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19770" windowHeight="61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21" r:id="rId14"/>
    <sheet name="施設類型別ストック情報分析表①" sheetId="22" r:id="rId15"/>
    <sheet name="施設類型別ストック情報分析表②" sheetId="23" r:id="rId16"/>
  </sheets>
  <calcPr calcId="152511" concurrentManualCount="2"/>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c r="BW35" i="9" s="1"/>
  <c r="BW36" i="9" s="1"/>
  <c r="BW37" i="9" s="1"/>
  <c r="BW38" i="9" s="1"/>
  <c r="BW39" i="9" s="1"/>
  <c r="BW40" i="9" s="1"/>
  <c r="BW41" i="9" s="1"/>
  <c r="BW42" i="9" s="1"/>
  <c r="BW43" i="9" s="1"/>
  <c r="BE34" i="9"/>
  <c r="BE35" i="9" s="1"/>
  <c r="CO34" i="9" l="1"/>
</calcChain>
</file>

<file path=xl/sharedStrings.xml><?xml version="1.0" encoding="utf-8"?>
<sst xmlns="http://schemas.openxmlformats.org/spreadsheetml/2006/main" count="1071" uniqueCount="575">
  <si>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</si>
  <si>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</si>
  <si>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</si>
  <si>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</si>
  <si>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</si>
  <si>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</si>
  <si>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</si>
  <si>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</si>
  <si>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</si>
  <si>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</si>
  <si>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</si>
  <si>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</si>
  <si>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</si>
  <si>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</si>
  <si>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</si>
  <si>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</si>
  <si>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</si>
  <si>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</si>
  <si>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</si>
  <si>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</si>
  <si>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</si>
  <si>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</si>
  <si>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</si>
  <si>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</si>
  <si>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</si>
  <si>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</si>
  <si>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</si>
  <si>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</si>
  <si>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</si>
  <si>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</si>
  <si>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</si>
  <si>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</si>
  <si>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</si>
  <si>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</si>
  <si>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</si>
  <si>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</si>
  <si>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</si>
  <si>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</si>
  <si>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</si>
  <si>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</si>
  <si>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</si>
  <si>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</si>
  <si>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</si>
  <si>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</si>
  <si>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</si>
  <si>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</si>
  <si>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</si>
  <si>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</si>
  <si>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</si>
  <si>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</si>
  <si>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</si>
  <si>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</si>
  <si>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</si>
  <si>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</si>
  <si>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</si>
  <si>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</si>
  <si>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</si>
  <si>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</si>
  <si>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</si>
  <si>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</si>
  <si>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</si>
  <si>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</si>
  <si>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</si>
  <si>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</si>
  <si>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</si>
  <si>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</si>
  <si>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</si>
  <si>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</si>
  <si>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</si>
  <si>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</si>
  <si>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</si>
  <si>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</si>
  <si>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</si>
  <si>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</si>
  <si>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</si>
  <si>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</si>
  <si>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</si>
  <si>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</si>
  <si>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</si>
  <si>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</si>
  <si>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</si>
  <si>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</si>
  <si>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行橋市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</si>
  <si>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</si>
  <si>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</si>
  <si>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</si>
  <si>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</si>
  <si>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</si>
  <si>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</si>
  <si>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</si>
  <si>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</si>
  <si>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</si>
  <si>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</si>
  <si>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</si>
  <si>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</si>
  <si>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</si>
  <si>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</si>
  <si>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</si>
  <si>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</si>
  <si>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</si>
  <si>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</si>
  <si>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</si>
  <si>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</si>
  <si>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</si>
  <si>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</si>
  <si>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</si>
  <si>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</si>
  <si>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</si>
  <si>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</si>
  <si>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</si>
  <si>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</si>
  <si>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</si>
  <si>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</si>
  <si>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</si>
  <si>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</si>
  <si>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</si>
  <si>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</si>
  <si>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</si>
  <si>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</si>
  <si>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</si>
  <si>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</si>
  <si>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</si>
  <si>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</si>
  <si>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</si>
  <si>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</si>
  <si>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</si>
  <si>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</si>
  <si>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</si>
  <si>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</si>
  <si>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</si>
  <si>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</si>
  <si>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</si>
  <si>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</si>
  <si>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</si>
  <si>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</si>
  <si>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</si>
  <si>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</si>
  <si>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</si>
  <si>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</si>
  <si>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</si>
  <si>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</si>
  <si>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</si>
  <si>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</si>
  <si>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</si>
  <si>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</si>
  <si>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</si>
  <si>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</si>
  <si>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</si>
  <si>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</si>
  <si>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</si>
  <si>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</si>
  <si>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</si>
  <si>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</si>
  <si>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</si>
  <si>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</si>
  <si>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</si>
  <si>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</si>
  <si>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</si>
  <si>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</si>
  <si>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</si>
  <si>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</si>
  <si>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</si>
  <si>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</si>
  <si>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</si>
  <si>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</si>
  <si>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</si>
  <si>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</si>
  <si>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</si>
  <si>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</si>
  <si>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</si>
  <si>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</si>
  <si>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</si>
  <si>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</si>
  <si>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</si>
  <si>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</si>
  <si>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</si>
  <si>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</si>
  <si>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</si>
  <si>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</si>
  <si>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</si>
  <si>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</si>
  <si>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</si>
  <si>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</si>
  <si>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</si>
  <si>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</si>
  <si>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</si>
  <si>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</si>
  <si>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</si>
  <si>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</si>
  <si>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</si>
  <si>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</si>
  <si>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</si>
  <si>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</si>
  <si>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</si>
  <si>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</si>
  <si>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</si>
  <si>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福岡県行橋市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</si>
  <si>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</si>
  <si>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</si>
  <si>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</si>
  <si>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</si>
  <si>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</si>
  <si>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</si>
  <si>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</si>
  <si>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</si>
  <si>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</si>
  <si>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</si>
  <si>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</si>
  <si>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</si>
  <si>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</si>
  <si>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</si>
  <si>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</si>
  <si>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</si>
  <si>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</si>
  <si>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</si>
  <si>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</si>
  <si>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</si>
  <si>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</si>
  <si>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</si>
  <si>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</si>
  <si>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</si>
  <si>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</si>
  <si>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</si>
  <si>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</si>
  <si>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</si>
  <si>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</si>
  <si>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</si>
  <si>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</si>
  <si>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</si>
  <si>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</si>
  <si>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</si>
  <si>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</si>
  <si>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</si>
  <si>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</si>
  <si>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</si>
  <si>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</si>
  <si>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</si>
  <si>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</si>
  <si>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</si>
  <si>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</si>
  <si>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</si>
  <si>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</si>
  <si>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</si>
  <si>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</si>
  <si>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</si>
  <si>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</si>
  <si>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</si>
  <si>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</si>
  <si>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</si>
  <si>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</si>
  <si>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</si>
  <si>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</si>
  <si>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</si>
  <si>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</si>
  <si>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</si>
  <si>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</si>
  <si>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</si>
  <si>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</si>
  <si>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</si>
  <si>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</si>
  <si>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</si>
  <si>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</si>
  <si>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</si>
  <si>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</si>
  <si>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</si>
  <si>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</si>
  <si>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</si>
  <si>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</si>
  <si>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</si>
  <si>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</si>
  <si>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</si>
  <si>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</si>
  <si>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</si>
  <si>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</si>
  <si>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</si>
  <si>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</si>
  <si>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</si>
  <si>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</si>
  <si>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</si>
  <si>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</si>
  <si>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</si>
  <si>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</si>
  <si>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</si>
  <si>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</si>
  <si>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</si>
  <si>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</si>
  <si>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</si>
  <si>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</si>
  <si>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</si>
  <si>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</si>
  <si>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</si>
  <si>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</si>
  <si>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</si>
  <si>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</si>
  <si>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</si>
  <si>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</si>
  <si>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</si>
  <si>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</si>
  <si>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</si>
  <si>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</si>
  <si>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</si>
  <si>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</si>
  <si>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</si>
  <si>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</si>
  <si>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</si>
  <si>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</si>
  <si>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</si>
  <si>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</si>
  <si>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</si>
  <si>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</si>
  <si>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</si>
  <si>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</si>
  <si>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</si>
  <si>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</si>
  <si>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</si>
  <si>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</si>
  <si>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</si>
  <si>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</si>
  <si>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</si>
  <si>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</si>
  <si>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</si>
  <si>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</si>
  <si>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</si>
  <si>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</si>
  <si>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</si>
  <si>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</si>
  <si>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</si>
  <si>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</si>
  <si>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</si>
  <si>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</si>
  <si>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</si>
  <si>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</si>
  <si>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</si>
  <si>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</si>
  <si>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</si>
  <si>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</si>
  <si>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</si>
  <si>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</si>
  <si>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</si>
  <si>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</si>
  <si>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</si>
  <si>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</si>
  <si>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</si>
  <si>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</si>
  <si>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</si>
  <si>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福岡県行橋市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</si>
  <si>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</si>
  <si>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</si>
  <si>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</si>
  <si>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</si>
  <si>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</si>
  <si>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</si>
  <si>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</si>
  <si>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</si>
  <si>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</si>
  <si>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</si>
  <si>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</si>
  <si>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</si>
  <si>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</si>
  <si>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</si>
  <si>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</si>
  <si>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</si>
  <si>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</si>
  <si>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</si>
  <si>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</si>
  <si>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</si>
  <si>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</si>
  <si>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</si>
  <si>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</si>
  <si>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</si>
  <si>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</si>
  <si>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</si>
  <si>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</si>
  <si>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</si>
  <si>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</si>
  <si>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</si>
  <si>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</si>
  <si>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</si>
  <si>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</si>
  <si>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</si>
  <si>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</si>
  <si>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介護認定特別会計</t>
    <phoneticPr fontId="5"/>
  </si>
  <si>
    <t>介護保険（保険事業勘定）会計</t>
    <phoneticPr fontId="5"/>
  </si>
  <si>
    <t>後期高齢者医療特別会計</t>
    <phoneticPr fontId="5"/>
  </si>
  <si>
    <t>水道事業会計</t>
    <phoneticPr fontId="5"/>
  </si>
  <si>
    <t>法適用企業</t>
    <phoneticPr fontId="5"/>
  </si>
  <si>
    <t>公共下水道事業会計</t>
    <phoneticPr fontId="5"/>
  </si>
  <si>
    <t>地方卸売市場会計</t>
    <phoneticPr fontId="5"/>
  </si>
  <si>
    <t>法非適用企業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</si>
  <si>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</si>
  <si>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</si>
  <si>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</si>
  <si>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</si>
  <si>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</si>
  <si>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</si>
  <si>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</si>
  <si>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</si>
  <si>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</si>
  <si>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</si>
  <si>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</si>
  <si>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</si>
  <si>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</si>
  <si>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</si>
  <si>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</si>
  <si>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</si>
  <si>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</si>
  <si>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</si>
  <si>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</si>
  <si>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</si>
  <si>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</si>
  <si>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</si>
  <si>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</si>
  <si>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</si>
  <si>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</si>
  <si>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</si>
  <si>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</si>
  <si>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</si>
  <si>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</si>
  <si>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</si>
  <si>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</si>
  <si>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</si>
  <si>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</si>
  <si>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</si>
  <si>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</si>
  <si>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</si>
  <si>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</si>
  <si>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</si>
  <si>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</si>
  <si>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</si>
  <si>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</si>
  <si>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</si>
  <si>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</si>
  <si>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</si>
  <si>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</si>
  <si>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</si>
  <si>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</si>
  <si>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</si>
  <si>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</si>
  <si>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</si>
  <si>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</si>
  <si>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</si>
  <si>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</si>
  <si>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</si>
  <si>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</si>
  <si>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</si>
  <si>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</si>
  <si>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</si>
  <si>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</si>
  <si>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</si>
  <si>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</si>
  <si>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</si>
  <si>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</si>
  <si>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</si>
  <si>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</si>
  <si>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</si>
  <si>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</si>
  <si>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</si>
  <si>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</si>
  <si>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</si>
  <si>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</si>
  <si>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</si>
  <si>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</si>
  <si>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</si>
  <si>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</si>
  <si>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</si>
  <si>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</si>
  <si>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</si>
  <si>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</si>
  <si>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</si>
  <si>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</si>
  <si>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</si>
  <si>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</si>
  <si>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</si>
  <si>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</si>
  <si>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</si>
  <si>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</si>
  <si>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</si>
  <si>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</si>
  <si>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</si>
  <si>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</si>
  <si>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</si>
  <si>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</si>
  <si>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</si>
  <si>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</si>
  <si>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</si>
  <si>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</si>
  <si>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</si>
  <si>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</si>
  <si>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</si>
  <si>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</si>
  <si>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</si>
  <si>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</si>
  <si>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</si>
  <si>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</si>
  <si>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</si>
  <si>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</si>
  <si>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</si>
  <si>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</si>
  <si>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</si>
  <si>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</si>
  <si>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</si>
  <si>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</si>
  <si>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</si>
  <si>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</si>
  <si>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</si>
  <si>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</si>
  <si>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</si>
  <si>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</si>
  <si>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</si>
  <si>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</si>
  <si>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</si>
  <si>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</si>
  <si>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</si>
  <si>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</si>
  <si>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</si>
  <si>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</si>
  <si>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</si>
  <si>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</si>
  <si>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</si>
  <si>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</si>
  <si>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</si>
  <si>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</si>
  <si>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</si>
  <si>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</si>
  <si>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</si>
  <si>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4.31</t>
  </si>
  <si>
    <t>国民健康保険特別会計</t>
  </si>
  <si>
    <t>▲ 7.58</t>
  </si>
  <si>
    <t>▲ 7.25</t>
  </si>
  <si>
    <t>▲ 7.86</t>
  </si>
  <si>
    <t>▲ 9.04</t>
  </si>
  <si>
    <t>▲ 9.31</t>
  </si>
  <si>
    <t>水道事業会計</t>
  </si>
  <si>
    <t>一般会計</t>
  </si>
  <si>
    <t>公共下水道事業会計</t>
  </si>
  <si>
    <t>介護保険（保険事業勘定）会計</t>
  </si>
  <si>
    <t>後期高齢者医療特別会計</t>
  </si>
  <si>
    <t>住宅新築資金等貸付事業会計</t>
  </si>
  <si>
    <t>介護認定特別会計</t>
  </si>
  <si>
    <t>その他会計（赤字）</t>
  </si>
  <si>
    <t>その他会計（黒字）</t>
  </si>
  <si>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</si>
  <si>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中間市行橋市競艇組合（一般会計）</t>
    <rPh sb="0" eb="2">
      <t>ナカマ</t>
    </rPh>
    <rPh sb="2" eb="3">
      <t>シ</t>
    </rPh>
    <rPh sb="3" eb="6">
      <t>ユクハシシ</t>
    </rPh>
    <rPh sb="6" eb="8">
      <t>キョウテイ</t>
    </rPh>
    <rPh sb="8" eb="10">
      <t>クミアイ</t>
    </rPh>
    <rPh sb="11" eb="13">
      <t>イッパン</t>
    </rPh>
    <rPh sb="13" eb="15">
      <t>カイケイ</t>
    </rPh>
    <phoneticPr fontId="2"/>
  </si>
  <si>
    <t>中間市行橋市競艇組合（特別会計）</t>
    <rPh sb="0" eb="2">
      <t>ナカマ</t>
    </rPh>
    <rPh sb="2" eb="3">
      <t>シ</t>
    </rPh>
    <rPh sb="3" eb="6">
      <t>ユクハシシ</t>
    </rPh>
    <rPh sb="6" eb="8">
      <t>キョウテイ</t>
    </rPh>
    <rPh sb="8" eb="10">
      <t>クミアイ</t>
    </rPh>
    <rPh sb="11" eb="13">
      <t>トクベツ</t>
    </rPh>
    <rPh sb="13" eb="15">
      <t>カイケイ</t>
    </rPh>
    <phoneticPr fontId="2"/>
  </si>
  <si>
    <t>京築広域市町村圏事務組合（一般会計）</t>
    <rPh sb="0" eb="1">
      <t>キョウ</t>
    </rPh>
    <rPh sb="1" eb="2">
      <t>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</si>
  <si>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京築広域市町村圏事務組合（行橋・京都学校給食共同調理施設特別会計）</t>
    <rPh sb="0" eb="1">
      <t>キョウ</t>
    </rPh>
    <rPh sb="1" eb="2">
      <t>チク</t>
    </rPh>
    <rPh sb="2" eb="4">
      <t>コウイキ</t>
    </rPh>
    <rPh sb="4" eb="7">
      <t>シチョウソン</t>
    </rPh>
    <rPh sb="7" eb="8">
      <t>ケン</t>
    </rPh>
    <rPh sb="8" eb="10">
      <t>ジム</t>
    </rPh>
    <rPh sb="10" eb="12">
      <t>クミアイ</t>
    </rPh>
    <rPh sb="13" eb="15">
      <t>ユクハシ</t>
    </rPh>
    <rPh sb="16" eb="18">
      <t>キョウト</t>
    </rPh>
    <rPh sb="18" eb="20">
      <t>ガッコウ</t>
    </rPh>
    <rPh sb="20" eb="22">
      <t>キュウショク</t>
    </rPh>
    <rPh sb="22" eb="24">
      <t>キョウドウ</t>
    </rPh>
    <rPh sb="24" eb="26">
      <t>チョウリ</t>
    </rPh>
    <rPh sb="26" eb="28">
      <t>シセツ</t>
    </rPh>
    <rPh sb="28" eb="30">
      <t>トクベツ</t>
    </rPh>
    <rPh sb="30" eb="32">
      <t>カイケイ</t>
    </rPh>
    <phoneticPr fontId="2"/>
  </si>
  <si>
    <t>京築広域市町村圏事務組合（広域圏消防特別会計）</t>
    <rPh sb="0" eb="1">
      <t>キョウ</t>
    </rPh>
    <rPh sb="1" eb="2">
      <t>チク</t>
    </rPh>
    <rPh sb="2" eb="4">
      <t>コウイキ</t>
    </rPh>
    <rPh sb="4" eb="7">
      <t>シチョウソン</t>
    </rPh>
    <rPh sb="7" eb="8">
      <t>ケン</t>
    </rPh>
    <rPh sb="8" eb="10">
      <t>ジム</t>
    </rPh>
    <rPh sb="10" eb="12">
      <t>クミアイ</t>
    </rPh>
    <rPh sb="13" eb="16">
      <t>コウイキケン</t>
    </rPh>
    <rPh sb="16" eb="18">
      <t>ショウボウ</t>
    </rPh>
    <rPh sb="18" eb="20">
      <t>トクベツ</t>
    </rPh>
    <rPh sb="20" eb="22">
      <t>カイケイ</t>
    </rPh>
    <phoneticPr fontId="2"/>
  </si>
  <si>
    <t>京築広域市町村圏事務組合（行橋京都メディカルセンター特別会計）</t>
    <rPh sb="0" eb="1">
      <t>キョウ</t>
    </rPh>
    <rPh sb="1" eb="2">
      <t>チク</t>
    </rPh>
    <rPh sb="2" eb="4">
      <t>コウイキ</t>
    </rPh>
    <rPh sb="4" eb="7">
      <t>シチョウソン</t>
    </rPh>
    <rPh sb="7" eb="8">
      <t>ケン</t>
    </rPh>
    <rPh sb="8" eb="10">
      <t>ジム</t>
    </rPh>
    <rPh sb="10" eb="12">
      <t>クミアイ</t>
    </rPh>
    <rPh sb="13" eb="15">
      <t>ユクハシ</t>
    </rPh>
    <rPh sb="15" eb="17">
      <t>キョウト</t>
    </rPh>
    <rPh sb="26" eb="28">
      <t>トクベツ</t>
    </rPh>
    <rPh sb="28" eb="30">
      <t>カイケイ</t>
    </rPh>
    <phoneticPr fontId="2"/>
  </si>
  <si>
    <t>行橋市・みやこ町清掃施設組合（一般会計）</t>
    <rPh sb="0" eb="3">
      <t>ユクハシシ</t>
    </rPh>
    <rPh sb="7" eb="8">
      <t>マチ</t>
    </rPh>
    <rPh sb="8" eb="10">
      <t>セイソウ</t>
    </rPh>
    <rPh sb="10" eb="12">
      <t>シセツ</t>
    </rPh>
    <rPh sb="12" eb="14">
      <t>クミアイ</t>
    </rPh>
    <rPh sb="15" eb="17">
      <t>イッパン</t>
    </rPh>
    <rPh sb="17" eb="19">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</si>
  <si>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</si>
  <si>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</si>
  <si>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</si>
  <si>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</si>
  <si>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京築地区水道企業団</t>
    <rPh sb="0" eb="1">
      <t>キョウ</t>
    </rPh>
    <rPh sb="1" eb="2">
      <t>チク</t>
    </rPh>
    <rPh sb="2" eb="4">
      <t>チク</t>
    </rPh>
    <rPh sb="4" eb="6">
      <t>スイドウ</t>
    </rPh>
    <rPh sb="6" eb="8">
      <t>キギョウ</t>
    </rPh>
    <rPh sb="8" eb="9">
      <t>ダン</t>
    </rPh>
    <phoneticPr fontId="2"/>
  </si>
  <si>
    <t>行橋市文化振興公社</t>
    <rPh sb="0" eb="3">
      <t>ユクハシシ</t>
    </rPh>
    <rPh sb="3" eb="5">
      <t>ブンカ</t>
    </rPh>
    <rPh sb="5" eb="7">
      <t>シンコウ</t>
    </rPh>
    <rPh sb="7" eb="9">
      <t>コウシャ</t>
    </rPh>
    <phoneticPr fontId="2"/>
  </si>
  <si>
    <t>-</t>
    <phoneticPr fontId="2"/>
  </si>
  <si>
    <t>-</t>
    <phoneticPr fontId="2"/>
  </si>
  <si>
    <t>-</t>
    <phoneticPr fontId="2"/>
  </si>
  <si>
    <t>-</t>
    <phoneticPr fontId="2"/>
  </si>
  <si>
    <t>-</t>
    <phoneticPr fontId="2"/>
  </si>
  <si>
    <t>-</t>
    <phoneticPr fontId="2"/>
  </si>
  <si>
    <t>法適用事業</t>
    <rPh sb="0" eb="1">
      <t>ホウ</t>
    </rPh>
    <rPh sb="1" eb="3">
      <t>テキヨウ</t>
    </rPh>
    <rPh sb="3" eb="5">
      <t>ジギョウ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</si>
  <si>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</si>
  <si>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</si>
  <si>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</si>
  <si>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</si>
  <si>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</si>
  <si>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</si>
  <si>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</si>
  <si>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</si>
  <si>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</si>
  <si>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</si>
  <si>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</si>
  <si>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</si>
  <si>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及び実質公債費比率ともに、類似団体と比較して極めて低い水準にある。将来負担比率は、財政調整基金残高の増により前年度比△1.4％となり、比率が0となった。過去の将来負担比率の増減の要因も、充当可能基金残高による部分が多い。一方で、大型公共事業等により地方債残高は、平成24年度から平成28年度まで5年連続増加しており、公共施設の老朽化への対応も考慮すると、今後は、将来負担比率及び実質公債費比率ともに上昇していくことも考えられるため、これまで以上に必要性の高い事業の精査、及び地方債の発行の管理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</si>
</sst>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69613</c:v>
                </c:pt>
                <c:pt idx="1">
                  <c:v>72054</c:v>
                </c:pt>
                <c:pt idx="2">
                  <c:v>43091</c:v>
                </c:pt>
                <c:pt idx="3">
                  <c:v>53367</c:v>
                </c:pt>
                <c:pt idx="4">
                  <c:v>57309</c:v>
                </c:pt>
              </c:numCache>
            </c:numRef>
          </c:val>
          <c:smooth val="0"/>
        </c:ser>
        <c:dLbls>
          <c:showLegendKey val="0"/>
          <c:showVal val="0"/>
          <c:showCatName val="0"/>
          <c:showSerName val="0"/>
          <c:showPercent val="0"/>
          <c:showBubbleSize val="0"/>
        </c:dLbls>
        <c:marker val="1"/>
        <c:smooth val="0"/>
        <c:axId val="262983960"/>
        <c:axId val="265180312"/>
      </c:lineChart>
      <c:catAx>
        <c:axId val="262983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180312"/>
        <c:crosses val="autoZero"/>
        <c:auto val="1"/>
        <c:lblAlgn val="ctr"/>
        <c:lblOffset val="100"/>
        <c:tickLblSkip val="1"/>
        <c:tickMarkSkip val="1"/>
        <c:noMultiLvlLbl val="0"/>
      </c:catAx>
      <c:valAx>
        <c:axId val="26518031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2983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2.86</c:v>
                </c:pt>
                <c:pt idx="1">
                  <c:v>5.25</c:v>
                </c:pt>
                <c:pt idx="2">
                  <c:v>3.77</c:v>
                </c:pt>
                <c:pt idx="3">
                  <c:v>4.68</c:v>
                </c:pt>
                <c:pt idx="4">
                  <c:v>2.69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19.61</c:v>
                </c:pt>
                <c:pt idx="1">
                  <c:v>25.06</c:v>
                </c:pt>
                <c:pt idx="2">
                  <c:v>25.05</c:v>
                </c:pt>
                <c:pt idx="3">
                  <c:v>26.59</c:v>
                </c:pt>
                <c:pt idx="4">
                  <c:v>34.700000000000003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65368992"/>
        <c:axId val="264681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1.47</c:v>
                </c:pt>
                <c:pt idx="1">
                  <c:v>6.57</c:v>
                </c:pt>
                <c:pt idx="2">
                  <c:v>-4.3099999999999996</c:v>
                </c:pt>
                <c:pt idx="3">
                  <c:v>0.76</c:v>
                </c:pt>
                <c:pt idx="4">
                  <c:v>3.85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65368992"/>
        <c:axId val="264681320"/>
      </c:lineChart>
      <c:catAx>
        <c:axId val="26536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4681320"/>
        <c:crosses val="autoZero"/>
        <c:auto val="1"/>
        <c:lblAlgn val="ctr"/>
        <c:lblOffset val="100"/>
        <c:tickLblSkip val="1"/>
        <c:tickMarkSkip val="1"/>
        <c:noMultiLvlLbl val="0"/>
      </c:catAx>
      <c:valAx>
        <c:axId val="264681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36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0.03</c:v>
                </c:pt>
                <c:pt idx="4">
                  <c:v>#N/A</c:v>
                </c:pt>
                <c:pt idx="5">
                  <c:v>0.03</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介護認定特別会計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住宅新築資金等貸付事業会計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0.38</c:v>
                </c:pt>
                <c:pt idx="4">
                  <c:v>#N/A</c:v>
                </c:pt>
                <c:pt idx="5">
                  <c:v>0.27</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0.04</c:v>
                </c:pt>
                <c:pt idx="4">
                  <c:v>#N/A</c:v>
                </c:pt>
                <c:pt idx="5">
                  <c:v>0.04</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介護保険（保険事業勘定）会計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0.48</c:v>
                </c:pt>
                <c:pt idx="2">
                  <c:v>#N/A</c:v>
                </c:pt>
                <c:pt idx="3">
                  <c:v>0.61</c:v>
                </c:pt>
                <c:pt idx="4">
                  <c:v>#N/A</c:v>
                </c:pt>
                <c:pt idx="5">
                  <c:v>0.5</c:v>
                </c:pt>
                <c:pt idx="6">
                  <c:v>#N/A</c:v>
                </c:pt>
                <c:pt idx="7">
                  <c:v>1.48</c:v>
                </c:pt>
                <c:pt idx="8">
                  <c:v>#N/A</c:v>
                </c:pt>
                <c:pt idx="9">
                  <c:v>0.67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0.37</c:v>
                </c:pt>
                <c:pt idx="2">
                  <c:v>#N/A</c:v>
                </c:pt>
                <c:pt idx="3">
                  <c:v>0.24</c:v>
                </c:pt>
                <c:pt idx="4">
                  <c:v>#N/A</c:v>
                </c:pt>
                <c:pt idx="5">
                  <c:v>1.76</c:v>
                </c:pt>
                <c:pt idx="6">
                  <c:v>#N/A</c:v>
                </c:pt>
                <c:pt idx="7">
                  <c:v>0.91</c:v>
                </c:pt>
                <c:pt idx="8">
                  <c:v>#N/A</c:v>
                </c:pt>
                <c:pt idx="9">
                  <c:v>1.72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2.77</c:v>
                </c:pt>
                <c:pt idx="2">
                  <c:v>#N/A</c:v>
                </c:pt>
                <c:pt idx="3">
                  <c:v>4.8600000000000003</c:v>
                </c:pt>
                <c:pt idx="4">
                  <c:v>#N/A</c:v>
                </c:pt>
                <c:pt idx="5">
                  <c:v>3.48</c:v>
                </c:pt>
                <c:pt idx="6">
                  <c:v>#N/A</c:v>
                </c:pt>
                <c:pt idx="7">
                  <c:v>4.63</c:v>
                </c:pt>
                <c:pt idx="8">
                  <c:v>#N/A</c:v>
                </c:pt>
                <c:pt idx="9">
                  <c:v>2.66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8.1999999999999993</c:v>
                </c:pt>
                <c:pt idx="2">
                  <c:v>#N/A</c:v>
                </c:pt>
                <c:pt idx="3">
                  <c:v>8.84</c:v>
                </c:pt>
                <c:pt idx="4">
                  <c:v>#N/A</c:v>
                </c:pt>
                <c:pt idx="5">
                  <c:v>10.23</c:v>
                </c:pt>
                <c:pt idx="6">
                  <c:v>#N/A</c:v>
                </c:pt>
                <c:pt idx="7">
                  <c:v>12.26</c:v>
                </c:pt>
                <c:pt idx="8">
                  <c:v>#N/A</c:v>
                </c:pt>
                <c:pt idx="9">
                  <c:v>15.75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7.58</c:v>
                </c:pt>
                <c:pt idx="1">
                  <c:v>#N/A</c:v>
                </c:pt>
                <c:pt idx="2">
                  <c:v>7.25</c:v>
                </c:pt>
                <c:pt idx="3">
                  <c:v>#N/A</c:v>
                </c:pt>
                <c:pt idx="4">
                  <c:v>7.86</c:v>
                </c:pt>
                <c:pt idx="5">
                  <c:v>#N/A</c:v>
                </c:pt>
                <c:pt idx="6">
                  <c:v>9.0399999999999991</c:v>
                </c:pt>
                <c:pt idx="7">
                  <c:v>#N/A</c:v>
                </c:pt>
                <c:pt idx="8">
                  <c:v>9.31</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3926624"/>
        <c:axId val="307143336"/>
      </c:barChart>
      <c:catAx>
        <c:axId val="30392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143336"/>
        <c:crosses val="autoZero"/>
        <c:auto val="1"/>
        <c:lblAlgn val="ctr"/>
        <c:lblOffset val="100"/>
        <c:tickLblSkip val="1"/>
        <c:tickMarkSkip val="1"/>
        <c:noMultiLvlLbl val="0"/>
      </c:catAx>
      <c:valAx>
        <c:axId val="307143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926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1406</c:v>
                </c:pt>
                <c:pt idx="5">
                  <c:v>1449</c:v>
                </c:pt>
                <c:pt idx="8">
                  <c:v>1510</c:v>
                </c:pt>
                <c:pt idx="11">
                  <c:v>1419</c:v>
                </c:pt>
                <c:pt idx="14">
                  <c:v>1497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78</c:v>
                </c:pt>
                <c:pt idx="3">
                  <c:v>78</c:v>
                </c:pt>
                <c:pt idx="6">
                  <c:v>78</c:v>
                </c:pt>
                <c:pt idx="9">
                  <c:v>78</c:v>
                </c:pt>
                <c:pt idx="12">
                  <c:v>78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356</c:v>
                </c:pt>
                <c:pt idx="3">
                  <c:v>363</c:v>
                </c:pt>
                <c:pt idx="6">
                  <c:v>391</c:v>
                </c:pt>
                <c:pt idx="9">
                  <c:v>418</c:v>
                </c:pt>
                <c:pt idx="12">
                  <c:v>427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1746</c:v>
                </c:pt>
                <c:pt idx="3">
                  <c:v>1716</c:v>
                </c:pt>
                <c:pt idx="6">
                  <c:v>1766</c:v>
                </c:pt>
                <c:pt idx="9">
                  <c:v>1686</c:v>
                </c:pt>
                <c:pt idx="12">
                  <c:v>1672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1624016"/>
        <c:axId val="264562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775</c:v>
                </c:pt>
                <c:pt idx="2">
                  <c:v>#N/A</c:v>
                </c:pt>
                <c:pt idx="3">
                  <c:v>#N/A</c:v>
                </c:pt>
                <c:pt idx="4">
                  <c:v>709</c:v>
                </c:pt>
                <c:pt idx="5">
                  <c:v>#N/A</c:v>
                </c:pt>
                <c:pt idx="6">
                  <c:v>#N/A</c:v>
                </c:pt>
                <c:pt idx="7">
                  <c:v>726</c:v>
                </c:pt>
                <c:pt idx="8">
                  <c:v>#N/A</c:v>
                </c:pt>
                <c:pt idx="9">
                  <c:v>#N/A</c:v>
                </c:pt>
                <c:pt idx="10">
                  <c:v>764</c:v>
                </c:pt>
                <c:pt idx="11">
                  <c:v>#N/A</c:v>
                </c:pt>
                <c:pt idx="12">
                  <c:v>#N/A</c:v>
                </c:pt>
                <c:pt idx="13">
                  <c:v>681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1624016"/>
        <c:axId val="264562400"/>
      </c:lineChart>
      <c:catAx>
        <c:axId val="30162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4562400"/>
        <c:crosses val="autoZero"/>
        <c:auto val="1"/>
        <c:lblAlgn val="ctr"/>
        <c:lblOffset val="100"/>
        <c:tickLblSkip val="1"/>
        <c:tickMarkSkip val="1"/>
        <c:noMultiLvlLbl val="0"/>
      </c:catAx>
      <c:valAx>
        <c:axId val="26456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62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16285</c:v>
                </c:pt>
                <c:pt idx="5">
                  <c:v>16473</c:v>
                </c:pt>
                <c:pt idx="8">
                  <c:v>16606</c:v>
                </c:pt>
                <c:pt idx="11">
                  <c:v>17095</c:v>
                </c:pt>
                <c:pt idx="14">
                  <c:v>17320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1835</c:v>
                </c:pt>
                <c:pt idx="5">
                  <c:v>1770</c:v>
                </c:pt>
                <c:pt idx="8">
                  <c:v>1497</c:v>
                </c:pt>
                <c:pt idx="11">
                  <c:v>1155</c:v>
                </c:pt>
                <c:pt idx="14">
                  <c:v>974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9599</c:v>
                </c:pt>
                <c:pt idx="5">
                  <c:v>9904</c:v>
                </c:pt>
                <c:pt idx="8">
                  <c:v>8915</c:v>
                </c:pt>
                <c:pt idx="11">
                  <c:v>9755</c:v>
                </c:pt>
                <c:pt idx="14">
                  <c:v>10910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1031</c:v>
                </c:pt>
                <c:pt idx="3">
                  <c:v>977</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3231</c:v>
                </c:pt>
                <c:pt idx="3">
                  <c:v>3131</c:v>
                </c:pt>
                <c:pt idx="6">
                  <c:v>3097</c:v>
                </c:pt>
                <c:pt idx="9">
                  <c:v>2971</c:v>
                </c:pt>
                <c:pt idx="12">
                  <c:v>3196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508</c:v>
                </c:pt>
                <c:pt idx="3">
                  <c:v>437</c:v>
                </c:pt>
                <c:pt idx="6">
                  <c:v>364</c:v>
                </c:pt>
                <c:pt idx="9">
                  <c:v>291</c:v>
                </c:pt>
                <c:pt idx="12">
                  <c:v>216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6484</c:v>
                </c:pt>
                <c:pt idx="3">
                  <c:v>6365</c:v>
                </c:pt>
                <c:pt idx="6">
                  <c:v>6433</c:v>
                </c:pt>
                <c:pt idx="9">
                  <c:v>6502</c:v>
                </c:pt>
                <c:pt idx="12">
                  <c:v>6381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c:v>
                </c:pt>
                <c:pt idx="3">
                  <c:v>11</c:v>
                </c:pt>
                <c:pt idx="6">
                  <c:v>10</c:v>
                </c:pt>
                <c:pt idx="9">
                  <c:v>9</c:v>
                </c:pt>
                <c:pt idx="12">
                  <c:v>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16837</c:v>
                </c:pt>
                <c:pt idx="3">
                  <c:v>17308</c:v>
                </c:pt>
                <c:pt idx="6">
                  <c:v>17668</c:v>
                </c:pt>
                <c:pt idx="9">
                  <c:v>18406</c:v>
                </c:pt>
                <c:pt idx="12">
                  <c:v>19326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6205624"/>
        <c:axId val="311024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382</c:v>
                </c:pt>
                <c:pt idx="2">
                  <c:v>#N/A</c:v>
                </c:pt>
                <c:pt idx="3">
                  <c:v>#N/A</c:v>
                </c:pt>
                <c:pt idx="4">
                  <c:v>82</c:v>
                </c:pt>
                <c:pt idx="5">
                  <c:v>#N/A</c:v>
                </c:pt>
                <c:pt idx="6">
                  <c:v>#N/A</c:v>
                </c:pt>
                <c:pt idx="7">
                  <c:v>554</c:v>
                </c:pt>
                <c:pt idx="8">
                  <c:v>#N/A</c:v>
                </c:pt>
                <c:pt idx="9">
                  <c:v>#N/A</c:v>
                </c:pt>
                <c:pt idx="10">
                  <c:v>175</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6205624"/>
        <c:axId val="311024368"/>
      </c:lineChart>
      <c:catAx>
        <c:axId val="306205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1024368"/>
        <c:crosses val="autoZero"/>
        <c:auto val="1"/>
        <c:lblAlgn val="ctr"/>
        <c:lblOffset val="100"/>
        <c:tickLblSkip val="1"/>
        <c:tickMarkSkip val="1"/>
        <c:noMultiLvlLbl val="0"/>
      </c:catAx>
      <c:valAx>
        <c:axId val="311024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205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{071300B8-371D-46C8-996E-9FB0174F1E4F}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{35B5D9A0-05DC-4076-8A77-695D6F0EE3FA}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{F8AB602F-AAD7-4079-B42C-64BF8EF15C44}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{E8B6097E-79F1-4194-B68B-C4F7F909F328}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{85D92DDD-B836-4353-BD6C-DF2359A8E50D}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{80663C63-427B-4C78-98A1-A0754A33DCDB}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{BAEECF1D-0EF6-42BD-89EF-7192457E1C45}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{4301A518-66AA-4A0D-A882-F8997BAD8D22}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{A4D83EF1-3ECE-4F5E-BA4C-D8BB9DD115A9}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{A6BAD0CE-4E1B-4B51-B553-8B66FE2C50AC}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6202728"/>
        <c:axId val="306203120"/>
      </c:scatterChart>
      <c:valAx>
        <c:axId val="3062027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203120"/>
        <c:crosses val="autoZero"/>
        <c:crossBetween val="midCat"/>
      </c:valAx>
      <c:valAx>
        <c:axId val="3062031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6202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{0833DAA1-7E1F-4E88-B361-44D728E11867}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{CD3C4E0E-6C93-48F5-A612-A9E8FB8B5672}</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4.5171070442460062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{753BA2D5-662B-4643-A7A0-18A390FC7D2E}</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1.82398540811673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{D617771C-48AC-41C9-8BA5-463C38BFF4E0}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{135D655E-9DFD-499C-ACD0-82C30B4A66F5}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7.1</c:v>
                </c:pt>
                <c:pt idx="1">
                  <c:v>6.4</c:v>
                </c:pt>
                <c:pt idx="2">
                  <c:v>6</c:v>
                </c:pt>
                <c:pt idx="3">
                  <c:v>6</c:v>
                </c:pt>
                <c:pt idx="4">
                  <c:v>5.9</c:v>
                </c:pt>
              </c:numCache>
            </c:numRef>
          </c:xVal>
          <c:yVal>
            <c:numRef>
              <c:f>公会計指標分析・財政指標組合せ分析表!$K$73:$O$73</c:f>
              <c:numCache>
                <c:formatCode>#,##0.0;"▲ "#,##0.0</c:formatCode>
                <c:ptCount val="5"/>
                <c:pt idx="0">
                  <c:v>3.1</c:v>
                </c:pt>
                <c:pt idx="1">
                  <c:v>0.6</c:v>
                </c:pt>
                <c:pt idx="2">
                  <c:v>4.5</c:v>
                </c:pt>
                <c:pt idx="3">
                  <c:v>1.4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{163C1EA5-3632-4E67-AB5D-122ED2DEE0FB}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{C6DC8959-958F-46E0-8D1C-D3B2777EF947}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{EBB707A5-83E0-4D10-82C5-650C8AD5F117}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{2A90509A-74CE-4148-86B4-E689CA556B8F}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{65D7C1A0-FB14-4DB4-85BF-7AB8918FF638}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6201552"/>
        <c:axId val="306203904"/>
      </c:scatterChart>
      <c:valAx>
        <c:axId val="306201552"/>
        <c:scaling>
          <c:orientation val="minMax"/>
          <c:max val="10.7"/>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203904"/>
        <c:crosses val="autoZero"/>
        <c:crossBetween val="midCat"/>
      </c:valAx>
      <c:valAx>
        <c:axId val="306203904"/>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6201552"/>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は、業務を精査し必要以上に起債をしないよう努めているため元利償還金に関して近年減少傾向にある。今後も必要性の高い事業を精査し、地方債の発行の管理を行うことにより、現在の水準を維持する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将来負担比率については</a:t>
          </a:r>
          <a:r>
            <a:rPr lang="ja-JP" altLang="en-US" sz="1100" b="0" i="0" baseline="0">
              <a:solidFill>
                <a:schemeClr val="dk1"/>
              </a:solidFill>
              <a:effectLst/>
              <a:latin typeface="+mn-lt"/>
              <a:ea typeface="+mn-ea"/>
              <a:cs typeface="+mn-cs"/>
            </a:rPr>
            <a:t>、近年では平成２６年度をピークに</a:t>
          </a:r>
          <a:r>
            <a:rPr lang="ja-JP" altLang="ja-JP" sz="1100" b="0" i="0" baseline="0">
              <a:solidFill>
                <a:schemeClr val="dk1"/>
              </a:solidFill>
              <a:effectLst/>
              <a:latin typeface="+mn-lt"/>
              <a:ea typeface="+mn-ea"/>
              <a:cs typeface="+mn-cs"/>
            </a:rPr>
            <a:t>やや減少している。財政調整基金の増による充当可能基金の</a:t>
          </a:r>
          <a:r>
            <a:rPr lang="ja-JP" altLang="en-US" sz="1100" b="0" i="0" baseline="0">
              <a:solidFill>
                <a:schemeClr val="dk1"/>
              </a:solidFill>
              <a:effectLst/>
              <a:latin typeface="+mn-lt"/>
              <a:ea typeface="+mn-ea"/>
              <a:cs typeface="+mn-cs"/>
            </a:rPr>
            <a:t>増加していること</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主な</a:t>
          </a:r>
          <a:r>
            <a:rPr lang="ja-JP" altLang="ja-JP" sz="1100" b="0" i="0" baseline="0">
              <a:solidFill>
                <a:schemeClr val="dk1"/>
              </a:solidFill>
              <a:effectLst/>
              <a:latin typeface="+mn-lt"/>
              <a:ea typeface="+mn-ea"/>
              <a:cs typeface="+mn-cs"/>
            </a:rPr>
            <a:t>要因</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今後も現在の水準を維持するように努める。</a:t>
          </a:r>
          <a:endParaRPr lang="en-US" altLang="ja-JP" sz="11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福岡県行橋市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72,898
72,392
70.05
27,807,375
27,167,300
365,907
13,611,849
19,325,777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1" name="角丸四角形 20"/>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0" name="テキスト ボックス 2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1" name="正方形/長方形 4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3" name="テキスト ボックス 4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8" name="正方形/長方形 4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9" name="正方形/長方形 4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0" name="正方形/長方形 4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1" name="テキスト ボックス 5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2" name="正方形/長方形 5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3" name="正方形/長方形 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4" name="正方形/長方形 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5" name="正方形/長方形 5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6" name="正方形/長方形 5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7" name="テキスト ボックス 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8" name="テキスト ボックス 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福岡県行橋市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72,898
72,392
70.05
27,807,375
27,167,300
365,907
13,611,849
19,325,777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福岡県行橋市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72,898
72,392
70.05
27,807,375
27,167,300
365,907
13,611,849
19,325,777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福岡県行橋市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72,898
72,392
70.05
27,807,375
27,167,300
365,907
13,611,849
19,325,777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財政力指数は、類似団体の平均より０．１ポイント下回り、県下の平均は０．１１ポイント上回る結果となっている。。市税収入は、法人税・固定資産税の増等により、当該指数は近年ゆるやかに上昇しているが、類似団体内順位は</a:t>
          </a:r>
          <a:r>
            <a:rPr lang="ja-JP" altLang="en-US" sz="1100" b="0" i="0" baseline="0">
              <a:solidFill>
                <a:schemeClr val="dk1"/>
              </a:solidFill>
              <a:effectLst/>
              <a:latin typeface="+mn-lt"/>
              <a:ea typeface="+mn-ea"/>
              <a:cs typeface="+mn-cs"/>
            </a:rPr>
            <a:t>９３自治体中６５位と</a:t>
          </a:r>
          <a:r>
            <a:rPr lang="ja-JP" altLang="ja-JP" sz="1100" b="0" i="0" baseline="0">
              <a:solidFill>
                <a:schemeClr val="dk1"/>
              </a:solidFill>
              <a:effectLst/>
              <a:latin typeface="+mn-lt"/>
              <a:ea typeface="+mn-ea"/>
              <a:cs typeface="+mn-cs"/>
            </a:rPr>
            <a:t>低位に位置している。今後も企業誘致の積極的な推進による市の活性化とともに、市税の課税対象の的確な把握と徴収体制の強化から、市税収入の確保及び徴収率の向上に努める。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95250</xdr:rowOff>
    </xdr:to>
    <xdr:cxnSp macro="">
      <xdr:nvCxnSpPr>
        <xdr:cNvPr id="70" name="直線コネクタ 69"/>
        <xdr:cNvCxnSpPr/>
      </xdr:nvCxnSpPr>
      <xdr:spPr>
        <a:xfrm flipV="1">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112485</xdr:rowOff>
    </xdr:to>
    <xdr:cxnSp macro="">
      <xdr:nvCxnSpPr>
        <xdr:cNvPr id="73" name="直線コネクタ 72"/>
        <xdr:cNvCxnSpPr/>
      </xdr:nvCxnSpPr>
      <xdr:spPr>
        <a:xfrm flipV="1">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146957</xdr:rowOff>
    </xdr:to>
    <xdr:cxnSp macro="">
      <xdr:nvCxnSpPr>
        <xdr:cNvPr id="76" name="直線コネクタ 75"/>
        <xdr:cNvCxnSpPr/>
      </xdr:nvCxnSpPr>
      <xdr:spPr>
        <a:xfrm flipV="1">
          <a:off x="2336800" y="74848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8" name="テキスト ボックス 77"/>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164193</xdr:rowOff>
    </xdr:to>
    <xdr:cxnSp macro="">
      <xdr:nvCxnSpPr>
        <xdr:cNvPr id="79" name="直線コネクタ 78"/>
        <xdr:cNvCxnSpPr/>
      </xdr:nvCxnSpPr>
      <xdr:spPr>
        <a:xfrm flipV="1">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9" name="円/楕円 88"/>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90"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1" name="円/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3" name="円/楕円 92"/>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4" name="テキスト ボックス 93"/>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96157</xdr:rowOff>
    </xdr:from>
    <xdr:to>
      <xdr:col>3</xdr:col>
      <xdr:colOff>330200</xdr:colOff>
      <xdr:row>44</xdr:row>
      <xdr:rowOff>26307</xdr:rowOff>
    </xdr:to>
    <xdr:sp macro="" textlink="">
      <xdr:nvSpPr>
        <xdr:cNvPr id="95" name="円/楕円 94"/>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11084</xdr:rowOff>
    </xdr:from>
    <xdr:ext cx="762000" cy="259045"/>
    <xdr:sp macro="" textlink="">
      <xdr:nvSpPr>
        <xdr:cNvPr id="96" name="テキスト ボックス 95"/>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7" name="円/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経常収支比率は、昨年度と比べると</a:t>
          </a:r>
          <a:r>
            <a:rPr lang="ja-JP" altLang="en-US" sz="1100" b="0" i="0" baseline="0">
              <a:solidFill>
                <a:schemeClr val="dk1"/>
              </a:solidFill>
              <a:effectLst/>
              <a:latin typeface="+mn-lt"/>
              <a:ea typeface="+mn-ea"/>
              <a:cs typeface="+mn-cs"/>
            </a:rPr>
            <a:t>２．８</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たものの</a:t>
          </a:r>
          <a:r>
            <a:rPr lang="ja-JP" altLang="ja-JP" sz="1100" b="0" i="0" baseline="0">
              <a:solidFill>
                <a:schemeClr val="dk1"/>
              </a:solidFill>
              <a:effectLst/>
              <a:latin typeface="+mn-lt"/>
              <a:ea typeface="+mn-ea"/>
              <a:cs typeface="+mn-cs"/>
            </a:rPr>
            <a:t>、類似団体内平均との差は２．</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ポイント低い水準となって</a:t>
          </a:r>
          <a:r>
            <a:rPr lang="ja-JP" altLang="ja-JP" sz="1100" b="0" i="0" baseline="0">
              <a:solidFill>
                <a:sysClr val="windowText" lastClr="000000"/>
              </a:solidFill>
              <a:effectLst/>
              <a:latin typeface="+mn-lt"/>
              <a:ea typeface="+mn-ea"/>
              <a:cs typeface="+mn-cs"/>
            </a:rPr>
            <a:t>いる。昨年度からの</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の原因としては、</a:t>
          </a:r>
          <a:r>
            <a:rPr lang="ja-JP" altLang="en-US" sz="1100" b="0" i="0" baseline="0">
              <a:solidFill>
                <a:sysClr val="windowText" lastClr="000000"/>
              </a:solidFill>
              <a:effectLst/>
              <a:latin typeface="+mn-lt"/>
              <a:ea typeface="+mn-ea"/>
              <a:cs typeface="+mn-cs"/>
            </a:rPr>
            <a:t>経常一般財源収入の減によるものである</a:t>
          </a:r>
          <a:r>
            <a:rPr lang="ja-JP" altLang="ja-JP"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今後も事業の必要性、合理性、経済性について徹底的な見直しや積極的な整理及び合理化を行うとともに、自主財源の確保に一層努める。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8255</xdr:rowOff>
    </xdr:from>
    <xdr:to>
      <xdr:col>7</xdr:col>
      <xdr:colOff>152400</xdr:colOff>
      <xdr:row>62</xdr:row>
      <xdr:rowOff>120862</xdr:rowOff>
    </xdr:to>
    <xdr:cxnSp macro="">
      <xdr:nvCxnSpPr>
        <xdr:cNvPr id="133" name="直線コネクタ 132"/>
        <xdr:cNvCxnSpPr/>
      </xdr:nvCxnSpPr>
      <xdr:spPr>
        <a:xfrm>
          <a:off x="4114800" y="10638155"/>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8255</xdr:rowOff>
    </xdr:from>
    <xdr:to>
      <xdr:col>6</xdr:col>
      <xdr:colOff>0</xdr:colOff>
      <xdr:row>63</xdr:row>
      <xdr:rowOff>70062</xdr:rowOff>
    </xdr:to>
    <xdr:cxnSp macro="">
      <xdr:nvCxnSpPr>
        <xdr:cNvPr id="136" name="直線コネクタ 135"/>
        <xdr:cNvCxnSpPr/>
      </xdr:nvCxnSpPr>
      <xdr:spPr>
        <a:xfrm flipV="1">
          <a:off x="3225800" y="10638155"/>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88688</xdr:rowOff>
    </xdr:from>
    <xdr:to>
      <xdr:col>4</xdr:col>
      <xdr:colOff>482600</xdr:colOff>
      <xdr:row>63</xdr:row>
      <xdr:rowOff>70062</xdr:rowOff>
    </xdr:to>
    <xdr:cxnSp macro="">
      <xdr:nvCxnSpPr>
        <xdr:cNvPr id="139" name="直線コネクタ 138"/>
        <xdr:cNvCxnSpPr/>
      </xdr:nvCxnSpPr>
      <xdr:spPr>
        <a:xfrm>
          <a:off x="2336800" y="10718588"/>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41" name="テキスト ボックス 140"/>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139488</xdr:rowOff>
    </xdr:from>
    <xdr:to>
      <xdr:col>3</xdr:col>
      <xdr:colOff>279400</xdr:colOff>
      <xdr:row>62</xdr:row>
      <xdr:rowOff>88688</xdr:rowOff>
    </xdr:to>
    <xdr:cxnSp macro="">
      <xdr:nvCxnSpPr>
        <xdr:cNvPr id="142" name="直線コネクタ 141"/>
        <xdr:cNvCxnSpPr/>
      </xdr:nvCxnSpPr>
      <xdr:spPr>
        <a:xfrm>
          <a:off x="1447800" y="105979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70062</xdr:rowOff>
    </xdr:from>
    <xdr:to>
      <xdr:col>7</xdr:col>
      <xdr:colOff>203200</xdr:colOff>
      <xdr:row>63</xdr:row>
      <xdr:rowOff>212</xdr:rowOff>
    </xdr:to>
    <xdr:sp macro="" textlink="">
      <xdr:nvSpPr>
        <xdr:cNvPr id="152" name="円/楕円 151"/>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86589</xdr:rowOff>
    </xdr:from>
    <xdr:ext cx="762000" cy="259045"/>
    <xdr:sp macro="" textlink="">
      <xdr:nvSpPr>
        <xdr:cNvPr id="153" name="財政構造の弾力性該当値テキスト"/>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128905</xdr:rowOff>
    </xdr:from>
    <xdr:to>
      <xdr:col>6</xdr:col>
      <xdr:colOff>50800</xdr:colOff>
      <xdr:row>62</xdr:row>
      <xdr:rowOff>59055</xdr:rowOff>
    </xdr:to>
    <xdr:sp macro="" textlink="">
      <xdr:nvSpPr>
        <xdr:cNvPr id="154" name="円/楕円 153"/>
        <xdr:cNvSpPr/>
      </xdr:nvSpPr>
      <xdr:spPr>
        <a:xfrm>
          <a:off x="4064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55" name="テキスト ボックス 154"/>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19262</xdr:rowOff>
    </xdr:from>
    <xdr:to>
      <xdr:col>4</xdr:col>
      <xdr:colOff>533400</xdr:colOff>
      <xdr:row>63</xdr:row>
      <xdr:rowOff>120862</xdr:rowOff>
    </xdr:to>
    <xdr:sp macro="" textlink="">
      <xdr:nvSpPr>
        <xdr:cNvPr id="156" name="円/楕円 155"/>
        <xdr:cNvSpPr/>
      </xdr:nvSpPr>
      <xdr:spPr>
        <a:xfrm>
          <a:off x="3175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105639</xdr:rowOff>
    </xdr:from>
    <xdr:ext cx="762000" cy="259045"/>
    <xdr:sp macro="" textlink="">
      <xdr:nvSpPr>
        <xdr:cNvPr id="157" name="テキスト ボックス 156"/>
        <xdr:cNvSpPr txBox="1"/>
      </xdr:nvSpPr>
      <xdr:spPr>
        <a:xfrm>
          <a:off x="2844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37888</xdr:rowOff>
    </xdr:from>
    <xdr:to>
      <xdr:col>3</xdr:col>
      <xdr:colOff>330200</xdr:colOff>
      <xdr:row>62</xdr:row>
      <xdr:rowOff>139488</xdr:rowOff>
    </xdr:to>
    <xdr:sp macro="" textlink="">
      <xdr:nvSpPr>
        <xdr:cNvPr id="158" name="円/楕円 157"/>
        <xdr:cNvSpPr/>
      </xdr:nvSpPr>
      <xdr:spPr>
        <a:xfrm>
          <a:off x="2286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149665</xdr:rowOff>
    </xdr:from>
    <xdr:ext cx="762000" cy="259045"/>
    <xdr:sp macro="" textlink="">
      <xdr:nvSpPr>
        <xdr:cNvPr id="159" name="テキスト ボックス 158"/>
        <xdr:cNvSpPr txBox="1"/>
      </xdr:nvSpPr>
      <xdr:spPr>
        <a:xfrm>
          <a:off x="1955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88688</xdr:rowOff>
    </xdr:from>
    <xdr:to>
      <xdr:col>2</xdr:col>
      <xdr:colOff>127000</xdr:colOff>
      <xdr:row>62</xdr:row>
      <xdr:rowOff>18838</xdr:rowOff>
    </xdr:to>
    <xdr:sp macro="" textlink="">
      <xdr:nvSpPr>
        <xdr:cNvPr id="160" name="円/楕円 159"/>
        <xdr:cNvSpPr/>
      </xdr:nvSpPr>
      <xdr:spPr>
        <a:xfrm>
          <a:off x="1397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29015</xdr:rowOff>
    </xdr:from>
    <xdr:ext cx="762000" cy="259045"/>
    <xdr:sp macro="" textlink="">
      <xdr:nvSpPr>
        <xdr:cNvPr id="161" name="テキスト ボックス 160"/>
        <xdr:cNvSpPr txBox="1"/>
      </xdr:nvSpPr>
      <xdr:spPr>
        <a:xfrm>
          <a:off x="1066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１人当たり人件費・物件費等決算額については、類似団体の平均や県下の平均と比較して大幅に低い額となっており、人件費・物件費についての適正度は高い状態にある。人件費については職員の適正化により総額が減少したこと、物件費は予算の枠配分を実施していることにより抑制されており、引き続き健全の維持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20155</xdr:rowOff>
    </xdr:from>
    <xdr:to>
      <xdr:col>7</xdr:col>
      <xdr:colOff>152400</xdr:colOff>
      <xdr:row>81</xdr:row>
      <xdr:rowOff>23551</xdr:rowOff>
    </xdr:to>
    <xdr:cxnSp macro="">
      <xdr:nvCxnSpPr>
        <xdr:cNvPr id="197" name="直線コネクタ 196"/>
        <xdr:cNvCxnSpPr/>
      </xdr:nvCxnSpPr>
      <xdr:spPr>
        <a:xfrm flipV="1">
          <a:off x="4114800" y="13907605"/>
          <a:ext cx="8382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4932</xdr:rowOff>
    </xdr:from>
    <xdr:ext cx="762000" cy="259045"/>
    <xdr:sp macro="" textlink="">
      <xdr:nvSpPr>
        <xdr:cNvPr id="198" name="人件費・物件費等の状況平均値テキスト"/>
        <xdr:cNvSpPr txBox="1"/>
      </xdr:nvSpPr>
      <xdr:spPr>
        <a:xfrm>
          <a:off x="5041900" y="13892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21534</xdr:rowOff>
    </xdr:from>
    <xdr:to>
      <xdr:col>6</xdr:col>
      <xdr:colOff>0</xdr:colOff>
      <xdr:row>81</xdr:row>
      <xdr:rowOff>23551</xdr:rowOff>
    </xdr:to>
    <xdr:cxnSp macro="">
      <xdr:nvCxnSpPr>
        <xdr:cNvPr id="200" name="直線コネクタ 199"/>
        <xdr:cNvCxnSpPr/>
      </xdr:nvCxnSpPr>
      <xdr:spPr>
        <a:xfrm>
          <a:off x="3225800" y="13908984"/>
          <a:ext cx="889000" cy="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3659</xdr:rowOff>
    </xdr:from>
    <xdr:to>
      <xdr:col>4</xdr:col>
      <xdr:colOff>482600</xdr:colOff>
      <xdr:row>81</xdr:row>
      <xdr:rowOff>21534</xdr:rowOff>
    </xdr:to>
    <xdr:cxnSp macro="">
      <xdr:nvCxnSpPr>
        <xdr:cNvPr id="203" name="直線コネクタ 202"/>
        <xdr:cNvCxnSpPr/>
      </xdr:nvCxnSpPr>
      <xdr:spPr>
        <a:xfrm>
          <a:off x="2336800" y="13891109"/>
          <a:ext cx="889000" cy="1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2625</xdr:rowOff>
    </xdr:from>
    <xdr:to>
      <xdr:col>3</xdr:col>
      <xdr:colOff>279400</xdr:colOff>
      <xdr:row>81</xdr:row>
      <xdr:rowOff>3659</xdr:rowOff>
    </xdr:to>
    <xdr:cxnSp macro="">
      <xdr:nvCxnSpPr>
        <xdr:cNvPr id="206" name="直線コネクタ 205"/>
        <xdr:cNvCxnSpPr/>
      </xdr:nvCxnSpPr>
      <xdr:spPr>
        <a:xfrm>
          <a:off x="1447800" y="13890075"/>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140805</xdr:rowOff>
    </xdr:from>
    <xdr:to>
      <xdr:col>7</xdr:col>
      <xdr:colOff>203200</xdr:colOff>
      <xdr:row>81</xdr:row>
      <xdr:rowOff>70955</xdr:rowOff>
    </xdr:to>
    <xdr:sp macro="" textlink="">
      <xdr:nvSpPr>
        <xdr:cNvPr id="216" name="円/楕円 215"/>
        <xdr:cNvSpPr/>
      </xdr:nvSpPr>
      <xdr:spPr>
        <a:xfrm>
          <a:off x="4902200" y="138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62082</xdr:rowOff>
    </xdr:from>
    <xdr:ext cx="762000" cy="259045"/>
    <xdr:sp macro="" textlink="">
      <xdr:nvSpPr>
        <xdr:cNvPr id="217" name="人件費・物件費等の状況該当値テキスト"/>
        <xdr:cNvSpPr txBox="1"/>
      </xdr:nvSpPr>
      <xdr:spPr>
        <a:xfrm>
          <a:off x="5041900" y="1377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95,378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144201</xdr:rowOff>
    </xdr:from>
    <xdr:to>
      <xdr:col>6</xdr:col>
      <xdr:colOff>50800</xdr:colOff>
      <xdr:row>81</xdr:row>
      <xdr:rowOff>74351</xdr:rowOff>
    </xdr:to>
    <xdr:sp macro="" textlink="">
      <xdr:nvSpPr>
        <xdr:cNvPr id="218" name="円/楕円 217"/>
        <xdr:cNvSpPr/>
      </xdr:nvSpPr>
      <xdr:spPr>
        <a:xfrm>
          <a:off x="4064000" y="1386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84528</xdr:rowOff>
    </xdr:from>
    <xdr:ext cx="736600" cy="259045"/>
    <xdr:sp macro="" textlink="">
      <xdr:nvSpPr>
        <xdr:cNvPr id="219" name="テキスト ボックス 218"/>
        <xdr:cNvSpPr txBox="1"/>
      </xdr:nvSpPr>
      <xdr:spPr>
        <a:xfrm>
          <a:off x="3733800" y="1362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97,348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142184</xdr:rowOff>
    </xdr:from>
    <xdr:to>
      <xdr:col>4</xdr:col>
      <xdr:colOff>533400</xdr:colOff>
      <xdr:row>81</xdr:row>
      <xdr:rowOff>72334</xdr:rowOff>
    </xdr:to>
    <xdr:sp macro="" textlink="">
      <xdr:nvSpPr>
        <xdr:cNvPr id="220" name="円/楕円 219"/>
        <xdr:cNvSpPr/>
      </xdr:nvSpPr>
      <xdr:spPr>
        <a:xfrm>
          <a:off x="3175000" y="1385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82511</xdr:rowOff>
    </xdr:from>
    <xdr:ext cx="762000" cy="259045"/>
    <xdr:sp macro="" textlink="">
      <xdr:nvSpPr>
        <xdr:cNvPr id="221" name="テキスト ボックス 220"/>
        <xdr:cNvSpPr txBox="1"/>
      </xdr:nvSpPr>
      <xdr:spPr>
        <a:xfrm>
          <a:off x="2844800" y="1362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96,178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124309</xdr:rowOff>
    </xdr:from>
    <xdr:to>
      <xdr:col>3</xdr:col>
      <xdr:colOff>330200</xdr:colOff>
      <xdr:row>81</xdr:row>
      <xdr:rowOff>54459</xdr:rowOff>
    </xdr:to>
    <xdr:sp macro="" textlink="">
      <xdr:nvSpPr>
        <xdr:cNvPr id="222" name="円/楕円 221"/>
        <xdr:cNvSpPr/>
      </xdr:nvSpPr>
      <xdr:spPr>
        <a:xfrm>
          <a:off x="2286000" y="1384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64636</xdr:rowOff>
    </xdr:from>
    <xdr:ext cx="762000" cy="259045"/>
    <xdr:sp macro="" textlink="">
      <xdr:nvSpPr>
        <xdr:cNvPr id="223" name="テキスト ボックス 222"/>
        <xdr:cNvSpPr txBox="1"/>
      </xdr:nvSpPr>
      <xdr:spPr>
        <a:xfrm>
          <a:off x="1955800" y="136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85,807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123275</xdr:rowOff>
    </xdr:from>
    <xdr:to>
      <xdr:col>2</xdr:col>
      <xdr:colOff>127000</xdr:colOff>
      <xdr:row>81</xdr:row>
      <xdr:rowOff>53425</xdr:rowOff>
    </xdr:to>
    <xdr:sp macro="" textlink="">
      <xdr:nvSpPr>
        <xdr:cNvPr id="224" name="円/楕円 223"/>
        <xdr:cNvSpPr/>
      </xdr:nvSpPr>
      <xdr:spPr>
        <a:xfrm>
          <a:off x="1397000" y="138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63602</xdr:rowOff>
    </xdr:from>
    <xdr:ext cx="762000" cy="259045"/>
    <xdr:sp macro="" textlink="">
      <xdr:nvSpPr>
        <xdr:cNvPr id="225" name="テキスト ボックス 224"/>
        <xdr:cNvSpPr txBox="1"/>
      </xdr:nvSpPr>
      <xdr:spPr>
        <a:xfrm>
          <a:off x="1066800" y="136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ラスパイレス指数については、前年度と比較し０．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いるものの</a:t>
          </a:r>
          <a:r>
            <a:rPr lang="ja-JP" altLang="ja-JP" sz="1100" b="0" i="0" baseline="0">
              <a:solidFill>
                <a:schemeClr val="dk1"/>
              </a:solidFill>
              <a:effectLst/>
              <a:latin typeface="+mn-lt"/>
              <a:ea typeface="+mn-ea"/>
              <a:cs typeface="+mn-cs"/>
            </a:rPr>
            <a:t>、給与体系の見直しの遅れ等から、類似団体中では高い水準となっている。今後は、国及び他の地方公共団体の事情を考慮しながら、給与等の適正化に努める。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78232</xdr:rowOff>
    </xdr:from>
    <xdr:to>
      <xdr:col>24</xdr:col>
      <xdr:colOff>558800</xdr:colOff>
      <xdr:row>85</xdr:row>
      <xdr:rowOff>12446</xdr:rowOff>
    </xdr:to>
    <xdr:cxnSp macro="">
      <xdr:nvCxnSpPr>
        <xdr:cNvPr id="252" name="直線コネクタ 251"/>
        <xdr:cNvCxnSpPr/>
      </xdr:nvCxnSpPr>
      <xdr:spPr>
        <a:xfrm flipV="1">
          <a:off x="17018000" y="13794232"/>
          <a:ext cx="0" cy="7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155973</xdr:rowOff>
    </xdr:from>
    <xdr:ext cx="762000" cy="259045"/>
    <xdr:sp macro="" textlink="">
      <xdr:nvSpPr>
        <xdr:cNvPr id="253" name="給与水準   （国との比較）最小値テキスト"/>
        <xdr:cNvSpPr txBox="1"/>
      </xdr:nvSpPr>
      <xdr:spPr>
        <a:xfrm>
          <a:off x="17106900" y="1455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12446</xdr:rowOff>
    </xdr:from>
    <xdr:to>
      <xdr:col>24</xdr:col>
      <xdr:colOff>647700</xdr:colOff>
      <xdr:row>85</xdr:row>
      <xdr:rowOff>12446</xdr:rowOff>
    </xdr:to>
    <xdr:cxnSp macro="">
      <xdr:nvCxnSpPr>
        <xdr:cNvPr id="254" name="直線コネクタ 253"/>
        <xdr:cNvCxnSpPr/>
      </xdr:nvCxnSpPr>
      <xdr:spPr>
        <a:xfrm>
          <a:off x="16929100" y="1458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164609</xdr:rowOff>
    </xdr:from>
    <xdr:ext cx="762000" cy="259045"/>
    <xdr:sp macro="" textlink="">
      <xdr:nvSpPr>
        <xdr:cNvPr id="255" name="給与水準   （国との比較）最大値テキスト"/>
        <xdr:cNvSpPr txBox="1"/>
      </xdr:nvSpPr>
      <xdr:spPr>
        <a:xfrm>
          <a:off x="17106900" y="1353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78232</xdr:rowOff>
    </xdr:from>
    <xdr:to>
      <xdr:col>24</xdr:col>
      <xdr:colOff>647700</xdr:colOff>
      <xdr:row>80</xdr:row>
      <xdr:rowOff>78232</xdr:rowOff>
    </xdr:to>
    <xdr:cxnSp macro="">
      <xdr:nvCxnSpPr>
        <xdr:cNvPr id="256" name="直線コネクタ 255"/>
        <xdr:cNvCxnSpPr/>
      </xdr:nvCxnSpPr>
      <xdr:spPr>
        <a:xfrm>
          <a:off x="16929100" y="137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85</xdr:row>
      <xdr:rowOff>2794</xdr:rowOff>
    </xdr:to>
    <xdr:cxnSp macro="">
      <xdr:nvCxnSpPr>
        <xdr:cNvPr id="257" name="直線コネクタ 256"/>
        <xdr:cNvCxnSpPr/>
      </xdr:nvCxnSpPr>
      <xdr:spPr>
        <a:xfrm flipV="1">
          <a:off x="16179800" y="14556739"/>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8"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9" name="フローチャート : 判断 258"/>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116332</xdr:rowOff>
    </xdr:from>
    <xdr:to>
      <xdr:col>23</xdr:col>
      <xdr:colOff>406400</xdr:colOff>
      <xdr:row>85</xdr:row>
      <xdr:rowOff>2794</xdr:rowOff>
    </xdr:to>
    <xdr:cxnSp macro="">
      <xdr:nvCxnSpPr>
        <xdr:cNvPr id="260" name="直線コネクタ 259"/>
        <xdr:cNvCxnSpPr/>
      </xdr:nvCxnSpPr>
      <xdr:spPr>
        <a:xfrm>
          <a:off x="15290800" y="145181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99568</xdr:rowOff>
    </xdr:from>
    <xdr:to>
      <xdr:col>23</xdr:col>
      <xdr:colOff>457200</xdr:colOff>
      <xdr:row>83</xdr:row>
      <xdr:rowOff>29718</xdr:rowOff>
    </xdr:to>
    <xdr:sp macro="" textlink="">
      <xdr:nvSpPr>
        <xdr:cNvPr id="261" name="フローチャート : 判断 260"/>
        <xdr:cNvSpPr/>
      </xdr:nvSpPr>
      <xdr:spPr>
        <a:xfrm>
          <a:off x="161290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39895</xdr:rowOff>
    </xdr:from>
    <xdr:ext cx="736600" cy="259045"/>
    <xdr:sp macro="" textlink="">
      <xdr:nvSpPr>
        <xdr:cNvPr id="262" name="テキスト ボックス 261"/>
        <xdr:cNvSpPr txBox="1"/>
      </xdr:nvSpPr>
      <xdr:spPr>
        <a:xfrm>
          <a:off x="15798800" y="1392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116332</xdr:rowOff>
    </xdr:from>
    <xdr:to>
      <xdr:col>22</xdr:col>
      <xdr:colOff>203200</xdr:colOff>
      <xdr:row>85</xdr:row>
      <xdr:rowOff>12446</xdr:rowOff>
    </xdr:to>
    <xdr:cxnSp macro="">
      <xdr:nvCxnSpPr>
        <xdr:cNvPr id="263" name="直線コネクタ 262"/>
        <xdr:cNvCxnSpPr/>
      </xdr:nvCxnSpPr>
      <xdr:spPr>
        <a:xfrm flipV="1">
          <a:off x="14401800" y="145181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4" name="フローチャート : 判断 263"/>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10940</xdr:rowOff>
    </xdr:from>
    <xdr:ext cx="762000" cy="259045"/>
    <xdr:sp macro="" textlink="">
      <xdr:nvSpPr>
        <xdr:cNvPr id="265" name="テキスト ボックス 264"/>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12446</xdr:rowOff>
    </xdr:from>
    <xdr:to>
      <xdr:col>21</xdr:col>
      <xdr:colOff>0</xdr:colOff>
      <xdr:row>89</xdr:row>
      <xdr:rowOff>98806</xdr:rowOff>
    </xdr:to>
    <xdr:cxnSp macro="">
      <xdr:nvCxnSpPr>
        <xdr:cNvPr id="266" name="直線コネクタ 265"/>
        <xdr:cNvCxnSpPr/>
      </xdr:nvCxnSpPr>
      <xdr:spPr>
        <a:xfrm flipV="1">
          <a:off x="13512800" y="14585696"/>
          <a:ext cx="8890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70613</xdr:rowOff>
    </xdr:from>
    <xdr:to>
      <xdr:col>21</xdr:col>
      <xdr:colOff>50800</xdr:colOff>
      <xdr:row>83</xdr:row>
      <xdr:rowOff>763</xdr:rowOff>
    </xdr:to>
    <xdr:sp macro="" textlink="">
      <xdr:nvSpPr>
        <xdr:cNvPr id="267" name="フローチャート : 判断 266"/>
        <xdr:cNvSpPr/>
      </xdr:nvSpPr>
      <xdr:spPr>
        <a:xfrm>
          <a:off x="14351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10940</xdr:rowOff>
    </xdr:from>
    <xdr:ext cx="762000" cy="259045"/>
    <xdr:sp macro="" textlink="">
      <xdr:nvSpPr>
        <xdr:cNvPr id="268" name="テキスト ボックス 267"/>
        <xdr:cNvSpPr txBox="1"/>
      </xdr:nvSpPr>
      <xdr:spPr>
        <a:xfrm>
          <a:off x="14020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9" name="フローチャート : 判断 268"/>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70" name="テキスト ボックス 269"/>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6" name="円/楕円 275"/>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xdr:rowOff>
    </xdr:from>
    <xdr:ext cx="762000" cy="259045"/>
    <xdr:sp macro="" textlink="">
      <xdr:nvSpPr>
        <xdr:cNvPr id="277" name="給与水準   （国との比較）該当値テキスト"/>
        <xdr:cNvSpPr txBox="1"/>
      </xdr:nvSpPr>
      <xdr:spPr>
        <a:xfrm>
          <a:off x="17106900" y="1440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123444</xdr:rowOff>
    </xdr:from>
    <xdr:to>
      <xdr:col>23</xdr:col>
      <xdr:colOff>457200</xdr:colOff>
      <xdr:row>85</xdr:row>
      <xdr:rowOff>53594</xdr:rowOff>
    </xdr:to>
    <xdr:sp macro="" textlink="">
      <xdr:nvSpPr>
        <xdr:cNvPr id="278" name="円/楕円 277"/>
        <xdr:cNvSpPr/>
      </xdr:nvSpPr>
      <xdr:spPr>
        <a:xfrm>
          <a:off x="16129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38371</xdr:rowOff>
    </xdr:from>
    <xdr:ext cx="736600" cy="259045"/>
    <xdr:sp macro="" textlink="">
      <xdr:nvSpPr>
        <xdr:cNvPr id="279" name="テキスト ボックス 278"/>
        <xdr:cNvSpPr txBox="1"/>
      </xdr:nvSpPr>
      <xdr:spPr>
        <a:xfrm>
          <a:off x="15798800" y="1461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65532</xdr:rowOff>
    </xdr:from>
    <xdr:to>
      <xdr:col>22</xdr:col>
      <xdr:colOff>254000</xdr:colOff>
      <xdr:row>84</xdr:row>
      <xdr:rowOff>167132</xdr:rowOff>
    </xdr:to>
    <xdr:sp macro="" textlink="">
      <xdr:nvSpPr>
        <xdr:cNvPr id="280" name="円/楕円 279"/>
        <xdr:cNvSpPr/>
      </xdr:nvSpPr>
      <xdr:spPr>
        <a:xfrm>
          <a:off x="15240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151909</xdr:rowOff>
    </xdr:from>
    <xdr:ext cx="762000" cy="259045"/>
    <xdr:sp macro="" textlink="">
      <xdr:nvSpPr>
        <xdr:cNvPr id="281" name="テキスト ボックス 280"/>
        <xdr:cNvSpPr txBox="1"/>
      </xdr:nvSpPr>
      <xdr:spPr>
        <a:xfrm>
          <a:off x="14909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133096</xdr:rowOff>
    </xdr:from>
    <xdr:to>
      <xdr:col>21</xdr:col>
      <xdr:colOff>50800</xdr:colOff>
      <xdr:row>85</xdr:row>
      <xdr:rowOff>63246</xdr:rowOff>
    </xdr:to>
    <xdr:sp macro="" textlink="">
      <xdr:nvSpPr>
        <xdr:cNvPr id="282" name="円/楕円 281"/>
        <xdr:cNvSpPr/>
      </xdr:nvSpPr>
      <xdr:spPr>
        <a:xfrm>
          <a:off x="14351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48023</xdr:rowOff>
    </xdr:from>
    <xdr:ext cx="762000" cy="259045"/>
    <xdr:sp macro="" textlink="">
      <xdr:nvSpPr>
        <xdr:cNvPr id="283" name="テキスト ボックス 282"/>
        <xdr:cNvSpPr txBox="1"/>
      </xdr:nvSpPr>
      <xdr:spPr>
        <a:xfrm>
          <a:off x="14020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48006</xdr:rowOff>
    </xdr:from>
    <xdr:to>
      <xdr:col>19</xdr:col>
      <xdr:colOff>533400</xdr:colOff>
      <xdr:row>89</xdr:row>
      <xdr:rowOff>149606</xdr:rowOff>
    </xdr:to>
    <xdr:sp macro="" textlink="">
      <xdr:nvSpPr>
        <xdr:cNvPr id="284" name="円/楕円 283"/>
        <xdr:cNvSpPr/>
      </xdr:nvSpPr>
      <xdr:spPr>
        <a:xfrm>
          <a:off x="13462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134383</xdr:rowOff>
    </xdr:from>
    <xdr:ext cx="762000" cy="259045"/>
    <xdr:sp macro="" textlink="">
      <xdr:nvSpPr>
        <xdr:cNvPr id="285" name="テキスト ボックス 284"/>
        <xdr:cNvSpPr txBox="1"/>
      </xdr:nvSpPr>
      <xdr:spPr>
        <a:xfrm>
          <a:off x="13131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千人当たり職員数については、類似団体の中でも低い値となっている。現在、平成１６年より職員定員適正化計画に基づき職員数の削減及び適正化を実施しているところである。今後も、住民サービスを低下させることなく、職員数の適正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5" name="直線コネクタ 314"/>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6"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7" name="直線コネクタ 316"/>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18"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19" name="直線コネクタ 318"/>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77681</xdr:rowOff>
    </xdr:from>
    <xdr:to>
      <xdr:col>24</xdr:col>
      <xdr:colOff>558800</xdr:colOff>
      <xdr:row>60</xdr:row>
      <xdr:rowOff>79693</xdr:rowOff>
    </xdr:to>
    <xdr:cxnSp macro="">
      <xdr:nvCxnSpPr>
        <xdr:cNvPr id="320" name="直線コネクタ 319"/>
        <xdr:cNvCxnSpPr/>
      </xdr:nvCxnSpPr>
      <xdr:spPr>
        <a:xfrm flipV="1">
          <a:off x="16179800" y="10364681"/>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1"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2" name="フローチャート : 判断 321"/>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77681</xdr:rowOff>
    </xdr:from>
    <xdr:to>
      <xdr:col>23</xdr:col>
      <xdr:colOff>406400</xdr:colOff>
      <xdr:row>60</xdr:row>
      <xdr:rowOff>79693</xdr:rowOff>
    </xdr:to>
    <xdr:cxnSp macro="">
      <xdr:nvCxnSpPr>
        <xdr:cNvPr id="323" name="直線コネクタ 322"/>
        <xdr:cNvCxnSpPr/>
      </xdr:nvCxnSpPr>
      <xdr:spPr>
        <a:xfrm>
          <a:off x="15290800" y="1036468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4" name="フローチャート : 判断 323"/>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5" name="テキスト ボックス 324"/>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63606</xdr:rowOff>
    </xdr:from>
    <xdr:to>
      <xdr:col>22</xdr:col>
      <xdr:colOff>203200</xdr:colOff>
      <xdr:row>60</xdr:row>
      <xdr:rowOff>77681</xdr:rowOff>
    </xdr:to>
    <xdr:cxnSp macro="">
      <xdr:nvCxnSpPr>
        <xdr:cNvPr id="326" name="直線コネクタ 325"/>
        <xdr:cNvCxnSpPr/>
      </xdr:nvCxnSpPr>
      <xdr:spPr>
        <a:xfrm>
          <a:off x="14401800" y="10350606"/>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7" name="フローチャート : 判断 326"/>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8" name="テキスト ボックス 327"/>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43497</xdr:rowOff>
    </xdr:from>
    <xdr:to>
      <xdr:col>21</xdr:col>
      <xdr:colOff>0</xdr:colOff>
      <xdr:row>60</xdr:row>
      <xdr:rowOff>63606</xdr:rowOff>
    </xdr:to>
    <xdr:cxnSp macro="">
      <xdr:nvCxnSpPr>
        <xdr:cNvPr id="329" name="直線コネクタ 328"/>
        <xdr:cNvCxnSpPr/>
      </xdr:nvCxnSpPr>
      <xdr:spPr>
        <a:xfrm>
          <a:off x="13512800" y="1033049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0" name="フローチャート : 判断 329"/>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1" name="テキスト ボックス 330"/>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2" name="フローチャート : 判断 331"/>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3" name="テキスト ボックス 332"/>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26881</xdr:rowOff>
    </xdr:from>
    <xdr:to>
      <xdr:col>24</xdr:col>
      <xdr:colOff>609600</xdr:colOff>
      <xdr:row>60</xdr:row>
      <xdr:rowOff>128481</xdr:rowOff>
    </xdr:to>
    <xdr:sp macro="" textlink="">
      <xdr:nvSpPr>
        <xdr:cNvPr id="339" name="円/楕円 338"/>
        <xdr:cNvSpPr/>
      </xdr:nvSpPr>
      <xdr:spPr>
        <a:xfrm>
          <a:off x="169672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43408</xdr:rowOff>
    </xdr:from>
    <xdr:ext cx="762000" cy="259045"/>
    <xdr:sp macro="" textlink="">
      <xdr:nvSpPr>
        <xdr:cNvPr id="340" name="定員管理の状況該当値テキスト"/>
        <xdr:cNvSpPr txBox="1"/>
      </xdr:nvSpPr>
      <xdr:spPr>
        <a:xfrm>
          <a:off x="17106900" y="1015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28893</xdr:rowOff>
    </xdr:from>
    <xdr:to>
      <xdr:col>23</xdr:col>
      <xdr:colOff>457200</xdr:colOff>
      <xdr:row>60</xdr:row>
      <xdr:rowOff>130493</xdr:rowOff>
    </xdr:to>
    <xdr:sp macro="" textlink="">
      <xdr:nvSpPr>
        <xdr:cNvPr id="341" name="円/楕円 340"/>
        <xdr:cNvSpPr/>
      </xdr:nvSpPr>
      <xdr:spPr>
        <a:xfrm>
          <a:off x="16129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140670</xdr:rowOff>
    </xdr:from>
    <xdr:ext cx="736600" cy="259045"/>
    <xdr:sp macro="" textlink="">
      <xdr:nvSpPr>
        <xdr:cNvPr id="342" name="テキスト ボックス 341"/>
        <xdr:cNvSpPr txBox="1"/>
      </xdr:nvSpPr>
      <xdr:spPr>
        <a:xfrm>
          <a:off x="15798800" y="10084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26881</xdr:rowOff>
    </xdr:from>
    <xdr:to>
      <xdr:col>22</xdr:col>
      <xdr:colOff>254000</xdr:colOff>
      <xdr:row>60</xdr:row>
      <xdr:rowOff>128481</xdr:rowOff>
    </xdr:to>
    <xdr:sp macro="" textlink="">
      <xdr:nvSpPr>
        <xdr:cNvPr id="343" name="円/楕円 342"/>
        <xdr:cNvSpPr/>
      </xdr:nvSpPr>
      <xdr:spPr>
        <a:xfrm>
          <a:off x="15240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138658</xdr:rowOff>
    </xdr:from>
    <xdr:ext cx="762000" cy="259045"/>
    <xdr:sp macro="" textlink="">
      <xdr:nvSpPr>
        <xdr:cNvPr id="344" name="テキスト ボックス 343"/>
        <xdr:cNvSpPr txBox="1"/>
      </xdr:nvSpPr>
      <xdr:spPr>
        <a:xfrm>
          <a:off x="14909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12806</xdr:rowOff>
    </xdr:from>
    <xdr:to>
      <xdr:col>21</xdr:col>
      <xdr:colOff>50800</xdr:colOff>
      <xdr:row>60</xdr:row>
      <xdr:rowOff>114406</xdr:rowOff>
    </xdr:to>
    <xdr:sp macro="" textlink="">
      <xdr:nvSpPr>
        <xdr:cNvPr id="345" name="円/楕円 344"/>
        <xdr:cNvSpPr/>
      </xdr:nvSpPr>
      <xdr:spPr>
        <a:xfrm>
          <a:off x="14351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124583</xdr:rowOff>
    </xdr:from>
    <xdr:ext cx="762000" cy="259045"/>
    <xdr:sp macro="" textlink="">
      <xdr:nvSpPr>
        <xdr:cNvPr id="346" name="テキスト ボックス 345"/>
        <xdr:cNvSpPr txBox="1"/>
      </xdr:nvSpPr>
      <xdr:spPr>
        <a:xfrm>
          <a:off x="14020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164147</xdr:rowOff>
    </xdr:from>
    <xdr:to>
      <xdr:col>19</xdr:col>
      <xdr:colOff>533400</xdr:colOff>
      <xdr:row>60</xdr:row>
      <xdr:rowOff>94297</xdr:rowOff>
    </xdr:to>
    <xdr:sp macro="" textlink="">
      <xdr:nvSpPr>
        <xdr:cNvPr id="347" name="円/楕円 346"/>
        <xdr:cNvSpPr/>
      </xdr:nvSpPr>
      <xdr:spPr>
        <a:xfrm>
          <a:off x="13462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104474</xdr:rowOff>
    </xdr:from>
    <xdr:ext cx="762000" cy="259045"/>
    <xdr:sp macro="" textlink="">
      <xdr:nvSpPr>
        <xdr:cNvPr id="348" name="テキスト ボックス 347"/>
        <xdr:cNvSpPr txBox="1"/>
      </xdr:nvSpPr>
      <xdr:spPr>
        <a:xfrm>
          <a:off x="13131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実質公債費比率は、類似団体の平均を下回り、県下の平均についても下回っている。事業を精査し必要以上に起債をしないよう努めているため、前年度との比較においても、３ヵ年平均では</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同数値となっているが、</a:t>
          </a:r>
          <a:r>
            <a:rPr lang="ja-JP" altLang="ja-JP" sz="1100" b="0" i="0" baseline="0">
              <a:solidFill>
                <a:sysClr val="windowText" lastClr="000000"/>
              </a:solidFill>
              <a:effectLst/>
              <a:latin typeface="+mn-lt"/>
              <a:ea typeface="+mn-ea"/>
              <a:cs typeface="+mn-cs"/>
            </a:rPr>
            <a:t>単年度で比較すると「算入公債費等の額」が</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したことにより前年度から微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となっている。今後も必要性の高</a:t>
          </a:r>
          <a:r>
            <a:rPr lang="ja-JP" altLang="ja-JP" sz="1100" b="0" i="0" baseline="0">
              <a:solidFill>
                <a:schemeClr val="dk1"/>
              </a:solidFill>
              <a:effectLst/>
              <a:latin typeface="+mn-lt"/>
              <a:ea typeface="+mn-ea"/>
              <a:cs typeface="+mn-cs"/>
            </a:rPr>
            <a:t>い事業の実施に努めて、地方債の管理を行うことにより、現在の水準を維持するよう努める。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78" name="直線コネクタ 377"/>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79"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0" name="直線コネクタ 379"/>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1"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2" name="直線コネクタ 381"/>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16691</xdr:rowOff>
    </xdr:from>
    <xdr:to>
      <xdr:col>24</xdr:col>
      <xdr:colOff>558800</xdr:colOff>
      <xdr:row>40</xdr:row>
      <xdr:rowOff>23585</xdr:rowOff>
    </xdr:to>
    <xdr:cxnSp macro="">
      <xdr:nvCxnSpPr>
        <xdr:cNvPr id="383" name="直線コネクタ 382"/>
        <xdr:cNvCxnSpPr/>
      </xdr:nvCxnSpPr>
      <xdr:spPr>
        <a:xfrm flipV="1">
          <a:off x="16179800" y="6874691"/>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23585</xdr:rowOff>
    </xdr:from>
    <xdr:to>
      <xdr:col>23</xdr:col>
      <xdr:colOff>406400</xdr:colOff>
      <xdr:row>40</xdr:row>
      <xdr:rowOff>23585</xdr:rowOff>
    </xdr:to>
    <xdr:cxnSp macro="">
      <xdr:nvCxnSpPr>
        <xdr:cNvPr id="386" name="直線コネクタ 385"/>
        <xdr:cNvCxnSpPr/>
      </xdr:nvCxnSpPr>
      <xdr:spPr>
        <a:xfrm>
          <a:off x="15290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87" name="フローチャート : 判断 386"/>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88" name="テキスト ボックス 387"/>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23585</xdr:rowOff>
    </xdr:from>
    <xdr:to>
      <xdr:col>22</xdr:col>
      <xdr:colOff>203200</xdr:colOff>
      <xdr:row>40</xdr:row>
      <xdr:rowOff>51163</xdr:rowOff>
    </xdr:to>
    <xdr:cxnSp macro="">
      <xdr:nvCxnSpPr>
        <xdr:cNvPr id="389" name="直線コネクタ 388"/>
        <xdr:cNvCxnSpPr/>
      </xdr:nvCxnSpPr>
      <xdr:spPr>
        <a:xfrm flipV="1">
          <a:off x="14401800" y="688158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0" name="フローチャート : 判断 389"/>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1" name="テキスト ボックス 390"/>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51163</xdr:rowOff>
    </xdr:from>
    <xdr:to>
      <xdr:col>21</xdr:col>
      <xdr:colOff>0</xdr:colOff>
      <xdr:row>40</xdr:row>
      <xdr:rowOff>99423</xdr:rowOff>
    </xdr:to>
    <xdr:cxnSp macro="">
      <xdr:nvCxnSpPr>
        <xdr:cNvPr id="392" name="直線コネクタ 391"/>
        <xdr:cNvCxnSpPr/>
      </xdr:nvCxnSpPr>
      <xdr:spPr>
        <a:xfrm flipV="1">
          <a:off x="13512800" y="69091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3" name="フローチャート :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5" name="フローチャート : 判断 394"/>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396" name="テキスト ボックス 395"/>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137341</xdr:rowOff>
    </xdr:from>
    <xdr:to>
      <xdr:col>24</xdr:col>
      <xdr:colOff>609600</xdr:colOff>
      <xdr:row>40</xdr:row>
      <xdr:rowOff>67491</xdr:rowOff>
    </xdr:to>
    <xdr:sp macro="" textlink="">
      <xdr:nvSpPr>
        <xdr:cNvPr id="402" name="円/楕円 401"/>
        <xdr:cNvSpPr/>
      </xdr:nvSpPr>
      <xdr:spPr>
        <a:xfrm>
          <a:off x="169672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153868</xdr:rowOff>
    </xdr:from>
    <xdr:ext cx="762000" cy="259045"/>
    <xdr:sp macro="" textlink="">
      <xdr:nvSpPr>
        <xdr:cNvPr id="403" name="公債費負担の状況該当値テキスト"/>
        <xdr:cNvSpPr txBox="1"/>
      </xdr:nvSpPr>
      <xdr:spPr>
        <a:xfrm>
          <a:off x="17106900" y="666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144235</xdr:rowOff>
    </xdr:from>
    <xdr:to>
      <xdr:col>23</xdr:col>
      <xdr:colOff>457200</xdr:colOff>
      <xdr:row>40</xdr:row>
      <xdr:rowOff>74385</xdr:rowOff>
    </xdr:to>
    <xdr:sp macro="" textlink="">
      <xdr:nvSpPr>
        <xdr:cNvPr id="404" name="円/楕円 403"/>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84562</xdr:rowOff>
    </xdr:from>
    <xdr:ext cx="736600" cy="259045"/>
    <xdr:sp macro="" textlink="">
      <xdr:nvSpPr>
        <xdr:cNvPr id="405" name="テキスト ボックス 404"/>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144235</xdr:rowOff>
    </xdr:from>
    <xdr:to>
      <xdr:col>22</xdr:col>
      <xdr:colOff>254000</xdr:colOff>
      <xdr:row>40</xdr:row>
      <xdr:rowOff>74385</xdr:rowOff>
    </xdr:to>
    <xdr:sp macro="" textlink="">
      <xdr:nvSpPr>
        <xdr:cNvPr id="406" name="円/楕円 405"/>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84562</xdr:rowOff>
    </xdr:from>
    <xdr:ext cx="762000" cy="259045"/>
    <xdr:sp macro="" textlink="">
      <xdr:nvSpPr>
        <xdr:cNvPr id="407" name="テキスト ボックス 406"/>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363</xdr:rowOff>
    </xdr:from>
    <xdr:to>
      <xdr:col>21</xdr:col>
      <xdr:colOff>50800</xdr:colOff>
      <xdr:row>40</xdr:row>
      <xdr:rowOff>101963</xdr:rowOff>
    </xdr:to>
    <xdr:sp macro="" textlink="">
      <xdr:nvSpPr>
        <xdr:cNvPr id="408" name="円/楕円 407"/>
        <xdr:cNvSpPr/>
      </xdr:nvSpPr>
      <xdr:spPr>
        <a:xfrm>
          <a:off x="14351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112140</xdr:rowOff>
    </xdr:from>
    <xdr:ext cx="762000" cy="259045"/>
    <xdr:sp macro="" textlink="">
      <xdr:nvSpPr>
        <xdr:cNvPr id="409" name="テキスト ボックス 408"/>
        <xdr:cNvSpPr txBox="1"/>
      </xdr:nvSpPr>
      <xdr:spPr>
        <a:xfrm>
          <a:off x="14020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48623</xdr:rowOff>
    </xdr:from>
    <xdr:to>
      <xdr:col>19</xdr:col>
      <xdr:colOff>533400</xdr:colOff>
      <xdr:row>40</xdr:row>
      <xdr:rowOff>150223</xdr:rowOff>
    </xdr:to>
    <xdr:sp macro="" textlink="">
      <xdr:nvSpPr>
        <xdr:cNvPr id="410" name="円/楕円 409"/>
        <xdr:cNvSpPr/>
      </xdr:nvSpPr>
      <xdr:spPr>
        <a:xfrm>
          <a:off x="13462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160400</xdr:rowOff>
    </xdr:from>
    <xdr:ext cx="762000" cy="259045"/>
    <xdr:sp macro="" textlink="">
      <xdr:nvSpPr>
        <xdr:cNvPr id="411" name="テキスト ボックス 410"/>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将来負担比率は、</a:t>
          </a:r>
          <a:r>
            <a:rPr lang="ja-JP" altLang="en-US" sz="1100" b="0" i="0" baseline="0">
              <a:solidFill>
                <a:sysClr val="windowText" lastClr="000000"/>
              </a:solidFill>
              <a:effectLst/>
              <a:latin typeface="+mn-lt"/>
              <a:ea typeface="+mn-ea"/>
              <a:cs typeface="+mn-cs"/>
            </a:rPr>
            <a:t>ここ数年は</a:t>
          </a:r>
          <a:r>
            <a:rPr lang="ja-JP" altLang="ja-JP" sz="1100" b="0" i="0" baseline="0">
              <a:solidFill>
                <a:sysClr val="windowText" lastClr="000000"/>
              </a:solidFill>
              <a:effectLst/>
              <a:latin typeface="+mn-lt"/>
              <a:ea typeface="+mn-ea"/>
              <a:cs typeface="+mn-cs"/>
            </a:rPr>
            <a:t>全国平均を大きく下回っており、極めて低い水準に位置して</a:t>
          </a:r>
          <a:r>
            <a:rPr lang="ja-JP" altLang="en-US" sz="1100" b="0" i="0" baseline="0">
              <a:solidFill>
                <a:sysClr val="windowText" lastClr="000000"/>
              </a:solidFill>
              <a:effectLst/>
              <a:latin typeface="+mn-lt"/>
              <a:ea typeface="+mn-ea"/>
              <a:cs typeface="+mn-cs"/>
            </a:rPr>
            <a:t>いたが、</a:t>
          </a:r>
          <a:r>
            <a:rPr lang="ja-JP" altLang="ja-JP" sz="1100" b="0" i="0" baseline="0">
              <a:solidFill>
                <a:sysClr val="windowText" lastClr="000000"/>
              </a:solidFill>
              <a:effectLst/>
              <a:latin typeface="+mn-lt"/>
              <a:ea typeface="+mn-ea"/>
              <a:cs typeface="+mn-cs"/>
            </a:rPr>
            <a:t>今年度は基金等の充当可能財源が</a:t>
          </a:r>
          <a:r>
            <a:rPr lang="ja-JP" altLang="en-US" sz="1100" b="0" i="0" baseline="0">
              <a:solidFill>
                <a:sysClr val="windowText" lastClr="000000"/>
              </a:solidFill>
              <a:effectLst/>
              <a:latin typeface="+mn-lt"/>
              <a:ea typeface="+mn-ea"/>
              <a:cs typeface="+mn-cs"/>
            </a:rPr>
            <a:t>更に</a:t>
          </a:r>
          <a:r>
            <a:rPr lang="ja-JP" altLang="ja-JP" sz="1100" b="0" i="0" baseline="0">
              <a:solidFill>
                <a:sysClr val="windowText" lastClr="000000"/>
              </a:solidFill>
              <a:effectLst/>
              <a:latin typeface="+mn-lt"/>
              <a:ea typeface="+mn-ea"/>
              <a:cs typeface="+mn-cs"/>
            </a:rPr>
            <a:t>増加したことから、</a:t>
          </a:r>
          <a:r>
            <a:rPr lang="ja-JP" altLang="en-US" sz="1100" b="0" i="0" baseline="0">
              <a:solidFill>
                <a:sysClr val="windowText" lastClr="000000"/>
              </a:solidFill>
              <a:effectLst/>
              <a:latin typeface="+mn-lt"/>
              <a:ea typeface="+mn-ea"/>
              <a:cs typeface="+mn-cs"/>
            </a:rPr>
            <a:t>比率が０となった。</a:t>
          </a:r>
          <a:endParaRPr lang="en-US" altLang="ja-JP" sz="1100" b="0" i="0" baseline="0">
            <a:solidFill>
              <a:sysClr val="windowText" lastClr="000000"/>
            </a:solidFill>
            <a:effectLst/>
            <a:latin typeface="+mn-lt"/>
            <a:ea typeface="+mn-ea"/>
            <a:cs typeface="+mn-cs"/>
          </a:endParaRPr>
        </a:p>
        <a:p>
          <a:r>
            <a:rPr lang="ja-JP" altLang="en-US" sz="1100" b="0" i="0" baseline="0">
              <a:solidFill>
                <a:sysClr val="windowText" lastClr="000000"/>
              </a:solidFill>
              <a:effectLst/>
              <a:latin typeface="+mn-lt"/>
              <a:ea typeface="+mn-ea"/>
              <a:cs typeface="+mn-cs"/>
            </a:rPr>
            <a:t>極めて</a:t>
          </a:r>
          <a:r>
            <a:rPr lang="ja-JP" altLang="ja-JP" sz="1100" b="0" i="0" baseline="0">
              <a:solidFill>
                <a:sysClr val="windowText" lastClr="000000"/>
              </a:solidFill>
              <a:effectLst/>
              <a:latin typeface="+mn-lt"/>
              <a:ea typeface="+mn-ea"/>
              <a:cs typeface="+mn-cs"/>
            </a:rPr>
            <a:t>健全な状態にあると言える</a:t>
          </a:r>
          <a:r>
            <a:rPr lang="ja-JP" altLang="en-US" sz="1100" b="0" i="0" baseline="0">
              <a:solidFill>
                <a:sysClr val="windowText" lastClr="000000"/>
              </a:solidFill>
              <a:effectLst/>
              <a:latin typeface="+mn-lt"/>
              <a:ea typeface="+mn-ea"/>
              <a:cs typeface="+mn-cs"/>
            </a:rPr>
            <a:t>ため、</a:t>
          </a:r>
          <a:r>
            <a:rPr lang="ja-JP" altLang="ja-JP" sz="1100" b="0" i="0" baseline="0">
              <a:solidFill>
                <a:sysClr val="windowText" lastClr="000000"/>
              </a:solidFill>
              <a:effectLst/>
              <a:latin typeface="+mn-lt"/>
              <a:ea typeface="+mn-ea"/>
              <a:cs typeface="+mn-cs"/>
            </a:rPr>
            <a:t>今後も適正な水準を維持するように努める。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0" name="直線コネクタ 439"/>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1"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2" name="直線コネクタ 441"/>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153077</xdr:rowOff>
    </xdr:from>
    <xdr:to>
      <xdr:col>23</xdr:col>
      <xdr:colOff>406400</xdr:colOff>
      <xdr:row>14</xdr:row>
      <xdr:rowOff>6562</xdr:rowOff>
    </xdr:to>
    <xdr:cxnSp macro="">
      <xdr:nvCxnSpPr>
        <xdr:cNvPr id="445" name="直線コネクタ 444"/>
        <xdr:cNvCxnSpPr/>
      </xdr:nvCxnSpPr>
      <xdr:spPr>
        <a:xfrm flipV="1">
          <a:off x="15290800" y="2381927"/>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6"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7" name="フローチャート : 判断 446"/>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13</xdr:row>
      <xdr:rowOff>146643</xdr:rowOff>
    </xdr:from>
    <xdr:to>
      <xdr:col>22</xdr:col>
      <xdr:colOff>203200</xdr:colOff>
      <xdr:row>14</xdr:row>
      <xdr:rowOff>6562</xdr:rowOff>
    </xdr:to>
    <xdr:cxnSp macro="">
      <xdr:nvCxnSpPr>
        <xdr:cNvPr id="448" name="直線コネクタ 447"/>
        <xdr:cNvCxnSpPr/>
      </xdr:nvCxnSpPr>
      <xdr:spPr>
        <a:xfrm>
          <a:off x="14401800" y="237549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9" name="フローチャート : 判断 448"/>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0" name="テキスト ボックス 449"/>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146643</xdr:rowOff>
    </xdr:from>
    <xdr:to>
      <xdr:col>21</xdr:col>
      <xdr:colOff>0</xdr:colOff>
      <xdr:row>13</xdr:row>
      <xdr:rowOff>166751</xdr:rowOff>
    </xdr:to>
    <xdr:cxnSp macro="">
      <xdr:nvCxnSpPr>
        <xdr:cNvPr id="451" name="直線コネクタ 450"/>
        <xdr:cNvCxnSpPr/>
      </xdr:nvCxnSpPr>
      <xdr:spPr>
        <a:xfrm flipV="1">
          <a:off x="13512800" y="237549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4" name="フローチャート : 判断 453"/>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5" name="テキスト ボックス 454"/>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6" name="フローチャート : 判断 455"/>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7" name="テキスト ボックス 456"/>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102277</xdr:rowOff>
    </xdr:from>
    <xdr:to>
      <xdr:col>23</xdr:col>
      <xdr:colOff>457200</xdr:colOff>
      <xdr:row>14</xdr:row>
      <xdr:rowOff>32427</xdr:rowOff>
    </xdr:to>
    <xdr:sp macro="" textlink="">
      <xdr:nvSpPr>
        <xdr:cNvPr id="463" name="円/楕円 462"/>
        <xdr:cNvSpPr/>
      </xdr:nvSpPr>
      <xdr:spPr>
        <a:xfrm>
          <a:off x="16129000" y="23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42604</xdr:rowOff>
    </xdr:from>
    <xdr:ext cx="736600" cy="259045"/>
    <xdr:sp macro="" textlink="">
      <xdr:nvSpPr>
        <xdr:cNvPr id="464" name="テキスト ボックス 463"/>
        <xdr:cNvSpPr txBox="1"/>
      </xdr:nvSpPr>
      <xdr:spPr>
        <a:xfrm>
          <a:off x="15798800" y="2100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127212</xdr:rowOff>
    </xdr:from>
    <xdr:to>
      <xdr:col>22</xdr:col>
      <xdr:colOff>254000</xdr:colOff>
      <xdr:row>14</xdr:row>
      <xdr:rowOff>57362</xdr:rowOff>
    </xdr:to>
    <xdr:sp macro="" textlink="">
      <xdr:nvSpPr>
        <xdr:cNvPr id="465" name="円/楕円 464"/>
        <xdr:cNvSpPr/>
      </xdr:nvSpPr>
      <xdr:spPr>
        <a:xfrm>
          <a:off x="15240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67539</xdr:rowOff>
    </xdr:from>
    <xdr:ext cx="762000" cy="259045"/>
    <xdr:sp macro="" textlink="">
      <xdr:nvSpPr>
        <xdr:cNvPr id="466" name="テキスト ボックス 465"/>
        <xdr:cNvSpPr txBox="1"/>
      </xdr:nvSpPr>
      <xdr:spPr>
        <a:xfrm>
          <a:off x="14909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95843</xdr:rowOff>
    </xdr:from>
    <xdr:to>
      <xdr:col>21</xdr:col>
      <xdr:colOff>50800</xdr:colOff>
      <xdr:row>14</xdr:row>
      <xdr:rowOff>25993</xdr:rowOff>
    </xdr:to>
    <xdr:sp macro="" textlink="">
      <xdr:nvSpPr>
        <xdr:cNvPr id="467" name="円/楕円 466"/>
        <xdr:cNvSpPr/>
      </xdr:nvSpPr>
      <xdr:spPr>
        <a:xfrm>
          <a:off x="14351000" y="23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36170</xdr:rowOff>
    </xdr:from>
    <xdr:ext cx="762000" cy="259045"/>
    <xdr:sp macro="" textlink="">
      <xdr:nvSpPr>
        <xdr:cNvPr id="468" name="テキスト ボックス 467"/>
        <xdr:cNvSpPr txBox="1"/>
      </xdr:nvSpPr>
      <xdr:spPr>
        <a:xfrm>
          <a:off x="14020800" y="209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115951</xdr:rowOff>
    </xdr:from>
    <xdr:to>
      <xdr:col>19</xdr:col>
      <xdr:colOff>533400</xdr:colOff>
      <xdr:row>14</xdr:row>
      <xdr:rowOff>46101</xdr:rowOff>
    </xdr:to>
    <xdr:sp macro="" textlink="">
      <xdr:nvSpPr>
        <xdr:cNvPr id="469" name="円/楕円 468"/>
        <xdr:cNvSpPr/>
      </xdr:nvSpPr>
      <xdr:spPr>
        <a:xfrm>
          <a:off x="13462000" y="23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56278</xdr:rowOff>
    </xdr:from>
    <xdr:ext cx="762000" cy="259045"/>
    <xdr:sp macro="" textlink="">
      <xdr:nvSpPr>
        <xdr:cNvPr id="470" name="テキスト ボックス 469"/>
        <xdr:cNvSpPr txBox="1"/>
      </xdr:nvSpPr>
      <xdr:spPr>
        <a:xfrm>
          <a:off x="13131800" y="211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福岡県行橋市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72,898
72,392
70.05
27,807,375
27,167,300
365,907
13,611,849
19,325,777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人件費に係る経常収支比率について、前年度より</a:t>
          </a:r>
          <a:r>
            <a:rPr lang="ja-JP" altLang="en-US" sz="1100" b="0" i="0" baseline="0">
              <a:solidFill>
                <a:schemeClr val="dk1"/>
              </a:solidFill>
              <a:effectLst/>
              <a:latin typeface="+mn-lt"/>
              <a:ea typeface="+mn-ea"/>
              <a:cs typeface="+mn-cs"/>
            </a:rPr>
            <a:t>０．３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増加しているものの、</a:t>
          </a:r>
          <a:r>
            <a:rPr lang="ja-JP" altLang="ja-JP" sz="1100" b="0" i="0" baseline="0">
              <a:solidFill>
                <a:schemeClr val="dk1"/>
              </a:solidFill>
              <a:effectLst/>
              <a:latin typeface="+mn-lt"/>
              <a:ea typeface="+mn-ea"/>
              <a:cs typeface="+mn-cs"/>
            </a:rPr>
            <a:t>類似団体の平均とほぼ同水準となって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職員定数適正化計画に基づき、平成１６年より職員定数の削減を実施していたところだが、併せて給与等の適正化に努め、今後とも人件費の削減に努める。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36</xdr:row>
      <xdr:rowOff>142240</xdr:rowOff>
    </xdr:to>
    <xdr:cxnSp macro="">
      <xdr:nvCxnSpPr>
        <xdr:cNvPr id="66" name="直線コネクタ 65"/>
        <xdr:cNvCxnSpPr/>
      </xdr:nvCxnSpPr>
      <xdr:spPr>
        <a:xfrm>
          <a:off x="3987800" y="6291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37</xdr:row>
      <xdr:rowOff>39370</xdr:rowOff>
    </xdr:to>
    <xdr:cxnSp macro="">
      <xdr:nvCxnSpPr>
        <xdr:cNvPr id="69" name="直線コネクタ 68"/>
        <xdr:cNvCxnSpPr/>
      </xdr:nvCxnSpPr>
      <xdr:spPr>
        <a:xfrm flipV="1">
          <a:off x="3098800" y="6291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39370</xdr:rowOff>
    </xdr:from>
    <xdr:to>
      <xdr:col>4</xdr:col>
      <xdr:colOff>346075</xdr:colOff>
      <xdr:row>37</xdr:row>
      <xdr:rowOff>39370</xdr:rowOff>
    </xdr:to>
    <xdr:cxnSp macro="">
      <xdr:nvCxnSpPr>
        <xdr:cNvPr id="72" name="直線コネクタ 71"/>
        <xdr:cNvCxnSpPr/>
      </xdr:nvCxnSpPr>
      <xdr:spPr>
        <a:xfrm>
          <a:off x="2209800" y="638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39370</xdr:rowOff>
    </xdr:to>
    <xdr:cxnSp macro="">
      <xdr:nvCxnSpPr>
        <xdr:cNvPr id="75" name="直線コネクタ 74"/>
        <xdr:cNvCxnSpPr/>
      </xdr:nvCxnSpPr>
      <xdr:spPr>
        <a:xfrm>
          <a:off x="1320800" y="633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85" name="円/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63517</xdr:rowOff>
    </xdr:from>
    <xdr:ext cx="762000" cy="259045"/>
    <xdr:sp macro="" textlink="">
      <xdr:nvSpPr>
        <xdr:cNvPr id="86" name="人件費該当値テキスト"/>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7" name="円/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9" name="円/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91" name="円/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物件費に係る経常収支比率については、類似団体の平均を</a:t>
          </a:r>
          <a:r>
            <a:rPr lang="ja-JP" altLang="en-US" sz="1100" b="0" i="0" baseline="0">
              <a:solidFill>
                <a:schemeClr val="dk1"/>
              </a:solidFill>
              <a:effectLst/>
              <a:latin typeface="+mn-lt"/>
              <a:ea typeface="+mn-ea"/>
              <a:cs typeface="+mn-cs"/>
            </a:rPr>
            <a:t>大幅に</a:t>
          </a:r>
          <a:r>
            <a:rPr lang="ja-JP" altLang="ja-JP" sz="1100" b="0" i="0" baseline="0">
              <a:solidFill>
                <a:schemeClr val="dk1"/>
              </a:solidFill>
              <a:effectLst/>
              <a:latin typeface="+mn-lt"/>
              <a:ea typeface="+mn-ea"/>
              <a:cs typeface="+mn-cs"/>
            </a:rPr>
            <a:t>下回っている。昨年度と比べ０．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ポイント減少した要因については</a:t>
          </a:r>
          <a:r>
            <a:rPr lang="ja-JP" altLang="ja-JP" sz="1100" b="0" i="0" baseline="0">
              <a:solidFill>
                <a:sysClr val="windowText" lastClr="000000"/>
              </a:solidFill>
              <a:effectLst/>
              <a:latin typeface="+mn-lt"/>
              <a:ea typeface="+mn-ea"/>
              <a:cs typeface="+mn-cs"/>
            </a:rPr>
            <a:t>、公立保育所の民営化による運営費</a:t>
          </a:r>
          <a:r>
            <a:rPr lang="ja-JP" altLang="en-US" sz="1100" b="0" i="0" baseline="0">
              <a:solidFill>
                <a:sysClr val="windowText" lastClr="000000"/>
              </a:solidFill>
              <a:effectLst/>
              <a:latin typeface="+mn-lt"/>
              <a:ea typeface="+mn-ea"/>
              <a:cs typeface="+mn-cs"/>
            </a:rPr>
            <a:t>及び市民会館解体による管理費</a:t>
          </a:r>
          <a:r>
            <a:rPr lang="ja-JP" altLang="ja-JP" sz="1100" b="0" i="0" baseline="0">
              <a:solidFill>
                <a:sysClr val="windowText" lastClr="000000"/>
              </a:solidFill>
              <a:effectLst/>
              <a:latin typeface="+mn-lt"/>
              <a:ea typeface="+mn-ea"/>
              <a:cs typeface="+mn-cs"/>
            </a:rPr>
            <a:t>の減である。今後も予算の枠配分を実施することによる抑制を図る。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73660</xdr:rowOff>
    </xdr:to>
    <xdr:cxnSp macro="">
      <xdr:nvCxnSpPr>
        <xdr:cNvPr id="127" name="直線コネクタ 126"/>
        <xdr:cNvCxnSpPr/>
      </xdr:nvCxnSpPr>
      <xdr:spPr>
        <a:xfrm flipV="1">
          <a:off x="15671800" y="2778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73660</xdr:rowOff>
    </xdr:from>
    <xdr:to>
      <xdr:col>22</xdr:col>
      <xdr:colOff>565150</xdr:colOff>
      <xdr:row>16</xdr:row>
      <xdr:rowOff>119380</xdr:rowOff>
    </xdr:to>
    <xdr:cxnSp macro="">
      <xdr:nvCxnSpPr>
        <xdr:cNvPr id="130" name="直線コネクタ 129"/>
        <xdr:cNvCxnSpPr/>
      </xdr:nvCxnSpPr>
      <xdr:spPr>
        <a:xfrm flipV="1">
          <a:off x="14782800" y="2816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119380</xdr:rowOff>
    </xdr:to>
    <xdr:cxnSp macro="">
      <xdr:nvCxnSpPr>
        <xdr:cNvPr id="133" name="直線コネクタ 132"/>
        <xdr:cNvCxnSpPr/>
      </xdr:nvCxnSpPr>
      <xdr:spPr>
        <a:xfrm>
          <a:off x="13893800" y="2771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16510</xdr:rowOff>
    </xdr:from>
    <xdr:to>
      <xdr:col>20</xdr:col>
      <xdr:colOff>158750</xdr:colOff>
      <xdr:row>16</xdr:row>
      <xdr:rowOff>27940</xdr:rowOff>
    </xdr:to>
    <xdr:cxnSp macro="">
      <xdr:nvCxnSpPr>
        <xdr:cNvPr id="136" name="直線コネクタ 135"/>
        <xdr:cNvCxnSpPr/>
      </xdr:nvCxnSpPr>
      <xdr:spPr>
        <a:xfrm>
          <a:off x="13004800" y="2588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38" name="テキスト ボックス 137"/>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6" name="円/楕円 145"/>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1287</xdr:rowOff>
    </xdr:from>
    <xdr:ext cx="762000" cy="259045"/>
    <xdr:sp macro="" textlink="">
      <xdr:nvSpPr>
        <xdr:cNvPr id="147"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22860</xdr:rowOff>
    </xdr:from>
    <xdr:to>
      <xdr:col>22</xdr:col>
      <xdr:colOff>615950</xdr:colOff>
      <xdr:row>16</xdr:row>
      <xdr:rowOff>124460</xdr:rowOff>
    </xdr:to>
    <xdr:sp macro="" textlink="">
      <xdr:nvSpPr>
        <xdr:cNvPr id="148" name="円/楕円 147"/>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49" name="テキスト ボックス 148"/>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50" name="円/楕円 149"/>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8907</xdr:rowOff>
    </xdr:from>
    <xdr:ext cx="762000" cy="259045"/>
    <xdr:sp macro="" textlink="">
      <xdr:nvSpPr>
        <xdr:cNvPr id="151" name="テキスト ボックス 150"/>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148590</xdr:rowOff>
    </xdr:from>
    <xdr:to>
      <xdr:col>20</xdr:col>
      <xdr:colOff>209550</xdr:colOff>
      <xdr:row>16</xdr:row>
      <xdr:rowOff>78740</xdr:rowOff>
    </xdr:to>
    <xdr:sp macro="" textlink="">
      <xdr:nvSpPr>
        <xdr:cNvPr id="152" name="円/楕円 151"/>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53" name="テキスト ボックス 152"/>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54" name="円/楕円 153"/>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55" name="テキスト ボックス 154"/>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扶助費に係る経常収支比率については、類似団体の平均を大きく上回る結果となっており、</a:t>
          </a:r>
          <a:r>
            <a:rPr lang="ja-JP" altLang="ja-JP" sz="1100" b="0" i="0" baseline="0">
              <a:solidFill>
                <a:sysClr val="windowText" lastClr="000000"/>
              </a:solidFill>
              <a:effectLst/>
              <a:latin typeface="+mn-lt"/>
              <a:ea typeface="+mn-ea"/>
              <a:cs typeface="+mn-cs"/>
            </a:rPr>
            <a:t>主な要因として、生活保護費の人口１人当たり決算額が類似団体と比較して高くなっている点が挙げられる。前年度と比べて</a:t>
          </a:r>
          <a:r>
            <a:rPr lang="ja-JP" altLang="en-US" sz="1100" b="0" i="0" baseline="0">
              <a:solidFill>
                <a:sysClr val="windowText" lastClr="000000"/>
              </a:solidFill>
              <a:effectLst/>
              <a:latin typeface="+mn-lt"/>
              <a:ea typeface="+mn-ea"/>
              <a:cs typeface="+mn-cs"/>
            </a:rPr>
            <a:t>同数となって</a:t>
          </a:r>
          <a:r>
            <a:rPr lang="ja-JP" altLang="ja-JP" sz="1100" b="0" i="0" baseline="0">
              <a:solidFill>
                <a:sysClr val="windowText" lastClr="000000"/>
              </a:solidFill>
              <a:effectLst/>
              <a:latin typeface="+mn-lt"/>
              <a:ea typeface="+mn-ea"/>
              <a:cs typeface="+mn-cs"/>
            </a:rPr>
            <a:t>はいる</a:t>
          </a:r>
          <a:r>
            <a:rPr lang="ja-JP" altLang="en-US" sz="1100" b="0" i="0" baseline="0">
              <a:solidFill>
                <a:sysClr val="windowText" lastClr="000000"/>
              </a:solidFill>
              <a:effectLst/>
              <a:latin typeface="+mn-lt"/>
              <a:ea typeface="+mn-ea"/>
              <a:cs typeface="+mn-cs"/>
            </a:rPr>
            <a:t>ものの</a:t>
          </a:r>
          <a:r>
            <a:rPr lang="ja-JP" altLang="ja-JP" sz="1100" b="0" i="0" baseline="0">
              <a:solidFill>
                <a:sysClr val="windowText" lastClr="000000"/>
              </a:solidFill>
              <a:effectLst/>
              <a:latin typeface="+mn-lt"/>
              <a:ea typeface="+mn-ea"/>
              <a:cs typeface="+mn-cs"/>
            </a:rPr>
            <a:t>、生活保護費の水準の高さは依然問題に挙げられる。今後も資格審査の適正化や基準の見直しなどにより、削減に努めていく。</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116115</xdr:rowOff>
    </xdr:from>
    <xdr:to>
      <xdr:col>7</xdr:col>
      <xdr:colOff>15875</xdr:colOff>
      <xdr:row>58</xdr:row>
      <xdr:rowOff>116115</xdr:rowOff>
    </xdr:to>
    <xdr:cxnSp macro="">
      <xdr:nvCxnSpPr>
        <xdr:cNvPr id="190" name="直線コネクタ 189"/>
        <xdr:cNvCxnSpPr/>
      </xdr:nvCxnSpPr>
      <xdr:spPr>
        <a:xfrm>
          <a:off x="3987800" y="10060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116115</xdr:rowOff>
    </xdr:from>
    <xdr:to>
      <xdr:col>5</xdr:col>
      <xdr:colOff>549275</xdr:colOff>
      <xdr:row>59</xdr:row>
      <xdr:rowOff>64407</xdr:rowOff>
    </xdr:to>
    <xdr:cxnSp macro="">
      <xdr:nvCxnSpPr>
        <xdr:cNvPr id="193" name="直線コネクタ 192"/>
        <xdr:cNvCxnSpPr/>
      </xdr:nvCxnSpPr>
      <xdr:spPr>
        <a:xfrm flipV="1">
          <a:off x="3098800" y="10060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7257</xdr:rowOff>
    </xdr:from>
    <xdr:to>
      <xdr:col>4</xdr:col>
      <xdr:colOff>346075</xdr:colOff>
      <xdr:row>59</xdr:row>
      <xdr:rowOff>64407</xdr:rowOff>
    </xdr:to>
    <xdr:cxnSp macro="">
      <xdr:nvCxnSpPr>
        <xdr:cNvPr id="196" name="直線コネクタ 195"/>
        <xdr:cNvCxnSpPr/>
      </xdr:nvCxnSpPr>
      <xdr:spPr>
        <a:xfrm>
          <a:off x="2209800" y="99513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7257</xdr:rowOff>
    </xdr:from>
    <xdr:to>
      <xdr:col>3</xdr:col>
      <xdr:colOff>142875</xdr:colOff>
      <xdr:row>58</xdr:row>
      <xdr:rowOff>61685</xdr:rowOff>
    </xdr:to>
    <xdr:cxnSp macro="">
      <xdr:nvCxnSpPr>
        <xdr:cNvPr id="199" name="直線コネクタ 198"/>
        <xdr:cNvCxnSpPr/>
      </xdr:nvCxnSpPr>
      <xdr:spPr>
        <a:xfrm flipV="1">
          <a:off x="1320800" y="9951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209" name="円/楕円 208"/>
        <xdr:cNvSpPr/>
      </xdr:nvSpPr>
      <xdr:spPr>
        <a:xfrm>
          <a:off x="4775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37392</xdr:rowOff>
    </xdr:from>
    <xdr:ext cx="762000" cy="259045"/>
    <xdr:sp macro="" textlink="">
      <xdr:nvSpPr>
        <xdr:cNvPr id="210" name="扶助費該当値テキスト"/>
        <xdr:cNvSpPr txBox="1"/>
      </xdr:nvSpPr>
      <xdr:spPr>
        <a:xfrm>
          <a:off x="4914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65315</xdr:rowOff>
    </xdr:from>
    <xdr:to>
      <xdr:col>5</xdr:col>
      <xdr:colOff>600075</xdr:colOff>
      <xdr:row>58</xdr:row>
      <xdr:rowOff>166915</xdr:rowOff>
    </xdr:to>
    <xdr:sp macro="" textlink="">
      <xdr:nvSpPr>
        <xdr:cNvPr id="211" name="円/楕円 210"/>
        <xdr:cNvSpPr/>
      </xdr:nvSpPr>
      <xdr:spPr>
        <a:xfrm>
          <a:off x="3937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151692</xdr:rowOff>
    </xdr:from>
    <xdr:ext cx="736600" cy="259045"/>
    <xdr:sp macro="" textlink="">
      <xdr:nvSpPr>
        <xdr:cNvPr id="212" name="テキスト ボックス 211"/>
        <xdr:cNvSpPr txBox="1"/>
      </xdr:nvSpPr>
      <xdr:spPr>
        <a:xfrm>
          <a:off x="3606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13607</xdr:rowOff>
    </xdr:from>
    <xdr:to>
      <xdr:col>4</xdr:col>
      <xdr:colOff>396875</xdr:colOff>
      <xdr:row>59</xdr:row>
      <xdr:rowOff>115207</xdr:rowOff>
    </xdr:to>
    <xdr:sp macro="" textlink="">
      <xdr:nvSpPr>
        <xdr:cNvPr id="213" name="円/楕円 212"/>
        <xdr:cNvSpPr/>
      </xdr:nvSpPr>
      <xdr:spPr>
        <a:xfrm>
          <a:off x="3048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99984</xdr:rowOff>
    </xdr:from>
    <xdr:ext cx="762000" cy="259045"/>
    <xdr:sp macro="" textlink="">
      <xdr:nvSpPr>
        <xdr:cNvPr id="214" name="テキスト ボックス 213"/>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127907</xdr:rowOff>
    </xdr:from>
    <xdr:to>
      <xdr:col>3</xdr:col>
      <xdr:colOff>193675</xdr:colOff>
      <xdr:row>58</xdr:row>
      <xdr:rowOff>58057</xdr:rowOff>
    </xdr:to>
    <xdr:sp macro="" textlink="">
      <xdr:nvSpPr>
        <xdr:cNvPr id="215" name="円/楕円 214"/>
        <xdr:cNvSpPr/>
      </xdr:nvSpPr>
      <xdr:spPr>
        <a:xfrm>
          <a:off x="2159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42834</xdr:rowOff>
    </xdr:from>
    <xdr:ext cx="762000" cy="259045"/>
    <xdr:sp macro="" textlink="">
      <xdr:nvSpPr>
        <xdr:cNvPr id="216" name="テキスト ボックス 215"/>
        <xdr:cNvSpPr txBox="1"/>
      </xdr:nvSpPr>
      <xdr:spPr>
        <a:xfrm>
          <a:off x="1828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217" name="円/楕円 216"/>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97262</xdr:rowOff>
    </xdr:from>
    <xdr:ext cx="762000" cy="259045"/>
    <xdr:sp macro="" textlink="">
      <xdr:nvSpPr>
        <xdr:cNvPr id="218" name="テキスト ボックス 217"/>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その他性質における経常収支比率については、類似団体平均</a:t>
          </a:r>
          <a:r>
            <a:rPr lang="ja-JP" altLang="en-US" sz="1100" b="0" i="0" baseline="0">
              <a:solidFill>
                <a:schemeClr val="dk1"/>
              </a:solidFill>
              <a:effectLst/>
              <a:latin typeface="+mn-lt"/>
              <a:ea typeface="+mn-ea"/>
              <a:cs typeface="+mn-cs"/>
            </a:rPr>
            <a:t>を１．１ポイント上回って</a:t>
          </a:r>
          <a:r>
            <a:rPr lang="ja-JP" altLang="ja-JP" sz="1100" b="0" i="0" baseline="0">
              <a:solidFill>
                <a:schemeClr val="dk1"/>
              </a:solidFill>
              <a:effectLst/>
              <a:latin typeface="+mn-lt"/>
              <a:ea typeface="+mn-ea"/>
              <a:cs typeface="+mn-cs"/>
            </a:rPr>
            <a:t>おり、前年度より</a:t>
          </a:r>
          <a:r>
            <a:rPr lang="ja-JP" altLang="en-US" sz="1100" b="0" i="0" baseline="0">
              <a:solidFill>
                <a:schemeClr val="dk1"/>
              </a:solidFill>
              <a:effectLst/>
              <a:latin typeface="+mn-lt"/>
              <a:ea typeface="+mn-ea"/>
              <a:cs typeface="+mn-cs"/>
            </a:rPr>
            <a:t>１．７</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a:t>
          </a:r>
          <a:r>
            <a:rPr lang="ja-JP" altLang="ja-JP" sz="1100" b="0" i="0" baseline="0">
              <a:solidFill>
                <a:sysClr val="windowText" lastClr="000000"/>
              </a:solidFill>
              <a:effectLst/>
              <a:latin typeface="+mn-lt"/>
              <a:ea typeface="+mn-ea"/>
              <a:cs typeface="+mn-cs"/>
            </a:rPr>
            <a:t>いる。</a:t>
          </a:r>
          <a:r>
            <a:rPr lang="ja-JP" altLang="en-US" sz="1100" b="0" i="0" baseline="0">
              <a:solidFill>
                <a:sysClr val="windowText" lastClr="000000"/>
              </a:solidFill>
              <a:effectLst/>
              <a:latin typeface="+mn-lt"/>
              <a:ea typeface="+mn-ea"/>
              <a:cs typeface="+mn-cs"/>
            </a:rPr>
            <a:t>介護保険事業及び後期高齢者医療事業の事業費増による特別会計への繰出金の増が要因となっている。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113393</xdr:rowOff>
    </xdr:from>
    <xdr:to>
      <xdr:col>24</xdr:col>
      <xdr:colOff>31750</xdr:colOff>
      <xdr:row>58</xdr:row>
      <xdr:rowOff>127000</xdr:rowOff>
    </xdr:to>
    <xdr:cxnSp macro="">
      <xdr:nvCxnSpPr>
        <xdr:cNvPr id="253" name="直線コネクタ 252"/>
        <xdr:cNvCxnSpPr/>
      </xdr:nvCxnSpPr>
      <xdr:spPr>
        <a:xfrm>
          <a:off x="15671800" y="9886043"/>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113393</xdr:rowOff>
    </xdr:from>
    <xdr:to>
      <xdr:col>22</xdr:col>
      <xdr:colOff>565150</xdr:colOff>
      <xdr:row>58</xdr:row>
      <xdr:rowOff>159657</xdr:rowOff>
    </xdr:to>
    <xdr:cxnSp macro="">
      <xdr:nvCxnSpPr>
        <xdr:cNvPr id="256" name="直線コネクタ 255"/>
        <xdr:cNvCxnSpPr/>
      </xdr:nvCxnSpPr>
      <xdr:spPr>
        <a:xfrm flipV="1">
          <a:off x="14782800" y="98860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72572</xdr:rowOff>
    </xdr:from>
    <xdr:to>
      <xdr:col>21</xdr:col>
      <xdr:colOff>361950</xdr:colOff>
      <xdr:row>58</xdr:row>
      <xdr:rowOff>159657</xdr:rowOff>
    </xdr:to>
    <xdr:cxnSp macro="">
      <xdr:nvCxnSpPr>
        <xdr:cNvPr id="259" name="直線コネクタ 258"/>
        <xdr:cNvCxnSpPr/>
      </xdr:nvCxnSpPr>
      <xdr:spPr>
        <a:xfrm>
          <a:off x="13893800" y="10016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1" name="テキスト ボックス 260"/>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72572</xdr:rowOff>
    </xdr:from>
    <xdr:to>
      <xdr:col>20</xdr:col>
      <xdr:colOff>158750</xdr:colOff>
      <xdr:row>58</xdr:row>
      <xdr:rowOff>72572</xdr:rowOff>
    </xdr:to>
    <xdr:cxnSp macro="">
      <xdr:nvCxnSpPr>
        <xdr:cNvPr id="262" name="直線コネクタ 261"/>
        <xdr:cNvCxnSpPr/>
      </xdr:nvCxnSpPr>
      <xdr:spPr>
        <a:xfrm>
          <a:off x="13004800" y="1001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6" name="テキスト ボックス 265"/>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2" name="円/楕円 271"/>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3"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62593</xdr:rowOff>
    </xdr:from>
    <xdr:to>
      <xdr:col>22</xdr:col>
      <xdr:colOff>615950</xdr:colOff>
      <xdr:row>57</xdr:row>
      <xdr:rowOff>164193</xdr:rowOff>
    </xdr:to>
    <xdr:sp macro="" textlink="">
      <xdr:nvSpPr>
        <xdr:cNvPr id="274" name="円/楕円 273"/>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148970</xdr:rowOff>
    </xdr:from>
    <xdr:ext cx="736600" cy="259045"/>
    <xdr:sp macro="" textlink="">
      <xdr:nvSpPr>
        <xdr:cNvPr id="275" name="テキスト ボックス 274"/>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108857</xdr:rowOff>
    </xdr:from>
    <xdr:to>
      <xdr:col>21</xdr:col>
      <xdr:colOff>412750</xdr:colOff>
      <xdr:row>59</xdr:row>
      <xdr:rowOff>39007</xdr:rowOff>
    </xdr:to>
    <xdr:sp macro="" textlink="">
      <xdr:nvSpPr>
        <xdr:cNvPr id="276" name="円/楕円 275"/>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23784</xdr:rowOff>
    </xdr:from>
    <xdr:ext cx="762000" cy="259045"/>
    <xdr:sp macro="" textlink="">
      <xdr:nvSpPr>
        <xdr:cNvPr id="277" name="テキスト ボックス 276"/>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21772</xdr:rowOff>
    </xdr:from>
    <xdr:to>
      <xdr:col>20</xdr:col>
      <xdr:colOff>209550</xdr:colOff>
      <xdr:row>58</xdr:row>
      <xdr:rowOff>123372</xdr:rowOff>
    </xdr:to>
    <xdr:sp macro="" textlink="">
      <xdr:nvSpPr>
        <xdr:cNvPr id="278" name="円/楕円 277"/>
        <xdr:cNvSpPr/>
      </xdr:nvSpPr>
      <xdr:spPr>
        <a:xfrm>
          <a:off x="13843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108149</xdr:rowOff>
    </xdr:from>
    <xdr:ext cx="762000" cy="259045"/>
    <xdr:sp macro="" textlink="">
      <xdr:nvSpPr>
        <xdr:cNvPr id="279" name="テキスト ボックス 278"/>
        <xdr:cNvSpPr txBox="1"/>
      </xdr:nvSpPr>
      <xdr:spPr>
        <a:xfrm>
          <a:off x="13512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21772</xdr:rowOff>
    </xdr:from>
    <xdr:to>
      <xdr:col>19</xdr:col>
      <xdr:colOff>6350</xdr:colOff>
      <xdr:row>58</xdr:row>
      <xdr:rowOff>123372</xdr:rowOff>
    </xdr:to>
    <xdr:sp macro="" textlink="">
      <xdr:nvSpPr>
        <xdr:cNvPr id="280" name="円/楕円 279"/>
        <xdr:cNvSpPr/>
      </xdr:nvSpPr>
      <xdr:spPr>
        <a:xfrm>
          <a:off x="12954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108149</xdr:rowOff>
    </xdr:from>
    <xdr:ext cx="762000" cy="259045"/>
    <xdr:sp macro="" textlink="">
      <xdr:nvSpPr>
        <xdr:cNvPr id="281" name="テキスト ボックス 280"/>
        <xdr:cNvSpPr txBox="1"/>
      </xdr:nvSpPr>
      <xdr:spPr>
        <a:xfrm>
          <a:off x="12623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係る経常収支比率については、類似団体の平均をわずかに下回っている。平成１９年度中において市単独補助金等整理合理化検討委員会が組織され、そこで補助金の見直し・廃止を検討した内容が、平成２０年度以降の予算編成に反映されていることが要因として挙げられる。補助金交付について、今後も定期的な精査を継続することで適正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29845</xdr:rowOff>
    </xdr:from>
    <xdr:to>
      <xdr:col>24</xdr:col>
      <xdr:colOff>31750</xdr:colOff>
      <xdr:row>37</xdr:row>
      <xdr:rowOff>92710</xdr:rowOff>
    </xdr:to>
    <xdr:cxnSp macro="">
      <xdr:nvCxnSpPr>
        <xdr:cNvPr id="309" name="直線コネクタ 308"/>
        <xdr:cNvCxnSpPr/>
      </xdr:nvCxnSpPr>
      <xdr:spPr>
        <a:xfrm>
          <a:off x="15671800" y="637349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29845</xdr:rowOff>
    </xdr:to>
    <xdr:cxnSp macro="">
      <xdr:nvCxnSpPr>
        <xdr:cNvPr id="312" name="直線コネクタ 311"/>
        <xdr:cNvCxnSpPr/>
      </xdr:nvCxnSpPr>
      <xdr:spPr>
        <a:xfrm>
          <a:off x="14782800" y="63677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69850</xdr:rowOff>
    </xdr:to>
    <xdr:cxnSp macro="">
      <xdr:nvCxnSpPr>
        <xdr:cNvPr id="315" name="直線コネクタ 314"/>
        <xdr:cNvCxnSpPr/>
      </xdr:nvCxnSpPr>
      <xdr:spPr>
        <a:xfrm flipV="1">
          <a:off x="13893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69850</xdr:rowOff>
    </xdr:to>
    <xdr:cxnSp macro="">
      <xdr:nvCxnSpPr>
        <xdr:cNvPr id="318" name="直線コネクタ 317"/>
        <xdr:cNvCxnSpPr/>
      </xdr:nvCxnSpPr>
      <xdr:spPr>
        <a:xfrm>
          <a:off x="13004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20" name="テキスト ボックス 319"/>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2" name="テキスト ボックス 321"/>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8" name="円/楕円 327"/>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58437</xdr:rowOff>
    </xdr:from>
    <xdr:ext cx="762000" cy="259045"/>
    <xdr:sp macro="" textlink="">
      <xdr:nvSpPr>
        <xdr:cNvPr id="329" name="補助費等該当値テキスト"/>
        <xdr:cNvSpPr txBox="1"/>
      </xdr:nvSpPr>
      <xdr:spPr>
        <a:xfrm>
          <a:off x="165989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150495</xdr:rowOff>
    </xdr:from>
    <xdr:to>
      <xdr:col>22</xdr:col>
      <xdr:colOff>615950</xdr:colOff>
      <xdr:row>37</xdr:row>
      <xdr:rowOff>80645</xdr:rowOff>
    </xdr:to>
    <xdr:sp macro="" textlink="">
      <xdr:nvSpPr>
        <xdr:cNvPr id="330" name="円/楕円 329"/>
        <xdr:cNvSpPr/>
      </xdr:nvSpPr>
      <xdr:spPr>
        <a:xfrm>
          <a:off x="156210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31" name="テキスト ボックス 330"/>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32" name="円/楕円 331"/>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33" name="テキスト ボックス 332"/>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4" name="円/楕円 333"/>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130827</xdr:rowOff>
    </xdr:from>
    <xdr:ext cx="762000" cy="259045"/>
    <xdr:sp macro="" textlink="">
      <xdr:nvSpPr>
        <xdr:cNvPr id="335" name="テキスト ボックス 334"/>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6" name="円/楕円 335"/>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37" name="テキスト ボックス 336"/>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公債費に係る経常収支比率については、前年比で</a:t>
          </a:r>
          <a:r>
            <a:rPr lang="ja-JP" altLang="en-US" sz="1100" b="0" i="0" baseline="0">
              <a:solidFill>
                <a:schemeClr val="dk1"/>
              </a:solidFill>
              <a:effectLst/>
              <a:latin typeface="+mn-lt"/>
              <a:ea typeface="+mn-ea"/>
              <a:cs typeface="+mn-cs"/>
            </a:rPr>
            <a:t>０．２</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増加しているものの</a:t>
          </a:r>
          <a:r>
            <a:rPr lang="ja-JP" altLang="ja-JP" sz="1100" b="0" i="0" baseline="0">
              <a:solidFill>
                <a:schemeClr val="dk1"/>
              </a:solidFill>
              <a:effectLst/>
              <a:latin typeface="+mn-lt"/>
              <a:ea typeface="+mn-ea"/>
              <a:cs typeface="+mn-cs"/>
            </a:rPr>
            <a:t>、事業を精査し必要以上に起債をしないよう努めているため、類似団体の平均を大きく下回る結果となっている。今後も必要性の高い事業の実施に努めて、地方債の管理を行うことにより、現在の水準を維持する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76708</xdr:rowOff>
    </xdr:to>
    <xdr:cxnSp macro="">
      <xdr:nvCxnSpPr>
        <xdr:cNvPr id="367" name="直線コネクタ 366"/>
        <xdr:cNvCxnSpPr/>
      </xdr:nvCxnSpPr>
      <xdr:spPr>
        <a:xfrm>
          <a:off x="3987800" y="130977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67563</xdr:rowOff>
    </xdr:from>
    <xdr:to>
      <xdr:col>5</xdr:col>
      <xdr:colOff>549275</xdr:colOff>
      <xdr:row>76</xdr:row>
      <xdr:rowOff>113285</xdr:rowOff>
    </xdr:to>
    <xdr:cxnSp macro="">
      <xdr:nvCxnSpPr>
        <xdr:cNvPr id="370" name="直線コネクタ 369"/>
        <xdr:cNvCxnSpPr/>
      </xdr:nvCxnSpPr>
      <xdr:spPr>
        <a:xfrm flipV="1">
          <a:off x="3098800" y="130977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90424</xdr:rowOff>
    </xdr:from>
    <xdr:to>
      <xdr:col>4</xdr:col>
      <xdr:colOff>346075</xdr:colOff>
      <xdr:row>76</xdr:row>
      <xdr:rowOff>113285</xdr:rowOff>
    </xdr:to>
    <xdr:cxnSp macro="">
      <xdr:nvCxnSpPr>
        <xdr:cNvPr id="373" name="直線コネクタ 372"/>
        <xdr:cNvCxnSpPr/>
      </xdr:nvCxnSpPr>
      <xdr:spPr>
        <a:xfrm>
          <a:off x="2209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90424</xdr:rowOff>
    </xdr:from>
    <xdr:to>
      <xdr:col>3</xdr:col>
      <xdr:colOff>142875</xdr:colOff>
      <xdr:row>76</xdr:row>
      <xdr:rowOff>104139</xdr:rowOff>
    </xdr:to>
    <xdr:cxnSp macro="">
      <xdr:nvCxnSpPr>
        <xdr:cNvPr id="376" name="直線コネクタ 375"/>
        <xdr:cNvCxnSpPr/>
      </xdr:nvCxnSpPr>
      <xdr:spPr>
        <a:xfrm flipV="1">
          <a:off x="1320800" y="131206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25908</xdr:rowOff>
    </xdr:from>
    <xdr:to>
      <xdr:col>7</xdr:col>
      <xdr:colOff>66675</xdr:colOff>
      <xdr:row>76</xdr:row>
      <xdr:rowOff>127508</xdr:rowOff>
    </xdr:to>
    <xdr:sp macro="" textlink="">
      <xdr:nvSpPr>
        <xdr:cNvPr id="386" name="円/楕円 385"/>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42435</xdr:rowOff>
    </xdr:from>
    <xdr:ext cx="762000" cy="259045"/>
    <xdr:sp macro="" textlink="">
      <xdr:nvSpPr>
        <xdr:cNvPr id="387"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xdr:rowOff>
    </xdr:from>
    <xdr:to>
      <xdr:col>5</xdr:col>
      <xdr:colOff>600075</xdr:colOff>
      <xdr:row>76</xdr:row>
      <xdr:rowOff>118363</xdr:rowOff>
    </xdr:to>
    <xdr:sp macro="" textlink="">
      <xdr:nvSpPr>
        <xdr:cNvPr id="388" name="円/楕円 387"/>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128541</xdr:rowOff>
    </xdr:from>
    <xdr:ext cx="736600" cy="259045"/>
    <xdr:sp macro="" textlink="">
      <xdr:nvSpPr>
        <xdr:cNvPr id="389" name="テキスト ボックス 388"/>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62485</xdr:rowOff>
    </xdr:from>
    <xdr:to>
      <xdr:col>4</xdr:col>
      <xdr:colOff>396875</xdr:colOff>
      <xdr:row>76</xdr:row>
      <xdr:rowOff>164085</xdr:rowOff>
    </xdr:to>
    <xdr:sp macro="" textlink="">
      <xdr:nvSpPr>
        <xdr:cNvPr id="390" name="円/楕円 389"/>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91" name="テキスト ボックス 390"/>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39624</xdr:rowOff>
    </xdr:from>
    <xdr:to>
      <xdr:col>3</xdr:col>
      <xdr:colOff>193675</xdr:colOff>
      <xdr:row>76</xdr:row>
      <xdr:rowOff>141224</xdr:rowOff>
    </xdr:to>
    <xdr:sp macro="" textlink="">
      <xdr:nvSpPr>
        <xdr:cNvPr id="392" name="円/楕円 391"/>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151401</xdr:rowOff>
    </xdr:from>
    <xdr:ext cx="762000" cy="259045"/>
    <xdr:sp macro="" textlink="">
      <xdr:nvSpPr>
        <xdr:cNvPr id="393" name="テキスト ボックス 392"/>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94" name="円/楕円 393"/>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95" name="テキスト ボックス 394"/>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公債費以外に係る経常収支比率は、概ね類似団体平均の割合で推移している。今後も適正の維持に努める。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46989</xdr:rowOff>
    </xdr:from>
    <xdr:to>
      <xdr:col>24</xdr:col>
      <xdr:colOff>31750</xdr:colOff>
      <xdr:row>76</xdr:row>
      <xdr:rowOff>146050</xdr:rowOff>
    </xdr:to>
    <xdr:cxnSp macro="">
      <xdr:nvCxnSpPr>
        <xdr:cNvPr id="428" name="直線コネクタ 427"/>
        <xdr:cNvCxnSpPr/>
      </xdr:nvCxnSpPr>
      <xdr:spPr>
        <a:xfrm>
          <a:off x="15671800" y="1307718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46989</xdr:rowOff>
    </xdr:from>
    <xdr:to>
      <xdr:col>22</xdr:col>
      <xdr:colOff>565150</xdr:colOff>
      <xdr:row>77</xdr:row>
      <xdr:rowOff>58420</xdr:rowOff>
    </xdr:to>
    <xdr:cxnSp macro="">
      <xdr:nvCxnSpPr>
        <xdr:cNvPr id="431" name="直線コネクタ 430"/>
        <xdr:cNvCxnSpPr/>
      </xdr:nvCxnSpPr>
      <xdr:spPr>
        <a:xfrm flipV="1">
          <a:off x="14782800" y="1307718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77</xdr:row>
      <xdr:rowOff>58420</xdr:rowOff>
    </xdr:to>
    <xdr:cxnSp macro="">
      <xdr:nvCxnSpPr>
        <xdr:cNvPr id="434" name="直線コネクタ 433"/>
        <xdr:cNvCxnSpPr/>
      </xdr:nvCxnSpPr>
      <xdr:spPr>
        <a:xfrm>
          <a:off x="13893800" y="1313433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149861</xdr:rowOff>
    </xdr:from>
    <xdr:to>
      <xdr:col>20</xdr:col>
      <xdr:colOff>158750</xdr:colOff>
      <xdr:row>76</xdr:row>
      <xdr:rowOff>104139</xdr:rowOff>
    </xdr:to>
    <xdr:cxnSp macro="">
      <xdr:nvCxnSpPr>
        <xdr:cNvPr id="437" name="直線コネクタ 436"/>
        <xdr:cNvCxnSpPr/>
      </xdr:nvCxnSpPr>
      <xdr:spPr>
        <a:xfrm>
          <a:off x="13004800" y="130086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47" name="円/楕円 446"/>
        <xdr:cNvSpPr/>
      </xdr:nvSpPr>
      <xdr:spPr>
        <a:xfrm>
          <a:off x="16459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67327</xdr:rowOff>
    </xdr:from>
    <xdr:ext cx="762000" cy="259045"/>
    <xdr:sp macro="" textlink="">
      <xdr:nvSpPr>
        <xdr:cNvPr id="448" name="公債費以外該当値テキスト"/>
        <xdr:cNvSpPr txBox="1"/>
      </xdr:nvSpPr>
      <xdr:spPr>
        <a:xfrm>
          <a:off x="165989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167639</xdr:rowOff>
    </xdr:from>
    <xdr:to>
      <xdr:col>22</xdr:col>
      <xdr:colOff>615950</xdr:colOff>
      <xdr:row>76</xdr:row>
      <xdr:rowOff>97789</xdr:rowOff>
    </xdr:to>
    <xdr:sp macro="" textlink="">
      <xdr:nvSpPr>
        <xdr:cNvPr id="449" name="円/楕円 448"/>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82566</xdr:rowOff>
    </xdr:from>
    <xdr:ext cx="736600" cy="259045"/>
    <xdr:sp macro="" textlink="">
      <xdr:nvSpPr>
        <xdr:cNvPr id="450" name="テキスト ボックス 449"/>
        <xdr:cNvSpPr txBox="1"/>
      </xdr:nvSpPr>
      <xdr:spPr>
        <a:xfrm>
          <a:off x="15290800" y="13112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xdr:rowOff>
    </xdr:from>
    <xdr:to>
      <xdr:col>21</xdr:col>
      <xdr:colOff>412750</xdr:colOff>
      <xdr:row>77</xdr:row>
      <xdr:rowOff>109220</xdr:rowOff>
    </xdr:to>
    <xdr:sp macro="" textlink="">
      <xdr:nvSpPr>
        <xdr:cNvPr id="451" name="円/楕円 450"/>
        <xdr:cNvSpPr/>
      </xdr:nvSpPr>
      <xdr:spPr>
        <a:xfrm>
          <a:off x="14732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52" name="テキスト ボックス 451"/>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3" name="円/楕円 452"/>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54" name="テキスト ボックス 453"/>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99060</xdr:rowOff>
    </xdr:from>
    <xdr:to>
      <xdr:col>19</xdr:col>
      <xdr:colOff>6350</xdr:colOff>
      <xdr:row>76</xdr:row>
      <xdr:rowOff>29211</xdr:rowOff>
    </xdr:to>
    <xdr:sp macro="" textlink="">
      <xdr:nvSpPr>
        <xdr:cNvPr id="455" name="円/楕円 454"/>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13988</xdr:rowOff>
    </xdr:from>
    <xdr:ext cx="762000" cy="259045"/>
    <xdr:sp macro="" textlink="">
      <xdr:nvSpPr>
        <xdr:cNvPr id="456" name="テキスト ボックス 455"/>
        <xdr:cNvSpPr txBox="1"/>
      </xdr:nvSpPr>
      <xdr:spPr>
        <a:xfrm>
          <a:off x="12623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福岡県行橋市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131267</xdr:rowOff>
    </xdr:from>
    <xdr:to>
      <xdr:col>4</xdr:col>
      <xdr:colOff>1117600</xdr:colOff>
      <xdr:row>18</xdr:row>
      <xdr:rowOff>140373</xdr:rowOff>
    </xdr:to>
    <xdr:cxnSp macro="">
      <xdr:nvCxnSpPr>
        <xdr:cNvPr id="50" name="直線コネクタ 49"/>
        <xdr:cNvCxnSpPr/>
      </xdr:nvCxnSpPr>
      <xdr:spPr bwMode="auto">
        <a:xfrm>
          <a:off x="5003800" y="3264992"/>
          <a:ext cx="647700" cy="9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131267</xdr:rowOff>
    </xdr:from>
    <xdr:to>
      <xdr:col>4</xdr:col>
      <xdr:colOff>469900</xdr:colOff>
      <xdr:row>18</xdr:row>
      <xdr:rowOff>139421</xdr:rowOff>
    </xdr:to>
    <xdr:cxnSp macro="">
      <xdr:nvCxnSpPr>
        <xdr:cNvPr id="53" name="直線コネクタ 52"/>
        <xdr:cNvCxnSpPr/>
      </xdr:nvCxnSpPr>
      <xdr:spPr bwMode="auto">
        <a:xfrm flipV="1">
          <a:off x="4305300" y="3264992"/>
          <a:ext cx="698500" cy="8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139421</xdr:rowOff>
    </xdr:from>
    <xdr:to>
      <xdr:col>3</xdr:col>
      <xdr:colOff>904875</xdr:colOff>
      <xdr:row>19</xdr:row>
      <xdr:rowOff>489</xdr:rowOff>
    </xdr:to>
    <xdr:cxnSp macro="">
      <xdr:nvCxnSpPr>
        <xdr:cNvPr id="56" name="直線コネクタ 55"/>
        <xdr:cNvCxnSpPr/>
      </xdr:nvCxnSpPr>
      <xdr:spPr bwMode="auto">
        <a:xfrm flipV="1">
          <a:off x="3606800" y="3273146"/>
          <a:ext cx="698500" cy="32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166033</xdr:rowOff>
    </xdr:from>
    <xdr:to>
      <xdr:col>3</xdr:col>
      <xdr:colOff>206375</xdr:colOff>
      <xdr:row>19</xdr:row>
      <xdr:rowOff>489</xdr:rowOff>
    </xdr:to>
    <xdr:cxnSp macro="">
      <xdr:nvCxnSpPr>
        <xdr:cNvPr id="59" name="直線コネクタ 58"/>
        <xdr:cNvCxnSpPr/>
      </xdr:nvCxnSpPr>
      <xdr:spPr bwMode="auto">
        <a:xfrm>
          <a:off x="2908300" y="3299758"/>
          <a:ext cx="698500" cy="5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89573</xdr:rowOff>
    </xdr:from>
    <xdr:to>
      <xdr:col>5</xdr:col>
      <xdr:colOff>34925</xdr:colOff>
      <xdr:row>19</xdr:row>
      <xdr:rowOff>19723</xdr:rowOff>
    </xdr:to>
    <xdr:sp macro="" textlink="">
      <xdr:nvSpPr>
        <xdr:cNvPr id="69" name="円/楕円 68"/>
        <xdr:cNvSpPr/>
      </xdr:nvSpPr>
      <xdr:spPr bwMode="auto">
        <a:xfrm>
          <a:off x="5600700" y="3223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61650</xdr:rowOff>
    </xdr:from>
    <xdr:ext cx="762000" cy="259045"/>
    <xdr:sp macro="" textlink="">
      <xdr:nvSpPr>
        <xdr:cNvPr id="70" name="人口1人当たり決算額の推移該当値テキスト130"/>
        <xdr:cNvSpPr txBox="1"/>
      </xdr:nvSpPr>
      <xdr:spPr>
        <a:xfrm>
          <a:off x="5740400" y="31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54,798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80467</xdr:rowOff>
    </xdr:from>
    <xdr:to>
      <xdr:col>4</xdr:col>
      <xdr:colOff>520700</xdr:colOff>
      <xdr:row>19</xdr:row>
      <xdr:rowOff>10617</xdr:rowOff>
    </xdr:to>
    <xdr:sp macro="" textlink="">
      <xdr:nvSpPr>
        <xdr:cNvPr id="71" name="円/楕円 70"/>
        <xdr:cNvSpPr/>
      </xdr:nvSpPr>
      <xdr:spPr bwMode="auto">
        <a:xfrm>
          <a:off x="4953000" y="3214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166844</xdr:rowOff>
    </xdr:from>
    <xdr:ext cx="736600" cy="259045"/>
    <xdr:sp macro="" textlink="">
      <xdr:nvSpPr>
        <xdr:cNvPr id="72" name="テキスト ボックス 71"/>
        <xdr:cNvSpPr txBox="1"/>
      </xdr:nvSpPr>
      <xdr:spPr>
        <a:xfrm>
          <a:off x="4622800" y="330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55,276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88621</xdr:rowOff>
    </xdr:from>
    <xdr:to>
      <xdr:col>3</xdr:col>
      <xdr:colOff>955675</xdr:colOff>
      <xdr:row>19</xdr:row>
      <xdr:rowOff>18771</xdr:rowOff>
    </xdr:to>
    <xdr:sp macro="" textlink="">
      <xdr:nvSpPr>
        <xdr:cNvPr id="73" name="円/楕円 72"/>
        <xdr:cNvSpPr/>
      </xdr:nvSpPr>
      <xdr:spPr bwMode="auto">
        <a:xfrm>
          <a:off x="4254500" y="3222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3548</xdr:rowOff>
    </xdr:from>
    <xdr:ext cx="762000" cy="259045"/>
    <xdr:sp macro="" textlink="">
      <xdr:nvSpPr>
        <xdr:cNvPr id="74" name="テキスト ボックス 73"/>
        <xdr:cNvSpPr txBox="1"/>
      </xdr:nvSpPr>
      <xdr:spPr>
        <a:xfrm>
          <a:off x="3924300" y="33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54,848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121139</xdr:rowOff>
    </xdr:from>
    <xdr:to>
      <xdr:col>3</xdr:col>
      <xdr:colOff>257175</xdr:colOff>
      <xdr:row>19</xdr:row>
      <xdr:rowOff>51289</xdr:rowOff>
    </xdr:to>
    <xdr:sp macro="" textlink="">
      <xdr:nvSpPr>
        <xdr:cNvPr id="75" name="円/楕円 74"/>
        <xdr:cNvSpPr/>
      </xdr:nvSpPr>
      <xdr:spPr bwMode="auto">
        <a:xfrm>
          <a:off x="3556000" y="3254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36066</xdr:rowOff>
    </xdr:from>
    <xdr:ext cx="762000" cy="259045"/>
    <xdr:sp macro="" textlink="">
      <xdr:nvSpPr>
        <xdr:cNvPr id="76" name="テキスト ボックス 75"/>
        <xdr:cNvSpPr txBox="1"/>
      </xdr:nvSpPr>
      <xdr:spPr>
        <a:xfrm>
          <a:off x="3225800" y="334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53,141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115233</xdr:rowOff>
    </xdr:from>
    <xdr:to>
      <xdr:col>2</xdr:col>
      <xdr:colOff>692150</xdr:colOff>
      <xdr:row>19</xdr:row>
      <xdr:rowOff>45383</xdr:rowOff>
    </xdr:to>
    <xdr:sp macro="" textlink="">
      <xdr:nvSpPr>
        <xdr:cNvPr id="77" name="円/楕円 76"/>
        <xdr:cNvSpPr/>
      </xdr:nvSpPr>
      <xdr:spPr bwMode="auto">
        <a:xfrm>
          <a:off x="2857500" y="3248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30160</xdr:rowOff>
    </xdr:from>
    <xdr:ext cx="762000" cy="259045"/>
    <xdr:sp macro="" textlink="">
      <xdr:nvSpPr>
        <xdr:cNvPr id="78" name="テキスト ボックス 77"/>
        <xdr:cNvSpPr txBox="1"/>
      </xdr:nvSpPr>
      <xdr:spPr>
        <a:xfrm>
          <a:off x="2527300" y="333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331173</xdr:rowOff>
    </xdr:from>
    <xdr:to>
      <xdr:col>4</xdr:col>
      <xdr:colOff>1117600</xdr:colOff>
      <xdr:row>36</xdr:row>
      <xdr:rowOff>25730</xdr:rowOff>
    </xdr:to>
    <xdr:cxnSp macro="">
      <xdr:nvCxnSpPr>
        <xdr:cNvPr id="113" name="直線コネクタ 112"/>
        <xdr:cNvCxnSpPr/>
      </xdr:nvCxnSpPr>
      <xdr:spPr bwMode="auto">
        <a:xfrm>
          <a:off x="5003800" y="6941523"/>
          <a:ext cx="647700" cy="37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331173</xdr:rowOff>
    </xdr:from>
    <xdr:to>
      <xdr:col>4</xdr:col>
      <xdr:colOff>469900</xdr:colOff>
      <xdr:row>36</xdr:row>
      <xdr:rowOff>5875</xdr:rowOff>
    </xdr:to>
    <xdr:cxnSp macro="">
      <xdr:nvCxnSpPr>
        <xdr:cNvPr id="116" name="直線コネクタ 115"/>
        <xdr:cNvCxnSpPr/>
      </xdr:nvCxnSpPr>
      <xdr:spPr bwMode="auto">
        <a:xfrm flipV="1">
          <a:off x="4305300" y="6941523"/>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5875</xdr:rowOff>
    </xdr:from>
    <xdr:to>
      <xdr:col>3</xdr:col>
      <xdr:colOff>904875</xdr:colOff>
      <xdr:row>36</xdr:row>
      <xdr:rowOff>13059</xdr:rowOff>
    </xdr:to>
    <xdr:cxnSp macro="">
      <xdr:nvCxnSpPr>
        <xdr:cNvPr id="119" name="直線コネクタ 118"/>
        <xdr:cNvCxnSpPr/>
      </xdr:nvCxnSpPr>
      <xdr:spPr bwMode="auto">
        <a:xfrm flipV="1">
          <a:off x="3606800" y="6959125"/>
          <a:ext cx="698500" cy="7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325948</xdr:rowOff>
    </xdr:from>
    <xdr:to>
      <xdr:col>3</xdr:col>
      <xdr:colOff>206375</xdr:colOff>
      <xdr:row>36</xdr:row>
      <xdr:rowOff>13059</xdr:rowOff>
    </xdr:to>
    <xdr:cxnSp macro="">
      <xdr:nvCxnSpPr>
        <xdr:cNvPr id="122" name="直線コネクタ 121"/>
        <xdr:cNvCxnSpPr/>
      </xdr:nvCxnSpPr>
      <xdr:spPr bwMode="auto">
        <a:xfrm>
          <a:off x="2908300" y="6936298"/>
          <a:ext cx="698500" cy="30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317830</xdr:rowOff>
    </xdr:from>
    <xdr:to>
      <xdr:col>5</xdr:col>
      <xdr:colOff>34925</xdr:colOff>
      <xdr:row>36</xdr:row>
      <xdr:rowOff>76530</xdr:rowOff>
    </xdr:to>
    <xdr:sp macro="" textlink="">
      <xdr:nvSpPr>
        <xdr:cNvPr id="132" name="円/楕円 131"/>
        <xdr:cNvSpPr/>
      </xdr:nvSpPr>
      <xdr:spPr bwMode="auto">
        <a:xfrm>
          <a:off x="5600700" y="692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289907</xdr:rowOff>
    </xdr:from>
    <xdr:ext cx="762000" cy="259045"/>
    <xdr:sp macro="" textlink="">
      <xdr:nvSpPr>
        <xdr:cNvPr id="133" name="人口1人当たり決算額の推移該当値テキスト445"/>
        <xdr:cNvSpPr txBox="1"/>
      </xdr:nvSpPr>
      <xdr:spPr>
        <a:xfrm>
          <a:off x="5740400" y="690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280373</xdr:rowOff>
    </xdr:from>
    <xdr:to>
      <xdr:col>4</xdr:col>
      <xdr:colOff>520700</xdr:colOff>
      <xdr:row>36</xdr:row>
      <xdr:rowOff>39073</xdr:rowOff>
    </xdr:to>
    <xdr:sp macro="" textlink="">
      <xdr:nvSpPr>
        <xdr:cNvPr id="134" name="円/楕円 133"/>
        <xdr:cNvSpPr/>
      </xdr:nvSpPr>
      <xdr:spPr bwMode="auto">
        <a:xfrm>
          <a:off x="4953000" y="6890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23850</xdr:rowOff>
    </xdr:from>
    <xdr:ext cx="736600" cy="259045"/>
    <xdr:sp macro="" textlink="">
      <xdr:nvSpPr>
        <xdr:cNvPr id="135" name="テキスト ボックス 134"/>
        <xdr:cNvSpPr txBox="1"/>
      </xdr:nvSpPr>
      <xdr:spPr>
        <a:xfrm>
          <a:off x="4622800" y="6977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297975</xdr:rowOff>
    </xdr:from>
    <xdr:to>
      <xdr:col>3</xdr:col>
      <xdr:colOff>955675</xdr:colOff>
      <xdr:row>36</xdr:row>
      <xdr:rowOff>56675</xdr:rowOff>
    </xdr:to>
    <xdr:sp macro="" textlink="">
      <xdr:nvSpPr>
        <xdr:cNvPr id="136" name="円/楕円 135"/>
        <xdr:cNvSpPr/>
      </xdr:nvSpPr>
      <xdr:spPr bwMode="auto">
        <a:xfrm>
          <a:off x="4254500" y="690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41452</xdr:rowOff>
    </xdr:from>
    <xdr:ext cx="762000" cy="259045"/>
    <xdr:sp macro="" textlink="">
      <xdr:nvSpPr>
        <xdr:cNvPr id="137" name="テキスト ボックス 136"/>
        <xdr:cNvSpPr txBox="1"/>
      </xdr:nvSpPr>
      <xdr:spPr>
        <a:xfrm>
          <a:off x="3924300" y="699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305159</xdr:rowOff>
    </xdr:from>
    <xdr:to>
      <xdr:col>3</xdr:col>
      <xdr:colOff>257175</xdr:colOff>
      <xdr:row>36</xdr:row>
      <xdr:rowOff>63859</xdr:rowOff>
    </xdr:to>
    <xdr:sp macro="" textlink="">
      <xdr:nvSpPr>
        <xdr:cNvPr id="138" name="円/楕円 137"/>
        <xdr:cNvSpPr/>
      </xdr:nvSpPr>
      <xdr:spPr bwMode="auto">
        <a:xfrm>
          <a:off x="3556000" y="6915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48636</xdr:rowOff>
    </xdr:from>
    <xdr:ext cx="762000" cy="259045"/>
    <xdr:sp macro="" textlink="">
      <xdr:nvSpPr>
        <xdr:cNvPr id="139" name="テキスト ボックス 138"/>
        <xdr:cNvSpPr txBox="1"/>
      </xdr:nvSpPr>
      <xdr:spPr>
        <a:xfrm>
          <a:off x="3225800" y="70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275148</xdr:rowOff>
    </xdr:from>
    <xdr:to>
      <xdr:col>2</xdr:col>
      <xdr:colOff>692150</xdr:colOff>
      <xdr:row>36</xdr:row>
      <xdr:rowOff>33848</xdr:rowOff>
    </xdr:to>
    <xdr:sp macro="" textlink="">
      <xdr:nvSpPr>
        <xdr:cNvPr id="140" name="円/楕円 139"/>
        <xdr:cNvSpPr/>
      </xdr:nvSpPr>
      <xdr:spPr bwMode="auto">
        <a:xfrm>
          <a:off x="2857500" y="688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18625</xdr:rowOff>
    </xdr:from>
    <xdr:ext cx="762000" cy="259045"/>
    <xdr:sp macro="" textlink="">
      <xdr:nvSpPr>
        <xdr:cNvPr id="141" name="テキスト ボックス 140"/>
        <xdr:cNvSpPr txBox="1"/>
      </xdr:nvSpPr>
      <xdr:spPr>
        <a:xfrm>
          <a:off x="2527300" y="69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福岡県行橋市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72,898
72,392
70.05
27,807,375
27,167,300
365,907
13,611,849
19,325,777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68948</xdr:rowOff>
    </xdr:from>
    <xdr:to>
      <xdr:col>6</xdr:col>
      <xdr:colOff>511175</xdr:colOff>
      <xdr:row>37</xdr:row>
      <xdr:rowOff>117937</xdr:rowOff>
    </xdr:to>
    <xdr:cxnSp macro="">
      <xdr:nvCxnSpPr>
        <xdr:cNvPr id="59" name="直線コネクタ 58"/>
        <xdr:cNvCxnSpPr/>
      </xdr:nvCxnSpPr>
      <xdr:spPr>
        <a:xfrm>
          <a:off x="3797300" y="6412598"/>
          <a:ext cx="838200" cy="4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68948</xdr:rowOff>
    </xdr:from>
    <xdr:to>
      <xdr:col>5</xdr:col>
      <xdr:colOff>358775</xdr:colOff>
      <xdr:row>37</xdr:row>
      <xdr:rowOff>76538</xdr:rowOff>
    </xdr:to>
    <xdr:cxnSp macro="">
      <xdr:nvCxnSpPr>
        <xdr:cNvPr id="62" name="直線コネクタ 61"/>
        <xdr:cNvCxnSpPr/>
      </xdr:nvCxnSpPr>
      <xdr:spPr>
        <a:xfrm flipV="1">
          <a:off x="2908300" y="6412598"/>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50615</xdr:rowOff>
    </xdr:from>
    <xdr:to>
      <xdr:col>4</xdr:col>
      <xdr:colOff>155575</xdr:colOff>
      <xdr:row>37</xdr:row>
      <xdr:rowOff>76538</xdr:rowOff>
    </xdr:to>
    <xdr:cxnSp macro="">
      <xdr:nvCxnSpPr>
        <xdr:cNvPr id="65" name="直線コネクタ 64"/>
        <xdr:cNvCxnSpPr/>
      </xdr:nvCxnSpPr>
      <xdr:spPr>
        <a:xfrm>
          <a:off x="2019300" y="6394265"/>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50615</xdr:rowOff>
    </xdr:from>
    <xdr:to>
      <xdr:col>2</xdr:col>
      <xdr:colOff>638175</xdr:colOff>
      <xdr:row>37</xdr:row>
      <xdr:rowOff>72332</xdr:rowOff>
    </xdr:to>
    <xdr:cxnSp macro="">
      <xdr:nvCxnSpPr>
        <xdr:cNvPr id="68" name="直線コネクタ 67"/>
        <xdr:cNvCxnSpPr/>
      </xdr:nvCxnSpPr>
      <xdr:spPr>
        <a:xfrm flipV="1">
          <a:off x="1130300" y="639426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67137</xdr:rowOff>
    </xdr:from>
    <xdr:to>
      <xdr:col>6</xdr:col>
      <xdr:colOff>561975</xdr:colOff>
      <xdr:row>37</xdr:row>
      <xdr:rowOff>168737</xdr:rowOff>
    </xdr:to>
    <xdr:sp macro="" textlink="">
      <xdr:nvSpPr>
        <xdr:cNvPr id="78" name="円/楕円 77"/>
        <xdr:cNvSpPr/>
      </xdr:nvSpPr>
      <xdr:spPr>
        <a:xfrm>
          <a:off x="4584700" y="641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45564</xdr:rowOff>
    </xdr:from>
    <xdr:ext cx="534377" cy="259045"/>
    <xdr:sp macro="" textlink="">
      <xdr:nvSpPr>
        <xdr:cNvPr id="79" name="人件費該当値テキスト"/>
        <xdr:cNvSpPr txBox="1"/>
      </xdr:nvSpPr>
      <xdr:spPr>
        <a:xfrm>
          <a:off x="4686300" y="638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48,452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18148</xdr:rowOff>
    </xdr:from>
    <xdr:to>
      <xdr:col>5</xdr:col>
      <xdr:colOff>409575</xdr:colOff>
      <xdr:row>37</xdr:row>
      <xdr:rowOff>119748</xdr:rowOff>
    </xdr:to>
    <xdr:sp macro="" textlink="">
      <xdr:nvSpPr>
        <xdr:cNvPr id="80" name="円/楕円 79"/>
        <xdr:cNvSpPr/>
      </xdr:nvSpPr>
      <xdr:spPr>
        <a:xfrm>
          <a:off x="3746500" y="63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110875</xdr:rowOff>
    </xdr:from>
    <xdr:ext cx="534377" cy="259045"/>
    <xdr:sp macro="" textlink="">
      <xdr:nvSpPr>
        <xdr:cNvPr id="81" name="テキスト ボックス 80"/>
        <xdr:cNvSpPr txBox="1"/>
      </xdr:nvSpPr>
      <xdr:spPr>
        <a:xfrm>
          <a:off x="3530111" y="64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25738</xdr:rowOff>
    </xdr:from>
    <xdr:to>
      <xdr:col>4</xdr:col>
      <xdr:colOff>206375</xdr:colOff>
      <xdr:row>37</xdr:row>
      <xdr:rowOff>127338</xdr:rowOff>
    </xdr:to>
    <xdr:sp macro="" textlink="">
      <xdr:nvSpPr>
        <xdr:cNvPr id="82" name="円/楕円 81"/>
        <xdr:cNvSpPr/>
      </xdr:nvSpPr>
      <xdr:spPr>
        <a:xfrm>
          <a:off x="2857500" y="63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118465</xdr:rowOff>
    </xdr:from>
    <xdr:ext cx="534377" cy="259045"/>
    <xdr:sp macro="" textlink="">
      <xdr:nvSpPr>
        <xdr:cNvPr id="83" name="テキスト ボックス 82"/>
        <xdr:cNvSpPr txBox="1"/>
      </xdr:nvSpPr>
      <xdr:spPr>
        <a:xfrm>
          <a:off x="2641111" y="646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171265</xdr:rowOff>
    </xdr:from>
    <xdr:to>
      <xdr:col>3</xdr:col>
      <xdr:colOff>3175</xdr:colOff>
      <xdr:row>37</xdr:row>
      <xdr:rowOff>101415</xdr:rowOff>
    </xdr:to>
    <xdr:sp macro="" textlink="">
      <xdr:nvSpPr>
        <xdr:cNvPr id="84" name="円/楕円 83"/>
        <xdr:cNvSpPr/>
      </xdr:nvSpPr>
      <xdr:spPr>
        <a:xfrm>
          <a:off x="1968500" y="63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92542</xdr:rowOff>
    </xdr:from>
    <xdr:ext cx="534377" cy="259045"/>
    <xdr:sp macro="" textlink="">
      <xdr:nvSpPr>
        <xdr:cNvPr id="85" name="テキスト ボックス 84"/>
        <xdr:cNvSpPr txBox="1"/>
      </xdr:nvSpPr>
      <xdr:spPr>
        <a:xfrm>
          <a:off x="1752111" y="64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21532</xdr:rowOff>
    </xdr:from>
    <xdr:to>
      <xdr:col>1</xdr:col>
      <xdr:colOff>485775</xdr:colOff>
      <xdr:row>37</xdr:row>
      <xdr:rowOff>123132</xdr:rowOff>
    </xdr:to>
    <xdr:sp macro="" textlink="">
      <xdr:nvSpPr>
        <xdr:cNvPr id="86" name="円/楕円 85"/>
        <xdr:cNvSpPr/>
      </xdr:nvSpPr>
      <xdr:spPr>
        <a:xfrm>
          <a:off x="1079500" y="63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114259</xdr:rowOff>
    </xdr:from>
    <xdr:ext cx="534377" cy="259045"/>
    <xdr:sp macro="" textlink="">
      <xdr:nvSpPr>
        <xdr:cNvPr id="87" name="テキスト ボックス 86"/>
        <xdr:cNvSpPr txBox="1"/>
      </xdr:nvSpPr>
      <xdr:spPr>
        <a:xfrm>
          <a:off x="863111" y="64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23978</xdr:rowOff>
    </xdr:from>
    <xdr:to>
      <xdr:col>6</xdr:col>
      <xdr:colOff>511175</xdr:colOff>
      <xdr:row>59</xdr:row>
      <xdr:rowOff>26179</xdr:rowOff>
    </xdr:to>
    <xdr:cxnSp macro="">
      <xdr:nvCxnSpPr>
        <xdr:cNvPr id="118" name="直線コネクタ 117"/>
        <xdr:cNvCxnSpPr/>
      </xdr:nvCxnSpPr>
      <xdr:spPr>
        <a:xfrm>
          <a:off x="3797300" y="10139528"/>
          <a:ext cx="838200" cy="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23978</xdr:rowOff>
    </xdr:from>
    <xdr:to>
      <xdr:col>5</xdr:col>
      <xdr:colOff>358775</xdr:colOff>
      <xdr:row>59</xdr:row>
      <xdr:rowOff>24528</xdr:rowOff>
    </xdr:to>
    <xdr:cxnSp macro="">
      <xdr:nvCxnSpPr>
        <xdr:cNvPr id="121" name="直線コネクタ 120"/>
        <xdr:cNvCxnSpPr/>
      </xdr:nvCxnSpPr>
      <xdr:spPr>
        <a:xfrm flipV="1">
          <a:off x="2908300" y="10139528"/>
          <a:ext cx="8890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24528</xdr:rowOff>
    </xdr:from>
    <xdr:to>
      <xdr:col>4</xdr:col>
      <xdr:colOff>155575</xdr:colOff>
      <xdr:row>59</xdr:row>
      <xdr:rowOff>38743</xdr:rowOff>
    </xdr:to>
    <xdr:cxnSp macro="">
      <xdr:nvCxnSpPr>
        <xdr:cNvPr id="124" name="直線コネクタ 123"/>
        <xdr:cNvCxnSpPr/>
      </xdr:nvCxnSpPr>
      <xdr:spPr>
        <a:xfrm flipV="1">
          <a:off x="2019300" y="10140078"/>
          <a:ext cx="889000" cy="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38743</xdr:rowOff>
    </xdr:from>
    <xdr:to>
      <xdr:col>2</xdr:col>
      <xdr:colOff>638175</xdr:colOff>
      <xdr:row>59</xdr:row>
      <xdr:rowOff>41244</xdr:rowOff>
    </xdr:to>
    <xdr:cxnSp macro="">
      <xdr:nvCxnSpPr>
        <xdr:cNvPr id="127" name="直線コネクタ 126"/>
        <xdr:cNvCxnSpPr/>
      </xdr:nvCxnSpPr>
      <xdr:spPr>
        <a:xfrm flipV="1">
          <a:off x="1130300" y="10154293"/>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146829</xdr:rowOff>
    </xdr:from>
    <xdr:to>
      <xdr:col>6</xdr:col>
      <xdr:colOff>561975</xdr:colOff>
      <xdr:row>59</xdr:row>
      <xdr:rowOff>76979</xdr:rowOff>
    </xdr:to>
    <xdr:sp macro="" textlink="">
      <xdr:nvSpPr>
        <xdr:cNvPr id="137" name="円/楕円 136"/>
        <xdr:cNvSpPr/>
      </xdr:nvSpPr>
      <xdr:spPr>
        <a:xfrm>
          <a:off x="4584700" y="1009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44,523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144628</xdr:rowOff>
    </xdr:from>
    <xdr:to>
      <xdr:col>5</xdr:col>
      <xdr:colOff>409575</xdr:colOff>
      <xdr:row>59</xdr:row>
      <xdr:rowOff>74778</xdr:rowOff>
    </xdr:to>
    <xdr:sp macro="" textlink="">
      <xdr:nvSpPr>
        <xdr:cNvPr id="139" name="円/楕円 138"/>
        <xdr:cNvSpPr/>
      </xdr:nvSpPr>
      <xdr:spPr>
        <a:xfrm>
          <a:off x="3746500" y="100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65905</xdr:rowOff>
    </xdr:from>
    <xdr:ext cx="534377" cy="259045"/>
    <xdr:sp macro="" textlink="">
      <xdr:nvSpPr>
        <xdr:cNvPr id="140" name="テキスト ボックス 139"/>
        <xdr:cNvSpPr txBox="1"/>
      </xdr:nvSpPr>
      <xdr:spPr>
        <a:xfrm>
          <a:off x="3530111" y="1018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145178</xdr:rowOff>
    </xdr:from>
    <xdr:to>
      <xdr:col>4</xdr:col>
      <xdr:colOff>206375</xdr:colOff>
      <xdr:row>59</xdr:row>
      <xdr:rowOff>75328</xdr:rowOff>
    </xdr:to>
    <xdr:sp macro="" textlink="">
      <xdr:nvSpPr>
        <xdr:cNvPr id="141" name="円/楕円 140"/>
        <xdr:cNvSpPr/>
      </xdr:nvSpPr>
      <xdr:spPr>
        <a:xfrm>
          <a:off x="2857500" y="1008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66455</xdr:rowOff>
    </xdr:from>
    <xdr:ext cx="534377" cy="259045"/>
    <xdr:sp macro="" textlink="">
      <xdr:nvSpPr>
        <xdr:cNvPr id="142" name="テキスト ボックス 141"/>
        <xdr:cNvSpPr txBox="1"/>
      </xdr:nvSpPr>
      <xdr:spPr>
        <a:xfrm>
          <a:off x="2641111" y="1018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159393</xdr:rowOff>
    </xdr:from>
    <xdr:to>
      <xdr:col>3</xdr:col>
      <xdr:colOff>3175</xdr:colOff>
      <xdr:row>59</xdr:row>
      <xdr:rowOff>89543</xdr:rowOff>
    </xdr:to>
    <xdr:sp macro="" textlink="">
      <xdr:nvSpPr>
        <xdr:cNvPr id="143" name="円/楕円 142"/>
        <xdr:cNvSpPr/>
      </xdr:nvSpPr>
      <xdr:spPr>
        <a:xfrm>
          <a:off x="1968500" y="101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80670</xdr:rowOff>
    </xdr:from>
    <xdr:ext cx="534377" cy="259045"/>
    <xdr:sp macro="" textlink="">
      <xdr:nvSpPr>
        <xdr:cNvPr id="144" name="テキスト ボックス 143"/>
        <xdr:cNvSpPr txBox="1"/>
      </xdr:nvSpPr>
      <xdr:spPr>
        <a:xfrm>
          <a:off x="1752111" y="1019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161894</xdr:rowOff>
    </xdr:from>
    <xdr:to>
      <xdr:col>1</xdr:col>
      <xdr:colOff>485775</xdr:colOff>
      <xdr:row>59</xdr:row>
      <xdr:rowOff>92044</xdr:rowOff>
    </xdr:to>
    <xdr:sp macro="" textlink="">
      <xdr:nvSpPr>
        <xdr:cNvPr id="145" name="円/楕円 144"/>
        <xdr:cNvSpPr/>
      </xdr:nvSpPr>
      <xdr:spPr>
        <a:xfrm>
          <a:off x="1079500" y="101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83171</xdr:rowOff>
    </xdr:from>
    <xdr:ext cx="534377" cy="259045"/>
    <xdr:sp macro="" textlink="">
      <xdr:nvSpPr>
        <xdr:cNvPr id="146" name="テキスト ボックス 145"/>
        <xdr:cNvSpPr txBox="1"/>
      </xdr:nvSpPr>
      <xdr:spPr>
        <a:xfrm>
          <a:off x="863111" y="1019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107043</xdr:rowOff>
    </xdr:from>
    <xdr:to>
      <xdr:col>6</xdr:col>
      <xdr:colOff>511175</xdr:colOff>
      <xdr:row>77</xdr:row>
      <xdr:rowOff>121847</xdr:rowOff>
    </xdr:to>
    <xdr:cxnSp macro="">
      <xdr:nvCxnSpPr>
        <xdr:cNvPr id="177" name="直線コネクタ 176"/>
        <xdr:cNvCxnSpPr/>
      </xdr:nvCxnSpPr>
      <xdr:spPr>
        <a:xfrm>
          <a:off x="3797300" y="13308693"/>
          <a:ext cx="8382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107043</xdr:rowOff>
    </xdr:from>
    <xdr:to>
      <xdr:col>5</xdr:col>
      <xdr:colOff>358775</xdr:colOff>
      <xdr:row>77</xdr:row>
      <xdr:rowOff>123806</xdr:rowOff>
    </xdr:to>
    <xdr:cxnSp macro="">
      <xdr:nvCxnSpPr>
        <xdr:cNvPr id="180" name="直線コネクタ 179"/>
        <xdr:cNvCxnSpPr/>
      </xdr:nvCxnSpPr>
      <xdr:spPr>
        <a:xfrm flipV="1">
          <a:off x="2908300" y="13308693"/>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111832</xdr:rowOff>
    </xdr:from>
    <xdr:to>
      <xdr:col>4</xdr:col>
      <xdr:colOff>155575</xdr:colOff>
      <xdr:row>77</xdr:row>
      <xdr:rowOff>123806</xdr:rowOff>
    </xdr:to>
    <xdr:cxnSp macro="">
      <xdr:nvCxnSpPr>
        <xdr:cNvPr id="183" name="直線コネクタ 182"/>
        <xdr:cNvCxnSpPr/>
      </xdr:nvCxnSpPr>
      <xdr:spPr>
        <a:xfrm>
          <a:off x="2019300" y="13313482"/>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26815</xdr:rowOff>
    </xdr:from>
    <xdr:to>
      <xdr:col>2</xdr:col>
      <xdr:colOff>638175</xdr:colOff>
      <xdr:row>77</xdr:row>
      <xdr:rowOff>111832</xdr:rowOff>
    </xdr:to>
    <xdr:cxnSp macro="">
      <xdr:nvCxnSpPr>
        <xdr:cNvPr id="186" name="直線コネクタ 185"/>
        <xdr:cNvCxnSpPr/>
      </xdr:nvCxnSpPr>
      <xdr:spPr>
        <a:xfrm>
          <a:off x="1130300" y="13228465"/>
          <a:ext cx="889000" cy="8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71047</xdr:rowOff>
    </xdr:from>
    <xdr:to>
      <xdr:col>6</xdr:col>
      <xdr:colOff>561975</xdr:colOff>
      <xdr:row>78</xdr:row>
      <xdr:rowOff>1197</xdr:rowOff>
    </xdr:to>
    <xdr:sp macro="" textlink="">
      <xdr:nvSpPr>
        <xdr:cNvPr id="196" name="円/楕円 195"/>
        <xdr:cNvSpPr/>
      </xdr:nvSpPr>
      <xdr:spPr>
        <a:xfrm>
          <a:off x="4584700" y="1327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49474</xdr:rowOff>
    </xdr:from>
    <xdr:ext cx="469744" cy="259045"/>
    <xdr:sp macro="" textlink="">
      <xdr:nvSpPr>
        <xdr:cNvPr id="197" name="維持補修費該当値テキスト"/>
        <xdr:cNvSpPr txBox="1"/>
      </xdr:nvSpPr>
      <xdr:spPr>
        <a:xfrm>
          <a:off x="4686300" y="1325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56243</xdr:rowOff>
    </xdr:from>
    <xdr:to>
      <xdr:col>5</xdr:col>
      <xdr:colOff>409575</xdr:colOff>
      <xdr:row>77</xdr:row>
      <xdr:rowOff>157843</xdr:rowOff>
    </xdr:to>
    <xdr:sp macro="" textlink="">
      <xdr:nvSpPr>
        <xdr:cNvPr id="198" name="円/楕円 197"/>
        <xdr:cNvSpPr/>
      </xdr:nvSpPr>
      <xdr:spPr>
        <a:xfrm>
          <a:off x="3746500" y="132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148970</xdr:rowOff>
    </xdr:from>
    <xdr:ext cx="469744" cy="259045"/>
    <xdr:sp macro="" textlink="">
      <xdr:nvSpPr>
        <xdr:cNvPr id="199" name="テキスト ボックス 198"/>
        <xdr:cNvSpPr txBox="1"/>
      </xdr:nvSpPr>
      <xdr:spPr>
        <a:xfrm>
          <a:off x="3562427" y="1335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73006</xdr:rowOff>
    </xdr:from>
    <xdr:to>
      <xdr:col>4</xdr:col>
      <xdr:colOff>206375</xdr:colOff>
      <xdr:row>78</xdr:row>
      <xdr:rowOff>3156</xdr:rowOff>
    </xdr:to>
    <xdr:sp macro="" textlink="">
      <xdr:nvSpPr>
        <xdr:cNvPr id="200" name="円/楕円 199"/>
        <xdr:cNvSpPr/>
      </xdr:nvSpPr>
      <xdr:spPr>
        <a:xfrm>
          <a:off x="2857500" y="132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165733</xdr:rowOff>
    </xdr:from>
    <xdr:ext cx="469744" cy="259045"/>
    <xdr:sp macro="" textlink="">
      <xdr:nvSpPr>
        <xdr:cNvPr id="201" name="テキスト ボックス 200"/>
        <xdr:cNvSpPr txBox="1"/>
      </xdr:nvSpPr>
      <xdr:spPr>
        <a:xfrm>
          <a:off x="2673427" y="1336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61032</xdr:rowOff>
    </xdr:from>
    <xdr:to>
      <xdr:col>3</xdr:col>
      <xdr:colOff>3175</xdr:colOff>
      <xdr:row>77</xdr:row>
      <xdr:rowOff>162632</xdr:rowOff>
    </xdr:to>
    <xdr:sp macro="" textlink="">
      <xdr:nvSpPr>
        <xdr:cNvPr id="202" name="円/楕円 201"/>
        <xdr:cNvSpPr/>
      </xdr:nvSpPr>
      <xdr:spPr>
        <a:xfrm>
          <a:off x="1968500" y="132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153759</xdr:rowOff>
    </xdr:from>
    <xdr:ext cx="469744" cy="259045"/>
    <xdr:sp macro="" textlink="">
      <xdr:nvSpPr>
        <xdr:cNvPr id="203" name="テキスト ボックス 202"/>
        <xdr:cNvSpPr txBox="1"/>
      </xdr:nvSpPr>
      <xdr:spPr>
        <a:xfrm>
          <a:off x="1784427" y="133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147465</xdr:rowOff>
    </xdr:from>
    <xdr:to>
      <xdr:col>1</xdr:col>
      <xdr:colOff>485775</xdr:colOff>
      <xdr:row>77</xdr:row>
      <xdr:rowOff>77615</xdr:rowOff>
    </xdr:to>
    <xdr:sp macro="" textlink="">
      <xdr:nvSpPr>
        <xdr:cNvPr id="204" name="円/楕円 203"/>
        <xdr:cNvSpPr/>
      </xdr:nvSpPr>
      <xdr:spPr>
        <a:xfrm>
          <a:off x="1079500" y="131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68742</xdr:rowOff>
    </xdr:from>
    <xdr:ext cx="469744" cy="259045"/>
    <xdr:sp macro="" textlink="">
      <xdr:nvSpPr>
        <xdr:cNvPr id="205" name="テキスト ボックス 204"/>
        <xdr:cNvSpPr txBox="1"/>
      </xdr:nvSpPr>
      <xdr:spPr>
        <a:xfrm>
          <a:off x="895427" y="1327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17895</xdr:rowOff>
    </xdr:from>
    <xdr:to>
      <xdr:col>6</xdr:col>
      <xdr:colOff>511175</xdr:colOff>
      <xdr:row>93</xdr:row>
      <xdr:rowOff>49454</xdr:rowOff>
    </xdr:to>
    <xdr:cxnSp macro="">
      <xdr:nvCxnSpPr>
        <xdr:cNvPr id="235" name="直線コネクタ 234"/>
        <xdr:cNvCxnSpPr/>
      </xdr:nvCxnSpPr>
      <xdr:spPr>
        <a:xfrm flipV="1">
          <a:off x="3797300" y="15962745"/>
          <a:ext cx="838200" cy="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41287</xdr:rowOff>
    </xdr:from>
    <xdr:to>
      <xdr:col>5</xdr:col>
      <xdr:colOff>358775</xdr:colOff>
      <xdr:row>93</xdr:row>
      <xdr:rowOff>49454</xdr:rowOff>
    </xdr:to>
    <xdr:cxnSp macro="">
      <xdr:nvCxnSpPr>
        <xdr:cNvPr id="238" name="直線コネクタ 237"/>
        <xdr:cNvCxnSpPr/>
      </xdr:nvCxnSpPr>
      <xdr:spPr>
        <a:xfrm>
          <a:off x="2908300" y="15986137"/>
          <a:ext cx="8890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41287</xdr:rowOff>
    </xdr:from>
    <xdr:to>
      <xdr:col>4</xdr:col>
      <xdr:colOff>155575</xdr:colOff>
      <xdr:row>93</xdr:row>
      <xdr:rowOff>116205</xdr:rowOff>
    </xdr:to>
    <xdr:cxnSp macro="">
      <xdr:nvCxnSpPr>
        <xdr:cNvPr id="241" name="直線コネクタ 240"/>
        <xdr:cNvCxnSpPr/>
      </xdr:nvCxnSpPr>
      <xdr:spPr>
        <a:xfrm flipV="1">
          <a:off x="2019300" y="15986137"/>
          <a:ext cx="889000" cy="7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116628</xdr:rowOff>
    </xdr:from>
    <xdr:ext cx="534377" cy="259045"/>
    <xdr:sp macro="" textlink="">
      <xdr:nvSpPr>
        <xdr:cNvPr id="243" name="テキスト ボックス 242"/>
        <xdr:cNvSpPr txBox="1"/>
      </xdr:nvSpPr>
      <xdr:spPr>
        <a:xfrm>
          <a:off x="2641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116205</xdr:rowOff>
    </xdr:from>
    <xdr:to>
      <xdr:col>2</xdr:col>
      <xdr:colOff>638175</xdr:colOff>
      <xdr:row>93</xdr:row>
      <xdr:rowOff>117869</xdr:rowOff>
    </xdr:to>
    <xdr:cxnSp macro="">
      <xdr:nvCxnSpPr>
        <xdr:cNvPr id="244" name="直線コネクタ 243"/>
        <xdr:cNvCxnSpPr/>
      </xdr:nvCxnSpPr>
      <xdr:spPr>
        <a:xfrm flipV="1">
          <a:off x="1130300" y="16061055"/>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22979</xdr:rowOff>
    </xdr:from>
    <xdr:ext cx="534377" cy="259045"/>
    <xdr:sp macro="" textlink="">
      <xdr:nvSpPr>
        <xdr:cNvPr id="246" name="テキスト ボックス 245"/>
        <xdr:cNvSpPr txBox="1"/>
      </xdr:nvSpPr>
      <xdr:spPr>
        <a:xfrm>
          <a:off x="1752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41927</xdr:rowOff>
    </xdr:from>
    <xdr:ext cx="534377" cy="259045"/>
    <xdr:sp macro="" textlink="">
      <xdr:nvSpPr>
        <xdr:cNvPr id="248" name="テキスト ボックス 247"/>
        <xdr:cNvSpPr txBox="1"/>
      </xdr:nvSpPr>
      <xdr:spPr>
        <a:xfrm>
          <a:off x="863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138545</xdr:rowOff>
    </xdr:from>
    <xdr:to>
      <xdr:col>6</xdr:col>
      <xdr:colOff>561975</xdr:colOff>
      <xdr:row>93</xdr:row>
      <xdr:rowOff>68695</xdr:rowOff>
    </xdr:to>
    <xdr:sp macro="" textlink="">
      <xdr:nvSpPr>
        <xdr:cNvPr id="254" name="円/楕円 253"/>
        <xdr:cNvSpPr/>
      </xdr:nvSpPr>
      <xdr:spPr>
        <a:xfrm>
          <a:off x="4584700" y="159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161422</xdr:rowOff>
    </xdr:from>
    <xdr:ext cx="599010" cy="259045"/>
    <xdr:sp macro="" textlink="">
      <xdr:nvSpPr>
        <xdr:cNvPr id="255" name="扶助費該当値テキスト"/>
        <xdr:cNvSpPr txBox="1"/>
      </xdr:nvSpPr>
      <xdr:spPr>
        <a:xfrm>
          <a:off x="4686300" y="1576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113,091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170104</xdr:rowOff>
    </xdr:from>
    <xdr:to>
      <xdr:col>5</xdr:col>
      <xdr:colOff>409575</xdr:colOff>
      <xdr:row>93</xdr:row>
      <xdr:rowOff>100254</xdr:rowOff>
    </xdr:to>
    <xdr:sp macro="" textlink="">
      <xdr:nvSpPr>
        <xdr:cNvPr id="256" name="円/楕円 255"/>
        <xdr:cNvSpPr/>
      </xdr:nvSpPr>
      <xdr:spPr>
        <a:xfrm>
          <a:off x="3746500" y="159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116781</xdr:rowOff>
    </xdr:from>
    <xdr:ext cx="599010" cy="259045"/>
    <xdr:sp macro="" textlink="">
      <xdr:nvSpPr>
        <xdr:cNvPr id="257" name="テキスト ボックス 256"/>
        <xdr:cNvSpPr txBox="1"/>
      </xdr:nvSpPr>
      <xdr:spPr>
        <a:xfrm>
          <a:off x="3497794" y="1571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110,606</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161937</xdr:rowOff>
    </xdr:from>
    <xdr:to>
      <xdr:col>4</xdr:col>
      <xdr:colOff>206375</xdr:colOff>
      <xdr:row>93</xdr:row>
      <xdr:rowOff>92087</xdr:rowOff>
    </xdr:to>
    <xdr:sp macro="" textlink="">
      <xdr:nvSpPr>
        <xdr:cNvPr id="258" name="円/楕円 257"/>
        <xdr:cNvSpPr/>
      </xdr:nvSpPr>
      <xdr:spPr>
        <a:xfrm>
          <a:off x="2857500" y="159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108614</xdr:rowOff>
    </xdr:from>
    <xdr:ext cx="599010" cy="259045"/>
    <xdr:sp macro="" textlink="">
      <xdr:nvSpPr>
        <xdr:cNvPr id="259" name="テキスト ボックス 258"/>
        <xdr:cNvSpPr txBox="1"/>
      </xdr:nvSpPr>
      <xdr:spPr>
        <a:xfrm>
          <a:off x="2608794" y="157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111,249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65405</xdr:rowOff>
    </xdr:from>
    <xdr:to>
      <xdr:col>3</xdr:col>
      <xdr:colOff>3175</xdr:colOff>
      <xdr:row>93</xdr:row>
      <xdr:rowOff>167005</xdr:rowOff>
    </xdr:to>
    <xdr:sp macro="" textlink="">
      <xdr:nvSpPr>
        <xdr:cNvPr id="260" name="円/楕円 259"/>
        <xdr:cNvSpPr/>
      </xdr:nvSpPr>
      <xdr:spPr>
        <a:xfrm>
          <a:off x="1968500" y="1601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12082</xdr:rowOff>
    </xdr:from>
    <xdr:ext cx="599010" cy="259045"/>
    <xdr:sp macro="" textlink="">
      <xdr:nvSpPr>
        <xdr:cNvPr id="261" name="テキスト ボックス 260"/>
        <xdr:cNvSpPr txBox="1"/>
      </xdr:nvSpPr>
      <xdr:spPr>
        <a:xfrm>
          <a:off x="1719794" y="1578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105,350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67069</xdr:rowOff>
    </xdr:from>
    <xdr:to>
      <xdr:col>1</xdr:col>
      <xdr:colOff>485775</xdr:colOff>
      <xdr:row>93</xdr:row>
      <xdr:rowOff>168669</xdr:rowOff>
    </xdr:to>
    <xdr:sp macro="" textlink="">
      <xdr:nvSpPr>
        <xdr:cNvPr id="262" name="円/楕円 261"/>
        <xdr:cNvSpPr/>
      </xdr:nvSpPr>
      <xdr:spPr>
        <a:xfrm>
          <a:off x="1079500" y="160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13746</xdr:rowOff>
    </xdr:from>
    <xdr:ext cx="599010" cy="259045"/>
    <xdr:sp macro="" textlink="">
      <xdr:nvSpPr>
        <xdr:cNvPr id="263" name="テキスト ボックス 262"/>
        <xdr:cNvSpPr txBox="1"/>
      </xdr:nvSpPr>
      <xdr:spPr>
        <a:xfrm>
          <a:off x="830794" y="1578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22047</xdr:rowOff>
    </xdr:from>
    <xdr:to>
      <xdr:col>15</xdr:col>
      <xdr:colOff>180975</xdr:colOff>
      <xdr:row>37</xdr:row>
      <xdr:rowOff>27038</xdr:rowOff>
    </xdr:to>
    <xdr:cxnSp macro="">
      <xdr:nvCxnSpPr>
        <xdr:cNvPr id="292" name="直線コネクタ 291"/>
        <xdr:cNvCxnSpPr/>
      </xdr:nvCxnSpPr>
      <xdr:spPr>
        <a:xfrm>
          <a:off x="9639300" y="6365697"/>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69939</xdr:rowOff>
    </xdr:from>
    <xdr:to>
      <xdr:col>14</xdr:col>
      <xdr:colOff>28575</xdr:colOff>
      <xdr:row>37</xdr:row>
      <xdr:rowOff>22047</xdr:rowOff>
    </xdr:to>
    <xdr:cxnSp macro="">
      <xdr:nvCxnSpPr>
        <xdr:cNvPr id="295" name="直線コネクタ 294"/>
        <xdr:cNvCxnSpPr/>
      </xdr:nvCxnSpPr>
      <xdr:spPr>
        <a:xfrm>
          <a:off x="8750300" y="6242139"/>
          <a:ext cx="889000" cy="1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69939</xdr:rowOff>
    </xdr:from>
    <xdr:to>
      <xdr:col>12</xdr:col>
      <xdr:colOff>511175</xdr:colOff>
      <xdr:row>37</xdr:row>
      <xdr:rowOff>95542</xdr:rowOff>
    </xdr:to>
    <xdr:cxnSp macro="">
      <xdr:nvCxnSpPr>
        <xdr:cNvPr id="298" name="直線コネクタ 297"/>
        <xdr:cNvCxnSpPr/>
      </xdr:nvCxnSpPr>
      <xdr:spPr>
        <a:xfrm flipV="1">
          <a:off x="7861300" y="6242139"/>
          <a:ext cx="8890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95542</xdr:rowOff>
    </xdr:from>
    <xdr:to>
      <xdr:col>11</xdr:col>
      <xdr:colOff>307975</xdr:colOff>
      <xdr:row>37</xdr:row>
      <xdr:rowOff>108369</xdr:rowOff>
    </xdr:to>
    <xdr:cxnSp macro="">
      <xdr:nvCxnSpPr>
        <xdr:cNvPr id="301" name="直線コネクタ 300"/>
        <xdr:cNvCxnSpPr/>
      </xdr:nvCxnSpPr>
      <xdr:spPr>
        <a:xfrm flipV="1">
          <a:off x="6972300" y="6439192"/>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147688</xdr:rowOff>
    </xdr:from>
    <xdr:to>
      <xdr:col>15</xdr:col>
      <xdr:colOff>231775</xdr:colOff>
      <xdr:row>37</xdr:row>
      <xdr:rowOff>77838</xdr:rowOff>
    </xdr:to>
    <xdr:sp macro="" textlink="">
      <xdr:nvSpPr>
        <xdr:cNvPr id="311" name="円/楕円 310"/>
        <xdr:cNvSpPr/>
      </xdr:nvSpPr>
      <xdr:spPr>
        <a:xfrm>
          <a:off x="10426700" y="63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126115</xdr:rowOff>
    </xdr:from>
    <xdr:ext cx="534377" cy="259045"/>
    <xdr:sp macro="" textlink="">
      <xdr:nvSpPr>
        <xdr:cNvPr id="312" name="補助費等該当値テキスト"/>
        <xdr:cNvSpPr txBox="1"/>
      </xdr:nvSpPr>
      <xdr:spPr>
        <a:xfrm>
          <a:off x="10528300"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28,371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142697</xdr:rowOff>
    </xdr:from>
    <xdr:to>
      <xdr:col>14</xdr:col>
      <xdr:colOff>79375</xdr:colOff>
      <xdr:row>37</xdr:row>
      <xdr:rowOff>72847</xdr:rowOff>
    </xdr:to>
    <xdr:sp macro="" textlink="">
      <xdr:nvSpPr>
        <xdr:cNvPr id="313" name="円/楕円 312"/>
        <xdr:cNvSpPr/>
      </xdr:nvSpPr>
      <xdr:spPr>
        <a:xfrm>
          <a:off x="9588500" y="63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63974</xdr:rowOff>
    </xdr:from>
    <xdr:ext cx="534377" cy="259045"/>
    <xdr:sp macro="" textlink="">
      <xdr:nvSpPr>
        <xdr:cNvPr id="314" name="テキスト ボックス 313"/>
        <xdr:cNvSpPr txBox="1"/>
      </xdr:nvSpPr>
      <xdr:spPr>
        <a:xfrm>
          <a:off x="9372111" y="64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19139</xdr:rowOff>
    </xdr:from>
    <xdr:to>
      <xdr:col>12</xdr:col>
      <xdr:colOff>561975</xdr:colOff>
      <xdr:row>36</xdr:row>
      <xdr:rowOff>120739</xdr:rowOff>
    </xdr:to>
    <xdr:sp macro="" textlink="">
      <xdr:nvSpPr>
        <xdr:cNvPr id="315" name="円/楕円 314"/>
        <xdr:cNvSpPr/>
      </xdr:nvSpPr>
      <xdr:spPr>
        <a:xfrm>
          <a:off x="8699500" y="619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111866</xdr:rowOff>
    </xdr:from>
    <xdr:ext cx="534377" cy="259045"/>
    <xdr:sp macro="" textlink="">
      <xdr:nvSpPr>
        <xdr:cNvPr id="316" name="テキスト ボックス 315"/>
        <xdr:cNvSpPr txBox="1"/>
      </xdr:nvSpPr>
      <xdr:spPr>
        <a:xfrm>
          <a:off x="8483111" y="62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44742</xdr:rowOff>
    </xdr:from>
    <xdr:to>
      <xdr:col>11</xdr:col>
      <xdr:colOff>358775</xdr:colOff>
      <xdr:row>37</xdr:row>
      <xdr:rowOff>146342</xdr:rowOff>
    </xdr:to>
    <xdr:sp macro="" textlink="">
      <xdr:nvSpPr>
        <xdr:cNvPr id="317" name="円/楕円 316"/>
        <xdr:cNvSpPr/>
      </xdr:nvSpPr>
      <xdr:spPr>
        <a:xfrm>
          <a:off x="7810500" y="63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137469</xdr:rowOff>
    </xdr:from>
    <xdr:ext cx="534377" cy="259045"/>
    <xdr:sp macro="" textlink="">
      <xdr:nvSpPr>
        <xdr:cNvPr id="318" name="テキスト ボックス 317"/>
        <xdr:cNvSpPr txBox="1"/>
      </xdr:nvSpPr>
      <xdr:spPr>
        <a:xfrm>
          <a:off x="7594111" y="64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57569</xdr:rowOff>
    </xdr:from>
    <xdr:to>
      <xdr:col>10</xdr:col>
      <xdr:colOff>155575</xdr:colOff>
      <xdr:row>37</xdr:row>
      <xdr:rowOff>159169</xdr:rowOff>
    </xdr:to>
    <xdr:sp macro="" textlink="">
      <xdr:nvSpPr>
        <xdr:cNvPr id="319" name="円/楕円 318"/>
        <xdr:cNvSpPr/>
      </xdr:nvSpPr>
      <xdr:spPr>
        <a:xfrm>
          <a:off x="6921500" y="64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150296</xdr:rowOff>
    </xdr:from>
    <xdr:ext cx="534377" cy="259045"/>
    <xdr:sp macro="" textlink="">
      <xdr:nvSpPr>
        <xdr:cNvPr id="320" name="テキスト ボックス 319"/>
        <xdr:cNvSpPr txBox="1"/>
      </xdr:nvSpPr>
      <xdr:spPr>
        <a:xfrm>
          <a:off x="6705111" y="64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36494</xdr:rowOff>
    </xdr:from>
    <xdr:to>
      <xdr:col>15</xdr:col>
      <xdr:colOff>180975</xdr:colOff>
      <xdr:row>59</xdr:row>
      <xdr:rowOff>40785</xdr:rowOff>
    </xdr:to>
    <xdr:cxnSp macro="">
      <xdr:nvCxnSpPr>
        <xdr:cNvPr id="351" name="直線コネクタ 350"/>
        <xdr:cNvCxnSpPr/>
      </xdr:nvCxnSpPr>
      <xdr:spPr>
        <a:xfrm flipV="1">
          <a:off x="9639300" y="10152044"/>
          <a:ext cx="838200" cy="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40785</xdr:rowOff>
    </xdr:from>
    <xdr:to>
      <xdr:col>14</xdr:col>
      <xdr:colOff>28575</xdr:colOff>
      <xdr:row>59</xdr:row>
      <xdr:rowOff>51971</xdr:rowOff>
    </xdr:to>
    <xdr:cxnSp macro="">
      <xdr:nvCxnSpPr>
        <xdr:cNvPr id="354" name="直線コネクタ 353"/>
        <xdr:cNvCxnSpPr/>
      </xdr:nvCxnSpPr>
      <xdr:spPr>
        <a:xfrm flipV="1">
          <a:off x="8750300" y="10156335"/>
          <a:ext cx="889000" cy="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20443</xdr:rowOff>
    </xdr:from>
    <xdr:to>
      <xdr:col>12</xdr:col>
      <xdr:colOff>511175</xdr:colOff>
      <xdr:row>59</xdr:row>
      <xdr:rowOff>51971</xdr:rowOff>
    </xdr:to>
    <xdr:cxnSp macro="">
      <xdr:nvCxnSpPr>
        <xdr:cNvPr id="357" name="直線コネクタ 356"/>
        <xdr:cNvCxnSpPr/>
      </xdr:nvCxnSpPr>
      <xdr:spPr>
        <a:xfrm>
          <a:off x="7861300" y="10135993"/>
          <a:ext cx="889000" cy="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20443</xdr:rowOff>
    </xdr:from>
    <xdr:to>
      <xdr:col>11</xdr:col>
      <xdr:colOff>307975</xdr:colOff>
      <xdr:row>59</xdr:row>
      <xdr:rowOff>23100</xdr:rowOff>
    </xdr:to>
    <xdr:cxnSp macro="">
      <xdr:nvCxnSpPr>
        <xdr:cNvPr id="360" name="直線コネクタ 359"/>
        <xdr:cNvCxnSpPr/>
      </xdr:nvCxnSpPr>
      <xdr:spPr>
        <a:xfrm flipV="1">
          <a:off x="6972300" y="10135993"/>
          <a:ext cx="8890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71185</xdr:rowOff>
    </xdr:from>
    <xdr:ext cx="534377" cy="259045"/>
    <xdr:sp macro="" textlink="">
      <xdr:nvSpPr>
        <xdr:cNvPr id="362" name="テキスト ボックス 361"/>
        <xdr:cNvSpPr txBox="1"/>
      </xdr:nvSpPr>
      <xdr:spPr>
        <a:xfrm>
          <a:off x="7594111" y="101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85419</xdr:rowOff>
    </xdr:from>
    <xdr:ext cx="534377" cy="259045"/>
    <xdr:sp macro="" textlink="">
      <xdr:nvSpPr>
        <xdr:cNvPr id="364" name="テキスト ボックス 363"/>
        <xdr:cNvSpPr txBox="1"/>
      </xdr:nvSpPr>
      <xdr:spPr>
        <a:xfrm>
          <a:off x="6705111" y="102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157144</xdr:rowOff>
    </xdr:from>
    <xdr:to>
      <xdr:col>15</xdr:col>
      <xdr:colOff>231775</xdr:colOff>
      <xdr:row>59</xdr:row>
      <xdr:rowOff>87294</xdr:rowOff>
    </xdr:to>
    <xdr:sp macro="" textlink="">
      <xdr:nvSpPr>
        <xdr:cNvPr id="370" name="円/楕円 369"/>
        <xdr:cNvSpPr/>
      </xdr:nvSpPr>
      <xdr:spPr>
        <a:xfrm>
          <a:off x="10426700" y="101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116521</xdr:rowOff>
    </xdr:from>
    <xdr:ext cx="534377" cy="259045"/>
    <xdr:sp macro="" textlink="">
      <xdr:nvSpPr>
        <xdr:cNvPr id="371" name="普通建設事業費該当値テキスト"/>
        <xdr:cNvSpPr txBox="1"/>
      </xdr:nvSpPr>
      <xdr:spPr>
        <a:xfrm>
          <a:off x="10528300" y="988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161435</xdr:rowOff>
    </xdr:from>
    <xdr:to>
      <xdr:col>14</xdr:col>
      <xdr:colOff>79375</xdr:colOff>
      <xdr:row>59</xdr:row>
      <xdr:rowOff>91585</xdr:rowOff>
    </xdr:to>
    <xdr:sp macro="" textlink="">
      <xdr:nvSpPr>
        <xdr:cNvPr id="372" name="円/楕円 371"/>
        <xdr:cNvSpPr/>
      </xdr:nvSpPr>
      <xdr:spPr>
        <a:xfrm>
          <a:off x="9588500" y="101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82712</xdr:rowOff>
    </xdr:from>
    <xdr:ext cx="534377" cy="259045"/>
    <xdr:sp macro="" textlink="">
      <xdr:nvSpPr>
        <xdr:cNvPr id="373" name="テキスト ボックス 372"/>
        <xdr:cNvSpPr txBox="1"/>
      </xdr:nvSpPr>
      <xdr:spPr>
        <a:xfrm>
          <a:off x="9372111" y="1019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1171</xdr:rowOff>
    </xdr:from>
    <xdr:to>
      <xdr:col>12</xdr:col>
      <xdr:colOff>561975</xdr:colOff>
      <xdr:row>59</xdr:row>
      <xdr:rowOff>102771</xdr:rowOff>
    </xdr:to>
    <xdr:sp macro="" textlink="">
      <xdr:nvSpPr>
        <xdr:cNvPr id="374" name="円/楕円 373"/>
        <xdr:cNvSpPr/>
      </xdr:nvSpPr>
      <xdr:spPr>
        <a:xfrm>
          <a:off x="8699500" y="1011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93898</xdr:rowOff>
    </xdr:from>
    <xdr:ext cx="534377" cy="259045"/>
    <xdr:sp macro="" textlink="">
      <xdr:nvSpPr>
        <xdr:cNvPr id="375" name="テキスト ボックス 374"/>
        <xdr:cNvSpPr txBox="1"/>
      </xdr:nvSpPr>
      <xdr:spPr>
        <a:xfrm>
          <a:off x="8483111" y="102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141093</xdr:rowOff>
    </xdr:from>
    <xdr:to>
      <xdr:col>11</xdr:col>
      <xdr:colOff>358775</xdr:colOff>
      <xdr:row>59</xdr:row>
      <xdr:rowOff>71243</xdr:rowOff>
    </xdr:to>
    <xdr:sp macro="" textlink="">
      <xdr:nvSpPr>
        <xdr:cNvPr id="376" name="円/楕円 375"/>
        <xdr:cNvSpPr/>
      </xdr:nvSpPr>
      <xdr:spPr>
        <a:xfrm>
          <a:off x="7810500" y="1008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87770</xdr:rowOff>
    </xdr:from>
    <xdr:ext cx="534377" cy="259045"/>
    <xdr:sp macro="" textlink="">
      <xdr:nvSpPr>
        <xdr:cNvPr id="377" name="テキスト ボックス 376"/>
        <xdr:cNvSpPr txBox="1"/>
      </xdr:nvSpPr>
      <xdr:spPr>
        <a:xfrm>
          <a:off x="7594111" y="986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143750</xdr:rowOff>
    </xdr:from>
    <xdr:to>
      <xdr:col>10</xdr:col>
      <xdr:colOff>155575</xdr:colOff>
      <xdr:row>59</xdr:row>
      <xdr:rowOff>73900</xdr:rowOff>
    </xdr:to>
    <xdr:sp macro="" textlink="">
      <xdr:nvSpPr>
        <xdr:cNvPr id="378" name="円/楕円 377"/>
        <xdr:cNvSpPr/>
      </xdr:nvSpPr>
      <xdr:spPr>
        <a:xfrm>
          <a:off x="6921500" y="1008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90427</xdr:rowOff>
    </xdr:from>
    <xdr:ext cx="534377" cy="259045"/>
    <xdr:sp macro="" textlink="">
      <xdr:nvSpPr>
        <xdr:cNvPr id="379" name="テキスト ボックス 378"/>
        <xdr:cNvSpPr txBox="1"/>
      </xdr:nvSpPr>
      <xdr:spPr>
        <a:xfrm>
          <a:off x="6705111" y="986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153074</xdr:rowOff>
    </xdr:from>
    <xdr:to>
      <xdr:col>15</xdr:col>
      <xdr:colOff>180975</xdr:colOff>
      <xdr:row>78</xdr:row>
      <xdr:rowOff>171196</xdr:rowOff>
    </xdr:to>
    <xdr:cxnSp macro="">
      <xdr:nvCxnSpPr>
        <xdr:cNvPr id="408" name="直線コネクタ 407"/>
        <xdr:cNvCxnSpPr/>
      </xdr:nvCxnSpPr>
      <xdr:spPr>
        <a:xfrm flipV="1">
          <a:off x="9639300" y="13526174"/>
          <a:ext cx="838200" cy="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171196</xdr:rowOff>
    </xdr:from>
    <xdr:to>
      <xdr:col>14</xdr:col>
      <xdr:colOff>28575</xdr:colOff>
      <xdr:row>79</xdr:row>
      <xdr:rowOff>8790</xdr:rowOff>
    </xdr:to>
    <xdr:cxnSp macro="">
      <xdr:nvCxnSpPr>
        <xdr:cNvPr id="411" name="直線コネクタ 410"/>
        <xdr:cNvCxnSpPr/>
      </xdr:nvCxnSpPr>
      <xdr:spPr>
        <a:xfrm flipV="1">
          <a:off x="8750300" y="13544296"/>
          <a:ext cx="889000" cy="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50779</xdr:rowOff>
    </xdr:from>
    <xdr:ext cx="534377" cy="259045"/>
    <xdr:sp macro="" textlink="">
      <xdr:nvSpPr>
        <xdr:cNvPr id="415" name="テキスト ボックス 414"/>
        <xdr:cNvSpPr txBox="1"/>
      </xdr:nvSpPr>
      <xdr:spPr>
        <a:xfrm>
          <a:off x="8483111" y="135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102274</xdr:rowOff>
    </xdr:from>
    <xdr:to>
      <xdr:col>15</xdr:col>
      <xdr:colOff>231775</xdr:colOff>
      <xdr:row>79</xdr:row>
      <xdr:rowOff>32424</xdr:rowOff>
    </xdr:to>
    <xdr:sp macro="" textlink="">
      <xdr:nvSpPr>
        <xdr:cNvPr id="421" name="円/楕円 420"/>
        <xdr:cNvSpPr/>
      </xdr:nvSpPr>
      <xdr:spPr>
        <a:xfrm>
          <a:off x="10426700" y="134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61651</xdr:rowOff>
    </xdr:from>
    <xdr:ext cx="534377" cy="259045"/>
    <xdr:sp macro="" textlink="">
      <xdr:nvSpPr>
        <xdr:cNvPr id="422" name="普通建設事業費 （ うち新規整備　）該当値テキスト"/>
        <xdr:cNvSpPr txBox="1"/>
      </xdr:nvSpPr>
      <xdr:spPr>
        <a:xfrm>
          <a:off x="10528300" y="1326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120396</xdr:rowOff>
    </xdr:from>
    <xdr:to>
      <xdr:col>14</xdr:col>
      <xdr:colOff>79375</xdr:colOff>
      <xdr:row>79</xdr:row>
      <xdr:rowOff>50546</xdr:rowOff>
    </xdr:to>
    <xdr:sp macro="" textlink="">
      <xdr:nvSpPr>
        <xdr:cNvPr id="423" name="円/楕円 422"/>
        <xdr:cNvSpPr/>
      </xdr:nvSpPr>
      <xdr:spPr>
        <a:xfrm>
          <a:off x="9588500" y="1349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67073</xdr:rowOff>
    </xdr:from>
    <xdr:ext cx="534377" cy="259045"/>
    <xdr:sp macro="" textlink="">
      <xdr:nvSpPr>
        <xdr:cNvPr id="424" name="テキスト ボックス 423"/>
        <xdr:cNvSpPr txBox="1"/>
      </xdr:nvSpPr>
      <xdr:spPr>
        <a:xfrm>
          <a:off x="9372111" y="1326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129440</xdr:rowOff>
    </xdr:from>
    <xdr:to>
      <xdr:col>12</xdr:col>
      <xdr:colOff>561975</xdr:colOff>
      <xdr:row>79</xdr:row>
      <xdr:rowOff>59590</xdr:rowOff>
    </xdr:to>
    <xdr:sp macro="" textlink="">
      <xdr:nvSpPr>
        <xdr:cNvPr id="425" name="円/楕円 424"/>
        <xdr:cNvSpPr/>
      </xdr:nvSpPr>
      <xdr:spPr>
        <a:xfrm>
          <a:off x="8699500" y="135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76117</xdr:rowOff>
    </xdr:from>
    <xdr:ext cx="534377" cy="259045"/>
    <xdr:sp macro="" textlink="">
      <xdr:nvSpPr>
        <xdr:cNvPr id="426" name="テキスト ボックス 425"/>
        <xdr:cNvSpPr txBox="1"/>
      </xdr:nvSpPr>
      <xdr:spPr>
        <a:xfrm>
          <a:off x="8483111" y="1327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153696</xdr:rowOff>
    </xdr:from>
    <xdr:to>
      <xdr:col>15</xdr:col>
      <xdr:colOff>180975</xdr:colOff>
      <xdr:row>98</xdr:row>
      <xdr:rowOff>165875</xdr:rowOff>
    </xdr:to>
    <xdr:cxnSp macro="">
      <xdr:nvCxnSpPr>
        <xdr:cNvPr id="455" name="直線コネクタ 454"/>
        <xdr:cNvCxnSpPr/>
      </xdr:nvCxnSpPr>
      <xdr:spPr>
        <a:xfrm>
          <a:off x="9639300" y="16955796"/>
          <a:ext cx="8382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58610</xdr:rowOff>
    </xdr:from>
    <xdr:to>
      <xdr:col>14</xdr:col>
      <xdr:colOff>28575</xdr:colOff>
      <xdr:row>98</xdr:row>
      <xdr:rowOff>153696</xdr:rowOff>
    </xdr:to>
    <xdr:cxnSp macro="">
      <xdr:nvCxnSpPr>
        <xdr:cNvPr id="458" name="直線コネクタ 457"/>
        <xdr:cNvCxnSpPr/>
      </xdr:nvCxnSpPr>
      <xdr:spPr>
        <a:xfrm>
          <a:off x="8750300" y="16860710"/>
          <a:ext cx="889000" cy="9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115075</xdr:rowOff>
    </xdr:from>
    <xdr:to>
      <xdr:col>15</xdr:col>
      <xdr:colOff>231775</xdr:colOff>
      <xdr:row>99</xdr:row>
      <xdr:rowOff>45225</xdr:rowOff>
    </xdr:to>
    <xdr:sp macro="" textlink="">
      <xdr:nvSpPr>
        <xdr:cNvPr id="468" name="円/楕円 467"/>
        <xdr:cNvSpPr/>
      </xdr:nvSpPr>
      <xdr:spPr>
        <a:xfrm>
          <a:off x="10426700" y="169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30002</xdr:rowOff>
    </xdr:from>
    <xdr:ext cx="469744" cy="259045"/>
    <xdr:sp macro="" textlink="">
      <xdr:nvSpPr>
        <xdr:cNvPr id="469" name="普通建設事業費 （ うち更新整備　）該当値テキスト"/>
        <xdr:cNvSpPr txBox="1"/>
      </xdr:nvSpPr>
      <xdr:spPr>
        <a:xfrm>
          <a:off x="10528300" y="1683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102896</xdr:rowOff>
    </xdr:from>
    <xdr:to>
      <xdr:col>14</xdr:col>
      <xdr:colOff>79375</xdr:colOff>
      <xdr:row>99</xdr:row>
      <xdr:rowOff>33046</xdr:rowOff>
    </xdr:to>
    <xdr:sp macro="" textlink="">
      <xdr:nvSpPr>
        <xdr:cNvPr id="470" name="円/楕円 469"/>
        <xdr:cNvSpPr/>
      </xdr:nvSpPr>
      <xdr:spPr>
        <a:xfrm>
          <a:off x="9588500" y="169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24173</xdr:rowOff>
    </xdr:from>
    <xdr:ext cx="469744" cy="259045"/>
    <xdr:sp macro="" textlink="">
      <xdr:nvSpPr>
        <xdr:cNvPr id="471" name="テキスト ボックス 470"/>
        <xdr:cNvSpPr txBox="1"/>
      </xdr:nvSpPr>
      <xdr:spPr>
        <a:xfrm>
          <a:off x="9404427" y="1699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7810</xdr:rowOff>
    </xdr:from>
    <xdr:to>
      <xdr:col>12</xdr:col>
      <xdr:colOff>561975</xdr:colOff>
      <xdr:row>98</xdr:row>
      <xdr:rowOff>109410</xdr:rowOff>
    </xdr:to>
    <xdr:sp macro="" textlink="">
      <xdr:nvSpPr>
        <xdr:cNvPr id="472" name="円/楕円 471"/>
        <xdr:cNvSpPr/>
      </xdr:nvSpPr>
      <xdr:spPr>
        <a:xfrm>
          <a:off x="8699500" y="168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100537</xdr:rowOff>
    </xdr:from>
    <xdr:ext cx="534377" cy="259045"/>
    <xdr:sp macro="" textlink="">
      <xdr:nvSpPr>
        <xdr:cNvPr id="473" name="テキスト ボックス 472"/>
        <xdr:cNvSpPr txBox="1"/>
      </xdr:nvSpPr>
      <xdr:spPr>
        <a:xfrm>
          <a:off x="8483111" y="1690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33960</xdr:rowOff>
    </xdr:from>
    <xdr:to>
      <xdr:col>23</xdr:col>
      <xdr:colOff>517525</xdr:colOff>
      <xdr:row>39</xdr:row>
      <xdr:rowOff>39574</xdr:rowOff>
    </xdr:to>
    <xdr:cxnSp macro="">
      <xdr:nvCxnSpPr>
        <xdr:cNvPr id="502" name="直線コネクタ 501"/>
        <xdr:cNvCxnSpPr/>
      </xdr:nvCxnSpPr>
      <xdr:spPr>
        <a:xfrm flipV="1">
          <a:off x="15481300" y="6720510"/>
          <a:ext cx="8382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37770</xdr:rowOff>
    </xdr:from>
    <xdr:to>
      <xdr:col>22</xdr:col>
      <xdr:colOff>365125</xdr:colOff>
      <xdr:row>39</xdr:row>
      <xdr:rowOff>39574</xdr:rowOff>
    </xdr:to>
    <xdr:cxnSp macro="">
      <xdr:nvCxnSpPr>
        <xdr:cNvPr id="505" name="直線コネクタ 504"/>
        <xdr:cNvCxnSpPr/>
      </xdr:nvCxnSpPr>
      <xdr:spPr>
        <a:xfrm>
          <a:off x="14592300" y="6724320"/>
          <a:ext cx="889000" cy="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37770</xdr:rowOff>
    </xdr:from>
    <xdr:to>
      <xdr:col>21</xdr:col>
      <xdr:colOff>161925</xdr:colOff>
      <xdr:row>39</xdr:row>
      <xdr:rowOff>39345</xdr:rowOff>
    </xdr:to>
    <xdr:cxnSp macro="">
      <xdr:nvCxnSpPr>
        <xdr:cNvPr id="508" name="直線コネクタ 507"/>
        <xdr:cNvCxnSpPr/>
      </xdr:nvCxnSpPr>
      <xdr:spPr>
        <a:xfrm flipV="1">
          <a:off x="13703300" y="6724320"/>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33160</xdr:rowOff>
    </xdr:from>
    <xdr:to>
      <xdr:col>19</xdr:col>
      <xdr:colOff>644525</xdr:colOff>
      <xdr:row>39</xdr:row>
      <xdr:rowOff>39345</xdr:rowOff>
    </xdr:to>
    <xdr:cxnSp macro="">
      <xdr:nvCxnSpPr>
        <xdr:cNvPr id="511" name="直線コネクタ 510"/>
        <xdr:cNvCxnSpPr/>
      </xdr:nvCxnSpPr>
      <xdr:spPr>
        <a:xfrm>
          <a:off x="12814300" y="6719710"/>
          <a:ext cx="8890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154610</xdr:rowOff>
    </xdr:from>
    <xdr:to>
      <xdr:col>23</xdr:col>
      <xdr:colOff>568325</xdr:colOff>
      <xdr:row>39</xdr:row>
      <xdr:rowOff>84760</xdr:rowOff>
    </xdr:to>
    <xdr:sp macro="" textlink="">
      <xdr:nvSpPr>
        <xdr:cNvPr id="521" name="円/楕円 520"/>
        <xdr:cNvSpPr/>
      </xdr:nvSpPr>
      <xdr:spPr>
        <a:xfrm>
          <a:off x="16268700" y="66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78565" cy="259045"/>
    <xdr:sp macro="" textlink="">
      <xdr:nvSpPr>
        <xdr:cNvPr id="522" name="災害復旧事業費該当値テキスト"/>
        <xdr:cNvSpPr txBox="1"/>
      </xdr:nvSpPr>
      <xdr:spPr>
        <a:xfrm>
          <a:off x="16370300" y="66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160224</xdr:rowOff>
    </xdr:from>
    <xdr:to>
      <xdr:col>22</xdr:col>
      <xdr:colOff>415925</xdr:colOff>
      <xdr:row>39</xdr:row>
      <xdr:rowOff>90374</xdr:rowOff>
    </xdr:to>
    <xdr:sp macro="" textlink="">
      <xdr:nvSpPr>
        <xdr:cNvPr id="523" name="円/楕円 522"/>
        <xdr:cNvSpPr/>
      </xdr:nvSpPr>
      <xdr:spPr>
        <a:xfrm>
          <a:off x="15430500" y="66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81501</xdr:rowOff>
    </xdr:from>
    <xdr:ext cx="378565" cy="259045"/>
    <xdr:sp macro="" textlink="">
      <xdr:nvSpPr>
        <xdr:cNvPr id="524" name="テキスト ボックス 523"/>
        <xdr:cNvSpPr txBox="1"/>
      </xdr:nvSpPr>
      <xdr:spPr>
        <a:xfrm>
          <a:off x="15292017" y="676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158420</xdr:rowOff>
    </xdr:from>
    <xdr:to>
      <xdr:col>21</xdr:col>
      <xdr:colOff>212725</xdr:colOff>
      <xdr:row>39</xdr:row>
      <xdr:rowOff>88570</xdr:rowOff>
    </xdr:to>
    <xdr:sp macro="" textlink="">
      <xdr:nvSpPr>
        <xdr:cNvPr id="525" name="円/楕円 524"/>
        <xdr:cNvSpPr/>
      </xdr:nvSpPr>
      <xdr:spPr>
        <a:xfrm>
          <a:off x="14541500" y="66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79697</xdr:rowOff>
    </xdr:from>
    <xdr:ext cx="378565" cy="259045"/>
    <xdr:sp macro="" textlink="">
      <xdr:nvSpPr>
        <xdr:cNvPr id="526" name="テキスト ボックス 525"/>
        <xdr:cNvSpPr txBox="1"/>
      </xdr:nvSpPr>
      <xdr:spPr>
        <a:xfrm>
          <a:off x="14403017" y="676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159995</xdr:rowOff>
    </xdr:from>
    <xdr:to>
      <xdr:col>20</xdr:col>
      <xdr:colOff>9525</xdr:colOff>
      <xdr:row>39</xdr:row>
      <xdr:rowOff>90145</xdr:rowOff>
    </xdr:to>
    <xdr:sp macro="" textlink="">
      <xdr:nvSpPr>
        <xdr:cNvPr id="527" name="円/楕円 526"/>
        <xdr:cNvSpPr/>
      </xdr:nvSpPr>
      <xdr:spPr>
        <a:xfrm>
          <a:off x="136525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81272</xdr:rowOff>
    </xdr:from>
    <xdr:ext cx="378565" cy="259045"/>
    <xdr:sp macro="" textlink="">
      <xdr:nvSpPr>
        <xdr:cNvPr id="528" name="テキスト ボックス 527"/>
        <xdr:cNvSpPr txBox="1"/>
      </xdr:nvSpPr>
      <xdr:spPr>
        <a:xfrm>
          <a:off x="13514017" y="6767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153810</xdr:rowOff>
    </xdr:from>
    <xdr:to>
      <xdr:col>18</xdr:col>
      <xdr:colOff>492125</xdr:colOff>
      <xdr:row>39</xdr:row>
      <xdr:rowOff>83960</xdr:rowOff>
    </xdr:to>
    <xdr:sp macro="" textlink="">
      <xdr:nvSpPr>
        <xdr:cNvPr id="529" name="円/楕円 528"/>
        <xdr:cNvSpPr/>
      </xdr:nvSpPr>
      <xdr:spPr>
        <a:xfrm>
          <a:off x="12763500" y="66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75087</xdr:rowOff>
    </xdr:from>
    <xdr:ext cx="378565" cy="259045"/>
    <xdr:sp macro="" textlink="">
      <xdr:nvSpPr>
        <xdr:cNvPr id="530" name="テキスト ボックス 529"/>
        <xdr:cNvSpPr txBox="1"/>
      </xdr:nvSpPr>
      <xdr:spPr>
        <a:xfrm>
          <a:off x="12625017" y="6761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63316</xdr:rowOff>
    </xdr:from>
    <xdr:to>
      <xdr:col>23</xdr:col>
      <xdr:colOff>517525</xdr:colOff>
      <xdr:row>77</xdr:row>
      <xdr:rowOff>67087</xdr:rowOff>
    </xdr:to>
    <xdr:cxnSp macro="">
      <xdr:nvCxnSpPr>
        <xdr:cNvPr id="610" name="直線コネクタ 609"/>
        <xdr:cNvCxnSpPr/>
      </xdr:nvCxnSpPr>
      <xdr:spPr>
        <a:xfrm>
          <a:off x="15481300" y="13264966"/>
          <a:ext cx="8382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45549</xdr:rowOff>
    </xdr:from>
    <xdr:to>
      <xdr:col>22</xdr:col>
      <xdr:colOff>365125</xdr:colOff>
      <xdr:row>77</xdr:row>
      <xdr:rowOff>63316</xdr:rowOff>
    </xdr:to>
    <xdr:cxnSp macro="">
      <xdr:nvCxnSpPr>
        <xdr:cNvPr id="613" name="直線コネクタ 612"/>
        <xdr:cNvCxnSpPr/>
      </xdr:nvCxnSpPr>
      <xdr:spPr>
        <a:xfrm>
          <a:off x="14592300" y="13247199"/>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45549</xdr:rowOff>
    </xdr:from>
    <xdr:to>
      <xdr:col>21</xdr:col>
      <xdr:colOff>161925</xdr:colOff>
      <xdr:row>77</xdr:row>
      <xdr:rowOff>56572</xdr:rowOff>
    </xdr:to>
    <xdr:cxnSp macro="">
      <xdr:nvCxnSpPr>
        <xdr:cNvPr id="616" name="直線コネクタ 615"/>
        <xdr:cNvCxnSpPr/>
      </xdr:nvCxnSpPr>
      <xdr:spPr>
        <a:xfrm flipV="1">
          <a:off x="13703300" y="13247199"/>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48766</xdr:rowOff>
    </xdr:from>
    <xdr:to>
      <xdr:col>19</xdr:col>
      <xdr:colOff>644525</xdr:colOff>
      <xdr:row>77</xdr:row>
      <xdr:rowOff>56572</xdr:rowOff>
    </xdr:to>
    <xdr:cxnSp macro="">
      <xdr:nvCxnSpPr>
        <xdr:cNvPr id="619" name="直線コネクタ 618"/>
        <xdr:cNvCxnSpPr/>
      </xdr:nvCxnSpPr>
      <xdr:spPr>
        <a:xfrm>
          <a:off x="12814300" y="13250416"/>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16287</xdr:rowOff>
    </xdr:from>
    <xdr:to>
      <xdr:col>23</xdr:col>
      <xdr:colOff>568325</xdr:colOff>
      <xdr:row>77</xdr:row>
      <xdr:rowOff>117887</xdr:rowOff>
    </xdr:to>
    <xdr:sp macro="" textlink="">
      <xdr:nvSpPr>
        <xdr:cNvPr id="629" name="円/楕円 628"/>
        <xdr:cNvSpPr/>
      </xdr:nvSpPr>
      <xdr:spPr>
        <a:xfrm>
          <a:off x="16268700" y="132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166164</xdr:rowOff>
    </xdr:from>
    <xdr:ext cx="534377" cy="259045"/>
    <xdr:sp macro="" textlink="">
      <xdr:nvSpPr>
        <xdr:cNvPr id="630" name="公債費該当値テキスト"/>
        <xdr:cNvSpPr txBox="1"/>
      </xdr:nvSpPr>
      <xdr:spPr>
        <a:xfrm>
          <a:off x="16370300" y="131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22,947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12516</xdr:rowOff>
    </xdr:from>
    <xdr:to>
      <xdr:col>22</xdr:col>
      <xdr:colOff>415925</xdr:colOff>
      <xdr:row>77</xdr:row>
      <xdr:rowOff>114116</xdr:rowOff>
    </xdr:to>
    <xdr:sp macro="" textlink="">
      <xdr:nvSpPr>
        <xdr:cNvPr id="631" name="円/楕円 630"/>
        <xdr:cNvSpPr/>
      </xdr:nvSpPr>
      <xdr:spPr>
        <a:xfrm>
          <a:off x="15430500" y="132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105243</xdr:rowOff>
    </xdr:from>
    <xdr:ext cx="534377" cy="259045"/>
    <xdr:sp macro="" textlink="">
      <xdr:nvSpPr>
        <xdr:cNvPr id="632" name="テキスト ボックス 631"/>
        <xdr:cNvSpPr txBox="1"/>
      </xdr:nvSpPr>
      <xdr:spPr>
        <a:xfrm>
          <a:off x="15214111" y="1330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166199</xdr:rowOff>
    </xdr:from>
    <xdr:to>
      <xdr:col>21</xdr:col>
      <xdr:colOff>212725</xdr:colOff>
      <xdr:row>77</xdr:row>
      <xdr:rowOff>96349</xdr:rowOff>
    </xdr:to>
    <xdr:sp macro="" textlink="">
      <xdr:nvSpPr>
        <xdr:cNvPr id="633" name="円/楕円 632"/>
        <xdr:cNvSpPr/>
      </xdr:nvSpPr>
      <xdr:spPr>
        <a:xfrm>
          <a:off x="14541500" y="131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87476</xdr:rowOff>
    </xdr:from>
    <xdr:ext cx="534377" cy="259045"/>
    <xdr:sp macro="" textlink="">
      <xdr:nvSpPr>
        <xdr:cNvPr id="634" name="テキスト ボックス 633"/>
        <xdr:cNvSpPr txBox="1"/>
      </xdr:nvSpPr>
      <xdr:spPr>
        <a:xfrm>
          <a:off x="14325111" y="132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5772</xdr:rowOff>
    </xdr:from>
    <xdr:to>
      <xdr:col>20</xdr:col>
      <xdr:colOff>9525</xdr:colOff>
      <xdr:row>77</xdr:row>
      <xdr:rowOff>107372</xdr:rowOff>
    </xdr:to>
    <xdr:sp macro="" textlink="">
      <xdr:nvSpPr>
        <xdr:cNvPr id="635" name="円/楕円 634"/>
        <xdr:cNvSpPr/>
      </xdr:nvSpPr>
      <xdr:spPr>
        <a:xfrm>
          <a:off x="13652500" y="132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98499</xdr:rowOff>
    </xdr:from>
    <xdr:ext cx="534377" cy="259045"/>
    <xdr:sp macro="" textlink="">
      <xdr:nvSpPr>
        <xdr:cNvPr id="636" name="テキスト ボックス 635"/>
        <xdr:cNvSpPr txBox="1"/>
      </xdr:nvSpPr>
      <xdr:spPr>
        <a:xfrm>
          <a:off x="13436111" y="1330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169416</xdr:rowOff>
    </xdr:from>
    <xdr:to>
      <xdr:col>18</xdr:col>
      <xdr:colOff>492125</xdr:colOff>
      <xdr:row>77</xdr:row>
      <xdr:rowOff>99566</xdr:rowOff>
    </xdr:to>
    <xdr:sp macro="" textlink="">
      <xdr:nvSpPr>
        <xdr:cNvPr id="637" name="円/楕円 636"/>
        <xdr:cNvSpPr/>
      </xdr:nvSpPr>
      <xdr:spPr>
        <a:xfrm>
          <a:off x="12763500" y="131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90693</xdr:rowOff>
    </xdr:from>
    <xdr:ext cx="534377" cy="259045"/>
    <xdr:sp macro="" textlink="">
      <xdr:nvSpPr>
        <xdr:cNvPr id="638" name="テキスト ボックス 637"/>
        <xdr:cNvSpPr txBox="1"/>
      </xdr:nvSpPr>
      <xdr:spPr>
        <a:xfrm>
          <a:off x="12547111" y="1329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147241</xdr:rowOff>
    </xdr:from>
    <xdr:to>
      <xdr:col>23</xdr:col>
      <xdr:colOff>517525</xdr:colOff>
      <xdr:row>98</xdr:row>
      <xdr:rowOff>157025</xdr:rowOff>
    </xdr:to>
    <xdr:cxnSp macro="">
      <xdr:nvCxnSpPr>
        <xdr:cNvPr id="667" name="直線コネクタ 666"/>
        <xdr:cNvCxnSpPr/>
      </xdr:nvCxnSpPr>
      <xdr:spPr>
        <a:xfrm>
          <a:off x="15481300" y="16949341"/>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147241</xdr:rowOff>
    </xdr:from>
    <xdr:to>
      <xdr:col>22</xdr:col>
      <xdr:colOff>365125</xdr:colOff>
      <xdr:row>99</xdr:row>
      <xdr:rowOff>30246</xdr:rowOff>
    </xdr:to>
    <xdr:cxnSp macro="">
      <xdr:nvCxnSpPr>
        <xdr:cNvPr id="670" name="直線コネクタ 669"/>
        <xdr:cNvCxnSpPr/>
      </xdr:nvCxnSpPr>
      <xdr:spPr>
        <a:xfrm flipV="1">
          <a:off x="14592300" y="16949341"/>
          <a:ext cx="889000" cy="5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3318</xdr:rowOff>
    </xdr:from>
    <xdr:to>
      <xdr:col>21</xdr:col>
      <xdr:colOff>161925</xdr:colOff>
      <xdr:row>99</xdr:row>
      <xdr:rowOff>30246</xdr:rowOff>
    </xdr:to>
    <xdr:cxnSp macro="">
      <xdr:nvCxnSpPr>
        <xdr:cNvPr id="673" name="直線コネクタ 672"/>
        <xdr:cNvCxnSpPr/>
      </xdr:nvCxnSpPr>
      <xdr:spPr>
        <a:xfrm>
          <a:off x="13703300" y="16976868"/>
          <a:ext cx="889000" cy="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3318</xdr:rowOff>
    </xdr:from>
    <xdr:to>
      <xdr:col>19</xdr:col>
      <xdr:colOff>644525</xdr:colOff>
      <xdr:row>99</xdr:row>
      <xdr:rowOff>15232</xdr:rowOff>
    </xdr:to>
    <xdr:cxnSp macro="">
      <xdr:nvCxnSpPr>
        <xdr:cNvPr id="676" name="直線コネクタ 675"/>
        <xdr:cNvCxnSpPr/>
      </xdr:nvCxnSpPr>
      <xdr:spPr>
        <a:xfrm flipV="1">
          <a:off x="12814300" y="16976868"/>
          <a:ext cx="8890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106225</xdr:rowOff>
    </xdr:from>
    <xdr:to>
      <xdr:col>23</xdr:col>
      <xdr:colOff>568325</xdr:colOff>
      <xdr:row>99</xdr:row>
      <xdr:rowOff>36375</xdr:rowOff>
    </xdr:to>
    <xdr:sp macro="" textlink="">
      <xdr:nvSpPr>
        <xdr:cNvPr id="686" name="円/楕円 685"/>
        <xdr:cNvSpPr/>
      </xdr:nvSpPr>
      <xdr:spPr>
        <a:xfrm>
          <a:off x="16268700" y="1690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65602</xdr:rowOff>
    </xdr:from>
    <xdr:ext cx="534377" cy="259045"/>
    <xdr:sp macro="" textlink="">
      <xdr:nvSpPr>
        <xdr:cNvPr id="687" name="積立金該当値テキスト"/>
        <xdr:cNvSpPr txBox="1"/>
      </xdr:nvSpPr>
      <xdr:spPr>
        <a:xfrm>
          <a:off x="16370300" y="1669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96441</xdr:rowOff>
    </xdr:from>
    <xdr:to>
      <xdr:col>22</xdr:col>
      <xdr:colOff>415925</xdr:colOff>
      <xdr:row>99</xdr:row>
      <xdr:rowOff>26591</xdr:rowOff>
    </xdr:to>
    <xdr:sp macro="" textlink="">
      <xdr:nvSpPr>
        <xdr:cNvPr id="688" name="円/楕円 687"/>
        <xdr:cNvSpPr/>
      </xdr:nvSpPr>
      <xdr:spPr>
        <a:xfrm>
          <a:off x="15430500" y="168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43118</xdr:rowOff>
    </xdr:from>
    <xdr:ext cx="534377" cy="259045"/>
    <xdr:sp macro="" textlink="">
      <xdr:nvSpPr>
        <xdr:cNvPr id="689" name="テキスト ボックス 688"/>
        <xdr:cNvSpPr txBox="1"/>
      </xdr:nvSpPr>
      <xdr:spPr>
        <a:xfrm>
          <a:off x="15214111" y="1667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150896</xdr:rowOff>
    </xdr:from>
    <xdr:to>
      <xdr:col>21</xdr:col>
      <xdr:colOff>212725</xdr:colOff>
      <xdr:row>99</xdr:row>
      <xdr:rowOff>81046</xdr:rowOff>
    </xdr:to>
    <xdr:sp macro="" textlink="">
      <xdr:nvSpPr>
        <xdr:cNvPr id="690" name="円/楕円 689"/>
        <xdr:cNvSpPr/>
      </xdr:nvSpPr>
      <xdr:spPr>
        <a:xfrm>
          <a:off x="14541500" y="169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72173</xdr:rowOff>
    </xdr:from>
    <xdr:ext cx="469744" cy="259045"/>
    <xdr:sp macro="" textlink="">
      <xdr:nvSpPr>
        <xdr:cNvPr id="691" name="テキスト ボックス 690"/>
        <xdr:cNvSpPr txBox="1"/>
      </xdr:nvSpPr>
      <xdr:spPr>
        <a:xfrm>
          <a:off x="14357427" y="1704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123968</xdr:rowOff>
    </xdr:from>
    <xdr:to>
      <xdr:col>20</xdr:col>
      <xdr:colOff>9525</xdr:colOff>
      <xdr:row>99</xdr:row>
      <xdr:rowOff>54118</xdr:rowOff>
    </xdr:to>
    <xdr:sp macro="" textlink="">
      <xdr:nvSpPr>
        <xdr:cNvPr id="692" name="円/楕円 691"/>
        <xdr:cNvSpPr/>
      </xdr:nvSpPr>
      <xdr:spPr>
        <a:xfrm>
          <a:off x="13652500" y="169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45245</xdr:rowOff>
    </xdr:from>
    <xdr:ext cx="534377" cy="259045"/>
    <xdr:sp macro="" textlink="">
      <xdr:nvSpPr>
        <xdr:cNvPr id="693" name="テキスト ボックス 692"/>
        <xdr:cNvSpPr txBox="1"/>
      </xdr:nvSpPr>
      <xdr:spPr>
        <a:xfrm>
          <a:off x="13436111" y="1701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135882</xdr:rowOff>
    </xdr:from>
    <xdr:to>
      <xdr:col>18</xdr:col>
      <xdr:colOff>492125</xdr:colOff>
      <xdr:row>99</xdr:row>
      <xdr:rowOff>66032</xdr:rowOff>
    </xdr:to>
    <xdr:sp macro="" textlink="">
      <xdr:nvSpPr>
        <xdr:cNvPr id="694" name="円/楕円 693"/>
        <xdr:cNvSpPr/>
      </xdr:nvSpPr>
      <xdr:spPr>
        <a:xfrm>
          <a:off x="12763500" y="1693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57159</xdr:rowOff>
    </xdr:from>
    <xdr:ext cx="469744" cy="259045"/>
    <xdr:sp macro="" textlink="">
      <xdr:nvSpPr>
        <xdr:cNvPr id="695" name="テキスト ボックス 694"/>
        <xdr:cNvSpPr txBox="1"/>
      </xdr:nvSpPr>
      <xdr:spPr>
        <a:xfrm>
          <a:off x="12579427" y="1703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26020</xdr:rowOff>
    </xdr:from>
    <xdr:to>
      <xdr:col>32</xdr:col>
      <xdr:colOff>187325</xdr:colOff>
      <xdr:row>39</xdr:row>
      <xdr:rowOff>32356</xdr:rowOff>
    </xdr:to>
    <xdr:cxnSp macro="">
      <xdr:nvCxnSpPr>
        <xdr:cNvPr id="726" name="直線コネクタ 725"/>
        <xdr:cNvCxnSpPr/>
      </xdr:nvCxnSpPr>
      <xdr:spPr>
        <a:xfrm flipV="1">
          <a:off x="21323300" y="6712570"/>
          <a:ext cx="8382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129081</xdr:rowOff>
    </xdr:from>
    <xdr:ext cx="469744" cy="259045"/>
    <xdr:sp macro="" textlink="">
      <xdr:nvSpPr>
        <xdr:cNvPr id="727" name="投資及び出資金平均値テキスト"/>
        <xdr:cNvSpPr txBox="1"/>
      </xdr:nvSpPr>
      <xdr:spPr>
        <a:xfrm>
          <a:off x="22212300" y="6644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32356</xdr:rowOff>
    </xdr:from>
    <xdr:to>
      <xdr:col>31</xdr:col>
      <xdr:colOff>34925</xdr:colOff>
      <xdr:row>39</xdr:row>
      <xdr:rowOff>64327</xdr:rowOff>
    </xdr:to>
    <xdr:cxnSp macro="">
      <xdr:nvCxnSpPr>
        <xdr:cNvPr id="729" name="直線コネクタ 728"/>
        <xdr:cNvCxnSpPr/>
      </xdr:nvCxnSpPr>
      <xdr:spPr>
        <a:xfrm flipV="1">
          <a:off x="20434300" y="6718906"/>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78888</xdr:rowOff>
    </xdr:from>
    <xdr:ext cx="469744" cy="259045"/>
    <xdr:sp macro="" textlink="">
      <xdr:nvSpPr>
        <xdr:cNvPr id="731" name="テキスト ボックス 730"/>
        <xdr:cNvSpPr txBox="1"/>
      </xdr:nvSpPr>
      <xdr:spPr>
        <a:xfrm>
          <a:off x="21088427" y="67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55085</xdr:rowOff>
    </xdr:from>
    <xdr:to>
      <xdr:col>29</xdr:col>
      <xdr:colOff>517525</xdr:colOff>
      <xdr:row>39</xdr:row>
      <xdr:rowOff>64327</xdr:rowOff>
    </xdr:to>
    <xdr:cxnSp macro="">
      <xdr:nvCxnSpPr>
        <xdr:cNvPr id="732" name="直線コネクタ 731"/>
        <xdr:cNvCxnSpPr/>
      </xdr:nvCxnSpPr>
      <xdr:spPr>
        <a:xfrm>
          <a:off x="19545300" y="6741635"/>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49599</xdr:rowOff>
    </xdr:from>
    <xdr:to>
      <xdr:col>28</xdr:col>
      <xdr:colOff>314325</xdr:colOff>
      <xdr:row>39</xdr:row>
      <xdr:rowOff>55085</xdr:rowOff>
    </xdr:to>
    <xdr:cxnSp macro="">
      <xdr:nvCxnSpPr>
        <xdr:cNvPr id="735" name="直線コネクタ 734"/>
        <xdr:cNvCxnSpPr/>
      </xdr:nvCxnSpPr>
      <xdr:spPr>
        <a:xfrm>
          <a:off x="18656300" y="673614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92440</xdr:rowOff>
    </xdr:from>
    <xdr:ext cx="469744" cy="259045"/>
    <xdr:sp macro="" textlink="">
      <xdr:nvSpPr>
        <xdr:cNvPr id="739" name="テキスト ボックス 738"/>
        <xdr:cNvSpPr txBox="1"/>
      </xdr:nvSpPr>
      <xdr:spPr>
        <a:xfrm>
          <a:off x="18421427" y="67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146670</xdr:rowOff>
    </xdr:from>
    <xdr:to>
      <xdr:col>32</xdr:col>
      <xdr:colOff>238125</xdr:colOff>
      <xdr:row>39</xdr:row>
      <xdr:rowOff>76820</xdr:rowOff>
    </xdr:to>
    <xdr:sp macro="" textlink="">
      <xdr:nvSpPr>
        <xdr:cNvPr id="745" name="円/楕円 744"/>
        <xdr:cNvSpPr/>
      </xdr:nvSpPr>
      <xdr:spPr>
        <a:xfrm>
          <a:off x="22110700" y="66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106048</xdr:rowOff>
    </xdr:from>
    <xdr:ext cx="469744" cy="259045"/>
    <xdr:sp macro="" textlink="">
      <xdr:nvSpPr>
        <xdr:cNvPr id="746" name="投資及び出資金該当値テキスト"/>
        <xdr:cNvSpPr txBox="1"/>
      </xdr:nvSpPr>
      <xdr:spPr>
        <a:xfrm>
          <a:off x="22212300" y="644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153006</xdr:rowOff>
    </xdr:from>
    <xdr:to>
      <xdr:col>31</xdr:col>
      <xdr:colOff>85725</xdr:colOff>
      <xdr:row>39</xdr:row>
      <xdr:rowOff>83156</xdr:rowOff>
    </xdr:to>
    <xdr:sp macro="" textlink="">
      <xdr:nvSpPr>
        <xdr:cNvPr id="747" name="円/楕円 746"/>
        <xdr:cNvSpPr/>
      </xdr:nvSpPr>
      <xdr:spPr>
        <a:xfrm>
          <a:off x="21272500" y="666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99683</xdr:rowOff>
    </xdr:from>
    <xdr:ext cx="469744" cy="259045"/>
    <xdr:sp macro="" textlink="">
      <xdr:nvSpPr>
        <xdr:cNvPr id="748" name="テキスト ボックス 747"/>
        <xdr:cNvSpPr txBox="1"/>
      </xdr:nvSpPr>
      <xdr:spPr>
        <a:xfrm>
          <a:off x="21088427" y="644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13527</xdr:rowOff>
    </xdr:from>
    <xdr:to>
      <xdr:col>29</xdr:col>
      <xdr:colOff>568325</xdr:colOff>
      <xdr:row>39</xdr:row>
      <xdr:rowOff>115127</xdr:rowOff>
    </xdr:to>
    <xdr:sp macro="" textlink="">
      <xdr:nvSpPr>
        <xdr:cNvPr id="749" name="円/楕円 748"/>
        <xdr:cNvSpPr/>
      </xdr:nvSpPr>
      <xdr:spPr>
        <a:xfrm>
          <a:off x="20383500" y="670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106254</xdr:rowOff>
    </xdr:from>
    <xdr:ext cx="469744" cy="259045"/>
    <xdr:sp macro="" textlink="">
      <xdr:nvSpPr>
        <xdr:cNvPr id="750" name="テキスト ボックス 749"/>
        <xdr:cNvSpPr txBox="1"/>
      </xdr:nvSpPr>
      <xdr:spPr>
        <a:xfrm>
          <a:off x="20199427" y="679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4285</xdr:rowOff>
    </xdr:from>
    <xdr:to>
      <xdr:col>28</xdr:col>
      <xdr:colOff>365125</xdr:colOff>
      <xdr:row>39</xdr:row>
      <xdr:rowOff>105885</xdr:rowOff>
    </xdr:to>
    <xdr:sp macro="" textlink="">
      <xdr:nvSpPr>
        <xdr:cNvPr id="751" name="円/楕円 750"/>
        <xdr:cNvSpPr/>
      </xdr:nvSpPr>
      <xdr:spPr>
        <a:xfrm>
          <a:off x="19494500" y="66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97012</xdr:rowOff>
    </xdr:from>
    <xdr:ext cx="469744" cy="259045"/>
    <xdr:sp macro="" textlink="">
      <xdr:nvSpPr>
        <xdr:cNvPr id="752" name="テキスト ボックス 751"/>
        <xdr:cNvSpPr txBox="1"/>
      </xdr:nvSpPr>
      <xdr:spPr>
        <a:xfrm>
          <a:off x="19310427" y="678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170249</xdr:rowOff>
    </xdr:from>
    <xdr:to>
      <xdr:col>27</xdr:col>
      <xdr:colOff>161925</xdr:colOff>
      <xdr:row>39</xdr:row>
      <xdr:rowOff>100399</xdr:rowOff>
    </xdr:to>
    <xdr:sp macro="" textlink="">
      <xdr:nvSpPr>
        <xdr:cNvPr id="753" name="円/楕円 752"/>
        <xdr:cNvSpPr/>
      </xdr:nvSpPr>
      <xdr:spPr>
        <a:xfrm>
          <a:off x="18605500" y="66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116926</xdr:rowOff>
    </xdr:from>
    <xdr:ext cx="469744" cy="259045"/>
    <xdr:sp macro="" textlink="">
      <xdr:nvSpPr>
        <xdr:cNvPr id="754" name="テキスト ボックス 753"/>
        <xdr:cNvSpPr txBox="1"/>
      </xdr:nvSpPr>
      <xdr:spPr>
        <a:xfrm>
          <a:off x="18421427" y="64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34871</xdr:rowOff>
    </xdr:from>
    <xdr:to>
      <xdr:col>32</xdr:col>
      <xdr:colOff>187325</xdr:colOff>
      <xdr:row>59</xdr:row>
      <xdr:rowOff>75365</xdr:rowOff>
    </xdr:to>
    <xdr:cxnSp macro="">
      <xdr:nvCxnSpPr>
        <xdr:cNvPr id="785" name="直線コネクタ 784"/>
        <xdr:cNvCxnSpPr/>
      </xdr:nvCxnSpPr>
      <xdr:spPr>
        <a:xfrm>
          <a:off x="21323300" y="10150421"/>
          <a:ext cx="8382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34871</xdr:rowOff>
    </xdr:from>
    <xdr:to>
      <xdr:col>31</xdr:col>
      <xdr:colOff>34925</xdr:colOff>
      <xdr:row>59</xdr:row>
      <xdr:rowOff>35132</xdr:rowOff>
    </xdr:to>
    <xdr:cxnSp macro="">
      <xdr:nvCxnSpPr>
        <xdr:cNvPr id="788" name="直線コネクタ 787"/>
        <xdr:cNvCxnSpPr/>
      </xdr:nvCxnSpPr>
      <xdr:spPr>
        <a:xfrm flipV="1">
          <a:off x="20434300" y="10150421"/>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34772</xdr:rowOff>
    </xdr:from>
    <xdr:to>
      <xdr:col>29</xdr:col>
      <xdr:colOff>517525</xdr:colOff>
      <xdr:row>59</xdr:row>
      <xdr:rowOff>35132</xdr:rowOff>
    </xdr:to>
    <xdr:cxnSp macro="">
      <xdr:nvCxnSpPr>
        <xdr:cNvPr id="791" name="直線コネクタ 790"/>
        <xdr:cNvCxnSpPr/>
      </xdr:nvCxnSpPr>
      <xdr:spPr>
        <a:xfrm>
          <a:off x="19545300" y="10150322"/>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33924</xdr:rowOff>
    </xdr:from>
    <xdr:to>
      <xdr:col>28</xdr:col>
      <xdr:colOff>314325</xdr:colOff>
      <xdr:row>59</xdr:row>
      <xdr:rowOff>34772</xdr:rowOff>
    </xdr:to>
    <xdr:cxnSp macro="">
      <xdr:nvCxnSpPr>
        <xdr:cNvPr id="794" name="直線コネクタ 793"/>
        <xdr:cNvCxnSpPr/>
      </xdr:nvCxnSpPr>
      <xdr:spPr>
        <a:xfrm>
          <a:off x="18656300" y="10149474"/>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24565</xdr:rowOff>
    </xdr:from>
    <xdr:to>
      <xdr:col>32</xdr:col>
      <xdr:colOff>238125</xdr:colOff>
      <xdr:row>59</xdr:row>
      <xdr:rowOff>126165</xdr:rowOff>
    </xdr:to>
    <xdr:sp macro="" textlink="">
      <xdr:nvSpPr>
        <xdr:cNvPr id="804" name="円/楕円 803"/>
        <xdr:cNvSpPr/>
      </xdr:nvSpPr>
      <xdr:spPr>
        <a:xfrm>
          <a:off x="22110700" y="1014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110942</xdr:rowOff>
    </xdr:from>
    <xdr:ext cx="378565" cy="259045"/>
    <xdr:sp macro="" textlink="">
      <xdr:nvSpPr>
        <xdr:cNvPr id="805" name="貸付金該当値テキスト"/>
        <xdr:cNvSpPr txBox="1"/>
      </xdr:nvSpPr>
      <xdr:spPr>
        <a:xfrm>
          <a:off x="22212300" y="10055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155521</xdr:rowOff>
    </xdr:from>
    <xdr:to>
      <xdr:col>31</xdr:col>
      <xdr:colOff>85725</xdr:colOff>
      <xdr:row>59</xdr:row>
      <xdr:rowOff>85671</xdr:rowOff>
    </xdr:to>
    <xdr:sp macro="" textlink="">
      <xdr:nvSpPr>
        <xdr:cNvPr id="806" name="円/楕円 805"/>
        <xdr:cNvSpPr/>
      </xdr:nvSpPr>
      <xdr:spPr>
        <a:xfrm>
          <a:off x="21272500" y="100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76798</xdr:rowOff>
    </xdr:from>
    <xdr:ext cx="469744" cy="259045"/>
    <xdr:sp macro="" textlink="">
      <xdr:nvSpPr>
        <xdr:cNvPr id="807" name="テキスト ボックス 806"/>
        <xdr:cNvSpPr txBox="1"/>
      </xdr:nvSpPr>
      <xdr:spPr>
        <a:xfrm>
          <a:off x="21088427" y="1019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155782</xdr:rowOff>
    </xdr:from>
    <xdr:to>
      <xdr:col>29</xdr:col>
      <xdr:colOff>568325</xdr:colOff>
      <xdr:row>59</xdr:row>
      <xdr:rowOff>85932</xdr:rowOff>
    </xdr:to>
    <xdr:sp macro="" textlink="">
      <xdr:nvSpPr>
        <xdr:cNvPr id="808" name="円/楕円 807"/>
        <xdr:cNvSpPr/>
      </xdr:nvSpPr>
      <xdr:spPr>
        <a:xfrm>
          <a:off x="20383500" y="1009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77059</xdr:rowOff>
    </xdr:from>
    <xdr:ext cx="469744" cy="259045"/>
    <xdr:sp macro="" textlink="">
      <xdr:nvSpPr>
        <xdr:cNvPr id="809" name="テキスト ボックス 808"/>
        <xdr:cNvSpPr txBox="1"/>
      </xdr:nvSpPr>
      <xdr:spPr>
        <a:xfrm>
          <a:off x="20199427" y="1019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155422</xdr:rowOff>
    </xdr:from>
    <xdr:to>
      <xdr:col>28</xdr:col>
      <xdr:colOff>365125</xdr:colOff>
      <xdr:row>59</xdr:row>
      <xdr:rowOff>85572</xdr:rowOff>
    </xdr:to>
    <xdr:sp macro="" textlink="">
      <xdr:nvSpPr>
        <xdr:cNvPr id="810" name="円/楕円 809"/>
        <xdr:cNvSpPr/>
      </xdr:nvSpPr>
      <xdr:spPr>
        <a:xfrm>
          <a:off x="19494500" y="100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76699</xdr:rowOff>
    </xdr:from>
    <xdr:ext cx="469744" cy="259045"/>
    <xdr:sp macro="" textlink="">
      <xdr:nvSpPr>
        <xdr:cNvPr id="811" name="テキスト ボックス 810"/>
        <xdr:cNvSpPr txBox="1"/>
      </xdr:nvSpPr>
      <xdr:spPr>
        <a:xfrm>
          <a:off x="19310427" y="1019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154574</xdr:rowOff>
    </xdr:from>
    <xdr:to>
      <xdr:col>27</xdr:col>
      <xdr:colOff>161925</xdr:colOff>
      <xdr:row>59</xdr:row>
      <xdr:rowOff>84724</xdr:rowOff>
    </xdr:to>
    <xdr:sp macro="" textlink="">
      <xdr:nvSpPr>
        <xdr:cNvPr id="812" name="円/楕円 811"/>
        <xdr:cNvSpPr/>
      </xdr:nvSpPr>
      <xdr:spPr>
        <a:xfrm>
          <a:off x="18605500" y="1009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75851</xdr:rowOff>
    </xdr:from>
    <xdr:ext cx="469744" cy="259045"/>
    <xdr:sp macro="" textlink="">
      <xdr:nvSpPr>
        <xdr:cNvPr id="813" name="テキスト ボックス 812"/>
        <xdr:cNvSpPr txBox="1"/>
      </xdr:nvSpPr>
      <xdr:spPr>
        <a:xfrm>
          <a:off x="18421427" y="1019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86074</xdr:rowOff>
    </xdr:from>
    <xdr:to>
      <xdr:col>32</xdr:col>
      <xdr:colOff>187325</xdr:colOff>
      <xdr:row>77</xdr:row>
      <xdr:rowOff>108383</xdr:rowOff>
    </xdr:to>
    <xdr:cxnSp macro="">
      <xdr:nvCxnSpPr>
        <xdr:cNvPr id="843" name="直線コネクタ 842"/>
        <xdr:cNvCxnSpPr/>
      </xdr:nvCxnSpPr>
      <xdr:spPr>
        <a:xfrm flipV="1">
          <a:off x="21323300" y="13287724"/>
          <a:ext cx="838200" cy="2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45193</xdr:rowOff>
    </xdr:from>
    <xdr:to>
      <xdr:col>31</xdr:col>
      <xdr:colOff>34925</xdr:colOff>
      <xdr:row>77</xdr:row>
      <xdr:rowOff>108383</xdr:rowOff>
    </xdr:to>
    <xdr:cxnSp macro="">
      <xdr:nvCxnSpPr>
        <xdr:cNvPr id="846" name="直線コネクタ 845"/>
        <xdr:cNvCxnSpPr/>
      </xdr:nvCxnSpPr>
      <xdr:spPr>
        <a:xfrm>
          <a:off x="20434300" y="13246843"/>
          <a:ext cx="889000" cy="6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45193</xdr:rowOff>
    </xdr:from>
    <xdr:to>
      <xdr:col>29</xdr:col>
      <xdr:colOff>517525</xdr:colOff>
      <xdr:row>77</xdr:row>
      <xdr:rowOff>90779</xdr:rowOff>
    </xdr:to>
    <xdr:cxnSp macro="">
      <xdr:nvCxnSpPr>
        <xdr:cNvPr id="849" name="直線コネクタ 848"/>
        <xdr:cNvCxnSpPr/>
      </xdr:nvCxnSpPr>
      <xdr:spPr>
        <a:xfrm flipV="1">
          <a:off x="19545300" y="13246843"/>
          <a:ext cx="8890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90779</xdr:rowOff>
    </xdr:from>
    <xdr:to>
      <xdr:col>28</xdr:col>
      <xdr:colOff>314325</xdr:colOff>
      <xdr:row>77</xdr:row>
      <xdr:rowOff>107086</xdr:rowOff>
    </xdr:to>
    <xdr:cxnSp macro="">
      <xdr:nvCxnSpPr>
        <xdr:cNvPr id="852" name="直線コネクタ 851"/>
        <xdr:cNvCxnSpPr/>
      </xdr:nvCxnSpPr>
      <xdr:spPr>
        <a:xfrm flipV="1">
          <a:off x="18656300" y="13292429"/>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35274</xdr:rowOff>
    </xdr:from>
    <xdr:to>
      <xdr:col>32</xdr:col>
      <xdr:colOff>238125</xdr:colOff>
      <xdr:row>77</xdr:row>
      <xdr:rowOff>136874</xdr:rowOff>
    </xdr:to>
    <xdr:sp macro="" textlink="">
      <xdr:nvSpPr>
        <xdr:cNvPr id="862" name="円/楕円 861"/>
        <xdr:cNvSpPr/>
      </xdr:nvSpPr>
      <xdr:spPr>
        <a:xfrm>
          <a:off x="22110700" y="132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13701</xdr:rowOff>
    </xdr:from>
    <xdr:ext cx="534377" cy="259045"/>
    <xdr:sp macro="" textlink="">
      <xdr:nvSpPr>
        <xdr:cNvPr id="863" name="繰出金該当値テキスト"/>
        <xdr:cNvSpPr txBox="1"/>
      </xdr:nvSpPr>
      <xdr:spPr>
        <a:xfrm>
          <a:off x="22212300" y="132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35,815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57583</xdr:rowOff>
    </xdr:from>
    <xdr:to>
      <xdr:col>31</xdr:col>
      <xdr:colOff>85725</xdr:colOff>
      <xdr:row>77</xdr:row>
      <xdr:rowOff>159183</xdr:rowOff>
    </xdr:to>
    <xdr:sp macro="" textlink="">
      <xdr:nvSpPr>
        <xdr:cNvPr id="864" name="円/楕円 863"/>
        <xdr:cNvSpPr/>
      </xdr:nvSpPr>
      <xdr:spPr>
        <a:xfrm>
          <a:off x="21272500" y="132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150310</xdr:rowOff>
    </xdr:from>
    <xdr:ext cx="534377" cy="259045"/>
    <xdr:sp macro="" textlink="">
      <xdr:nvSpPr>
        <xdr:cNvPr id="865" name="テキスト ボックス 864"/>
        <xdr:cNvSpPr txBox="1"/>
      </xdr:nvSpPr>
      <xdr:spPr>
        <a:xfrm>
          <a:off x="21056111" y="1335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165843</xdr:rowOff>
    </xdr:from>
    <xdr:to>
      <xdr:col>29</xdr:col>
      <xdr:colOff>568325</xdr:colOff>
      <xdr:row>77</xdr:row>
      <xdr:rowOff>95993</xdr:rowOff>
    </xdr:to>
    <xdr:sp macro="" textlink="">
      <xdr:nvSpPr>
        <xdr:cNvPr id="866" name="円/楕円 865"/>
        <xdr:cNvSpPr/>
      </xdr:nvSpPr>
      <xdr:spPr>
        <a:xfrm>
          <a:off x="20383500" y="131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87120</xdr:rowOff>
    </xdr:from>
    <xdr:ext cx="534377" cy="259045"/>
    <xdr:sp macro="" textlink="">
      <xdr:nvSpPr>
        <xdr:cNvPr id="867" name="テキスト ボックス 866"/>
        <xdr:cNvSpPr txBox="1"/>
      </xdr:nvSpPr>
      <xdr:spPr>
        <a:xfrm>
          <a:off x="20167111" y="132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39979</xdr:rowOff>
    </xdr:from>
    <xdr:to>
      <xdr:col>28</xdr:col>
      <xdr:colOff>365125</xdr:colOff>
      <xdr:row>77</xdr:row>
      <xdr:rowOff>141579</xdr:rowOff>
    </xdr:to>
    <xdr:sp macro="" textlink="">
      <xdr:nvSpPr>
        <xdr:cNvPr id="868" name="円/楕円 867"/>
        <xdr:cNvSpPr/>
      </xdr:nvSpPr>
      <xdr:spPr>
        <a:xfrm>
          <a:off x="19494500" y="132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132706</xdr:rowOff>
    </xdr:from>
    <xdr:ext cx="534377" cy="259045"/>
    <xdr:sp macro="" textlink="">
      <xdr:nvSpPr>
        <xdr:cNvPr id="869" name="テキスト ボックス 868"/>
        <xdr:cNvSpPr txBox="1"/>
      </xdr:nvSpPr>
      <xdr:spPr>
        <a:xfrm>
          <a:off x="19278111" y="1333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56286</xdr:rowOff>
    </xdr:from>
    <xdr:to>
      <xdr:col>27</xdr:col>
      <xdr:colOff>161925</xdr:colOff>
      <xdr:row>77</xdr:row>
      <xdr:rowOff>157886</xdr:rowOff>
    </xdr:to>
    <xdr:sp macro="" textlink="">
      <xdr:nvSpPr>
        <xdr:cNvPr id="870" name="円/楕円 869"/>
        <xdr:cNvSpPr/>
      </xdr:nvSpPr>
      <xdr:spPr>
        <a:xfrm>
          <a:off x="18605500" y="1325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149013</xdr:rowOff>
    </xdr:from>
    <xdr:ext cx="534377" cy="259045"/>
    <xdr:sp macro="" textlink="">
      <xdr:nvSpPr>
        <xdr:cNvPr id="871" name="テキスト ボックス 870"/>
        <xdr:cNvSpPr txBox="1"/>
      </xdr:nvSpPr>
      <xdr:spPr>
        <a:xfrm>
          <a:off x="18389111" y="1335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・歳出決算総額は、住民一人当たり３７２，</a:t>
          </a:r>
          <a:r>
            <a:rPr lang="ja-JP" altLang="en-US" sz="1100" b="0" i="0" baseline="0">
              <a:solidFill>
                <a:schemeClr val="dk1"/>
              </a:solidFill>
              <a:effectLst/>
              <a:latin typeface="+mn-lt"/>
              <a:ea typeface="+mn-ea"/>
              <a:cs typeface="+mn-cs"/>
            </a:rPr>
            <a:t>６７５</a:t>
          </a:r>
          <a:r>
            <a:rPr lang="ja-JP" altLang="ja-JP" sz="1100" b="0" i="0" baseline="0">
              <a:solidFill>
                <a:schemeClr val="dk1"/>
              </a:solidFill>
              <a:effectLst/>
              <a:latin typeface="+mn-lt"/>
              <a:ea typeface="+mn-ea"/>
              <a:cs typeface="+mn-cs"/>
            </a:rPr>
            <a:t>円となっている。主な構成項目である扶助費は、住民一人当たり</a:t>
          </a:r>
          <a:r>
            <a:rPr lang="ja-JP" altLang="en-US" sz="1100" b="0" i="0" baseline="0">
              <a:solidFill>
                <a:schemeClr val="dk1"/>
              </a:solidFill>
              <a:effectLst/>
              <a:latin typeface="+mn-lt"/>
              <a:ea typeface="+mn-ea"/>
              <a:cs typeface="+mn-cs"/>
            </a:rPr>
            <a:t>１１３，０９１</a:t>
          </a:r>
          <a:r>
            <a:rPr lang="ja-JP" altLang="ja-JP" sz="1100" b="0" i="0" baseline="0">
              <a:solidFill>
                <a:schemeClr val="dk1"/>
              </a:solidFill>
              <a:effectLst/>
              <a:latin typeface="+mn-lt"/>
              <a:ea typeface="+mn-ea"/>
              <a:cs typeface="+mn-cs"/>
            </a:rPr>
            <a:t>円となっており、平成２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年度から比較すると</a:t>
          </a:r>
          <a:r>
            <a:rPr lang="ja-JP" altLang="en-US" sz="1100" b="0" i="0" baseline="0">
              <a:solidFill>
                <a:schemeClr val="dk1"/>
              </a:solidFill>
              <a:effectLst/>
              <a:latin typeface="+mn-lt"/>
              <a:ea typeface="+mn-ea"/>
              <a:cs typeface="+mn-cs"/>
            </a:rPr>
            <a:t>約７．５</a:t>
          </a:r>
          <a:r>
            <a:rPr lang="ja-JP" altLang="ja-JP" sz="1100" b="0" i="0" baseline="0">
              <a:solidFill>
                <a:schemeClr val="dk1"/>
              </a:solidFill>
              <a:effectLst/>
              <a:latin typeface="+mn-lt"/>
              <a:ea typeface="+mn-ea"/>
              <a:cs typeface="+mn-cs"/>
            </a:rPr>
            <a:t>％増加していることから類似団体平均と比べて高い水準にある。</a:t>
          </a:r>
          <a:r>
            <a:rPr lang="ja-JP" altLang="ja-JP" sz="1100" b="0" i="0" baseline="0">
              <a:solidFill>
                <a:sysClr val="windowText" lastClr="000000"/>
              </a:solidFill>
              <a:effectLst/>
              <a:latin typeface="+mn-lt"/>
              <a:ea typeface="+mn-ea"/>
              <a:cs typeface="+mn-cs"/>
            </a:rPr>
            <a:t>扶助費決算額の内訳として生活保護費が大きな割合を占めており、人口１人当たり決算額が類似団体平均と比較して大きいことが主な要因であるが、年々減少傾向にあるため、今後も資格審査の適正化や基準の見直しなどにより、削減に努めていく。</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福岡県行橋市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72,898
72,392
70.05
27,807,375
27,167,300
365,907
13,611,849
19,325,777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7438</xdr:rowOff>
    </xdr:from>
    <xdr:to>
      <xdr:col>6</xdr:col>
      <xdr:colOff>511175</xdr:colOff>
      <xdr:row>38</xdr:row>
      <xdr:rowOff>55281</xdr:rowOff>
    </xdr:to>
    <xdr:cxnSp macro="">
      <xdr:nvCxnSpPr>
        <xdr:cNvPr id="63" name="直線コネクタ 62"/>
        <xdr:cNvCxnSpPr/>
      </xdr:nvCxnSpPr>
      <xdr:spPr>
        <a:xfrm>
          <a:off x="3797300" y="6522538"/>
          <a:ext cx="8382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7438</xdr:rowOff>
    </xdr:from>
    <xdr:to>
      <xdr:col>5</xdr:col>
      <xdr:colOff>358775</xdr:colOff>
      <xdr:row>38</xdr:row>
      <xdr:rowOff>10378</xdr:rowOff>
    </xdr:to>
    <xdr:cxnSp macro="">
      <xdr:nvCxnSpPr>
        <xdr:cNvPr id="66" name="直線コネクタ 65"/>
        <xdr:cNvCxnSpPr/>
      </xdr:nvCxnSpPr>
      <xdr:spPr>
        <a:xfrm flipV="1">
          <a:off x="2908300" y="6522538"/>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9724</xdr:rowOff>
    </xdr:from>
    <xdr:to>
      <xdr:col>4</xdr:col>
      <xdr:colOff>155575</xdr:colOff>
      <xdr:row>38</xdr:row>
      <xdr:rowOff>10378</xdr:rowOff>
    </xdr:to>
    <xdr:cxnSp macro="">
      <xdr:nvCxnSpPr>
        <xdr:cNvPr id="69" name="直線コネクタ 68"/>
        <xdr:cNvCxnSpPr/>
      </xdr:nvCxnSpPr>
      <xdr:spPr>
        <a:xfrm>
          <a:off x="2019300" y="652482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1070</xdr:rowOff>
    </xdr:from>
    <xdr:to>
      <xdr:col>2</xdr:col>
      <xdr:colOff>638175</xdr:colOff>
      <xdr:row>38</xdr:row>
      <xdr:rowOff>9724</xdr:rowOff>
    </xdr:to>
    <xdr:cxnSp macro="">
      <xdr:nvCxnSpPr>
        <xdr:cNvPr id="72" name="直線コネクタ 71"/>
        <xdr:cNvCxnSpPr/>
      </xdr:nvCxnSpPr>
      <xdr:spPr>
        <a:xfrm>
          <a:off x="1130300" y="6516170"/>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4481</xdr:rowOff>
    </xdr:from>
    <xdr:to>
      <xdr:col>6</xdr:col>
      <xdr:colOff>561975</xdr:colOff>
      <xdr:row>38</xdr:row>
      <xdr:rowOff>106081</xdr:rowOff>
    </xdr:to>
    <xdr:sp macro="" textlink="">
      <xdr:nvSpPr>
        <xdr:cNvPr id="82" name="円/楕円 81"/>
        <xdr:cNvSpPr/>
      </xdr:nvSpPr>
      <xdr:spPr>
        <a:xfrm>
          <a:off x="4584700" y="651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154358</xdr:rowOff>
    </xdr:from>
    <xdr:ext cx="469744" cy="259045"/>
    <xdr:sp macro="" textlink="">
      <xdr:nvSpPr>
        <xdr:cNvPr id="83" name="議会費該当値テキスト"/>
        <xdr:cNvSpPr txBox="1"/>
      </xdr:nvSpPr>
      <xdr:spPr>
        <a:xfrm>
          <a:off x="4686300" y="64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128089</xdr:rowOff>
    </xdr:from>
    <xdr:to>
      <xdr:col>5</xdr:col>
      <xdr:colOff>409575</xdr:colOff>
      <xdr:row>38</xdr:row>
      <xdr:rowOff>58238</xdr:rowOff>
    </xdr:to>
    <xdr:sp macro="" textlink="">
      <xdr:nvSpPr>
        <xdr:cNvPr id="84" name="円/楕円 83"/>
        <xdr:cNvSpPr/>
      </xdr:nvSpPr>
      <xdr:spPr>
        <a:xfrm>
          <a:off x="3746500" y="64717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74766</xdr:rowOff>
    </xdr:from>
    <xdr:ext cx="469744" cy="259045"/>
    <xdr:sp macro="" textlink="">
      <xdr:nvSpPr>
        <xdr:cNvPr id="85" name="テキスト ボックス 84"/>
        <xdr:cNvSpPr txBox="1"/>
      </xdr:nvSpPr>
      <xdr:spPr>
        <a:xfrm>
          <a:off x="3562427" y="624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131028</xdr:rowOff>
    </xdr:from>
    <xdr:to>
      <xdr:col>4</xdr:col>
      <xdr:colOff>206375</xdr:colOff>
      <xdr:row>38</xdr:row>
      <xdr:rowOff>61178</xdr:rowOff>
    </xdr:to>
    <xdr:sp macro="" textlink="">
      <xdr:nvSpPr>
        <xdr:cNvPr id="86" name="円/楕円 85"/>
        <xdr:cNvSpPr/>
      </xdr:nvSpPr>
      <xdr:spPr>
        <a:xfrm>
          <a:off x="2857500" y="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52305</xdr:rowOff>
    </xdr:from>
    <xdr:ext cx="469744" cy="259045"/>
    <xdr:sp macro="" textlink="">
      <xdr:nvSpPr>
        <xdr:cNvPr id="87" name="テキスト ボックス 86"/>
        <xdr:cNvSpPr txBox="1"/>
      </xdr:nvSpPr>
      <xdr:spPr>
        <a:xfrm>
          <a:off x="2673427" y="656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130375</xdr:rowOff>
    </xdr:from>
    <xdr:to>
      <xdr:col>3</xdr:col>
      <xdr:colOff>3175</xdr:colOff>
      <xdr:row>38</xdr:row>
      <xdr:rowOff>60525</xdr:rowOff>
    </xdr:to>
    <xdr:sp macro="" textlink="">
      <xdr:nvSpPr>
        <xdr:cNvPr id="88" name="円/楕円 87"/>
        <xdr:cNvSpPr/>
      </xdr:nvSpPr>
      <xdr:spPr>
        <a:xfrm>
          <a:off x="19685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51651</xdr:rowOff>
    </xdr:from>
    <xdr:ext cx="469744" cy="259045"/>
    <xdr:sp macro="" textlink="">
      <xdr:nvSpPr>
        <xdr:cNvPr id="89" name="テキスト ボックス 88"/>
        <xdr:cNvSpPr txBox="1"/>
      </xdr:nvSpPr>
      <xdr:spPr>
        <a:xfrm>
          <a:off x="1784427" y="656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121720</xdr:rowOff>
    </xdr:from>
    <xdr:to>
      <xdr:col>1</xdr:col>
      <xdr:colOff>485775</xdr:colOff>
      <xdr:row>38</xdr:row>
      <xdr:rowOff>51870</xdr:rowOff>
    </xdr:to>
    <xdr:sp macro="" textlink="">
      <xdr:nvSpPr>
        <xdr:cNvPr id="90" name="円/楕円 89"/>
        <xdr:cNvSpPr/>
      </xdr:nvSpPr>
      <xdr:spPr>
        <a:xfrm>
          <a:off x="1079500" y="64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42997</xdr:rowOff>
    </xdr:from>
    <xdr:ext cx="469744" cy="259045"/>
    <xdr:sp macro="" textlink="">
      <xdr:nvSpPr>
        <xdr:cNvPr id="91" name="テキスト ボックス 90"/>
        <xdr:cNvSpPr txBox="1"/>
      </xdr:nvSpPr>
      <xdr:spPr>
        <a:xfrm>
          <a:off x="895427" y="65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117320</xdr:rowOff>
    </xdr:from>
    <xdr:to>
      <xdr:col>6</xdr:col>
      <xdr:colOff>511175</xdr:colOff>
      <xdr:row>58</xdr:row>
      <xdr:rowOff>132714</xdr:rowOff>
    </xdr:to>
    <xdr:cxnSp macro="">
      <xdr:nvCxnSpPr>
        <xdr:cNvPr id="122" name="直線コネクタ 121"/>
        <xdr:cNvCxnSpPr/>
      </xdr:nvCxnSpPr>
      <xdr:spPr>
        <a:xfrm>
          <a:off x="3797300" y="10061420"/>
          <a:ext cx="838200" cy="1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117320</xdr:rowOff>
    </xdr:from>
    <xdr:to>
      <xdr:col>5</xdr:col>
      <xdr:colOff>358775</xdr:colOff>
      <xdr:row>58</xdr:row>
      <xdr:rowOff>119936</xdr:rowOff>
    </xdr:to>
    <xdr:cxnSp macro="">
      <xdr:nvCxnSpPr>
        <xdr:cNvPr id="125" name="直線コネクタ 124"/>
        <xdr:cNvCxnSpPr/>
      </xdr:nvCxnSpPr>
      <xdr:spPr>
        <a:xfrm flipV="1">
          <a:off x="2908300" y="10061420"/>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119936</xdr:rowOff>
    </xdr:from>
    <xdr:to>
      <xdr:col>4</xdr:col>
      <xdr:colOff>155575</xdr:colOff>
      <xdr:row>58</xdr:row>
      <xdr:rowOff>143900</xdr:rowOff>
    </xdr:to>
    <xdr:cxnSp macro="">
      <xdr:nvCxnSpPr>
        <xdr:cNvPr id="128" name="直線コネクタ 127"/>
        <xdr:cNvCxnSpPr/>
      </xdr:nvCxnSpPr>
      <xdr:spPr>
        <a:xfrm flipV="1">
          <a:off x="2019300" y="10064036"/>
          <a:ext cx="889000" cy="2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143900</xdr:rowOff>
    </xdr:from>
    <xdr:to>
      <xdr:col>2</xdr:col>
      <xdr:colOff>638175</xdr:colOff>
      <xdr:row>58</xdr:row>
      <xdr:rowOff>165705</xdr:rowOff>
    </xdr:to>
    <xdr:cxnSp macro="">
      <xdr:nvCxnSpPr>
        <xdr:cNvPr id="131" name="直線コネクタ 130"/>
        <xdr:cNvCxnSpPr/>
      </xdr:nvCxnSpPr>
      <xdr:spPr>
        <a:xfrm flipV="1">
          <a:off x="1130300" y="10088000"/>
          <a:ext cx="889000" cy="2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81914</xdr:rowOff>
    </xdr:from>
    <xdr:to>
      <xdr:col>6</xdr:col>
      <xdr:colOff>561975</xdr:colOff>
      <xdr:row>59</xdr:row>
      <xdr:rowOff>12064</xdr:rowOff>
    </xdr:to>
    <xdr:sp macro="" textlink="">
      <xdr:nvSpPr>
        <xdr:cNvPr id="141" name="円/楕円 140"/>
        <xdr:cNvSpPr/>
      </xdr:nvSpPr>
      <xdr:spPr>
        <a:xfrm>
          <a:off x="4584700" y="1002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970</xdr:rowOff>
    </xdr:from>
    <xdr:ext cx="534377" cy="259045"/>
    <xdr:sp macro="" textlink="">
      <xdr:nvSpPr>
        <xdr:cNvPr id="142" name="総務費該当値テキスト"/>
        <xdr:cNvSpPr txBox="1"/>
      </xdr:nvSpPr>
      <xdr:spPr>
        <a:xfrm>
          <a:off x="4686300" y="99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42,139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66520</xdr:rowOff>
    </xdr:from>
    <xdr:to>
      <xdr:col>5</xdr:col>
      <xdr:colOff>409575</xdr:colOff>
      <xdr:row>58</xdr:row>
      <xdr:rowOff>168120</xdr:rowOff>
    </xdr:to>
    <xdr:sp macro="" textlink="">
      <xdr:nvSpPr>
        <xdr:cNvPr id="143" name="円/楕円 142"/>
        <xdr:cNvSpPr/>
      </xdr:nvSpPr>
      <xdr:spPr>
        <a:xfrm>
          <a:off x="3746500" y="100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159247</xdr:rowOff>
    </xdr:from>
    <xdr:ext cx="534377" cy="259045"/>
    <xdr:sp macro="" textlink="">
      <xdr:nvSpPr>
        <xdr:cNvPr id="144" name="テキスト ボックス 143"/>
        <xdr:cNvSpPr txBox="1"/>
      </xdr:nvSpPr>
      <xdr:spPr>
        <a:xfrm>
          <a:off x="3530111" y="101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69136</xdr:rowOff>
    </xdr:from>
    <xdr:to>
      <xdr:col>4</xdr:col>
      <xdr:colOff>206375</xdr:colOff>
      <xdr:row>58</xdr:row>
      <xdr:rowOff>170736</xdr:rowOff>
    </xdr:to>
    <xdr:sp macro="" textlink="">
      <xdr:nvSpPr>
        <xdr:cNvPr id="145" name="円/楕円 144"/>
        <xdr:cNvSpPr/>
      </xdr:nvSpPr>
      <xdr:spPr>
        <a:xfrm>
          <a:off x="2857500" y="1001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161863</xdr:rowOff>
    </xdr:from>
    <xdr:ext cx="534377" cy="259045"/>
    <xdr:sp macro="" textlink="">
      <xdr:nvSpPr>
        <xdr:cNvPr id="146" name="テキスト ボックス 145"/>
        <xdr:cNvSpPr txBox="1"/>
      </xdr:nvSpPr>
      <xdr:spPr>
        <a:xfrm>
          <a:off x="2641111" y="1010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93100</xdr:rowOff>
    </xdr:from>
    <xdr:to>
      <xdr:col>3</xdr:col>
      <xdr:colOff>3175</xdr:colOff>
      <xdr:row>59</xdr:row>
      <xdr:rowOff>23250</xdr:rowOff>
    </xdr:to>
    <xdr:sp macro="" textlink="">
      <xdr:nvSpPr>
        <xdr:cNvPr id="147" name="円/楕円 146"/>
        <xdr:cNvSpPr/>
      </xdr:nvSpPr>
      <xdr:spPr>
        <a:xfrm>
          <a:off x="1968500" y="100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14377</xdr:rowOff>
    </xdr:from>
    <xdr:ext cx="534377" cy="259045"/>
    <xdr:sp macro="" textlink="">
      <xdr:nvSpPr>
        <xdr:cNvPr id="148" name="テキスト ボックス 147"/>
        <xdr:cNvSpPr txBox="1"/>
      </xdr:nvSpPr>
      <xdr:spPr>
        <a:xfrm>
          <a:off x="1752111" y="1012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114905</xdr:rowOff>
    </xdr:from>
    <xdr:to>
      <xdr:col>1</xdr:col>
      <xdr:colOff>485775</xdr:colOff>
      <xdr:row>59</xdr:row>
      <xdr:rowOff>45055</xdr:rowOff>
    </xdr:to>
    <xdr:sp macro="" textlink="">
      <xdr:nvSpPr>
        <xdr:cNvPr id="149" name="円/楕円 148"/>
        <xdr:cNvSpPr/>
      </xdr:nvSpPr>
      <xdr:spPr>
        <a:xfrm>
          <a:off x="1079500" y="1005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36182</xdr:rowOff>
    </xdr:from>
    <xdr:ext cx="534377" cy="259045"/>
    <xdr:sp macro="" textlink="">
      <xdr:nvSpPr>
        <xdr:cNvPr id="150" name="テキスト ボックス 149"/>
        <xdr:cNvSpPr txBox="1"/>
      </xdr:nvSpPr>
      <xdr:spPr>
        <a:xfrm>
          <a:off x="863111" y="1015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168768</xdr:rowOff>
    </xdr:from>
    <xdr:to>
      <xdr:col>6</xdr:col>
      <xdr:colOff>511175</xdr:colOff>
      <xdr:row>78</xdr:row>
      <xdr:rowOff>6922</xdr:rowOff>
    </xdr:to>
    <xdr:cxnSp macro="">
      <xdr:nvCxnSpPr>
        <xdr:cNvPr id="181" name="直線コネクタ 180"/>
        <xdr:cNvCxnSpPr/>
      </xdr:nvCxnSpPr>
      <xdr:spPr>
        <a:xfrm>
          <a:off x="3797300" y="13370418"/>
          <a:ext cx="838200" cy="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168768</xdr:rowOff>
    </xdr:from>
    <xdr:to>
      <xdr:col>5</xdr:col>
      <xdr:colOff>358775</xdr:colOff>
      <xdr:row>78</xdr:row>
      <xdr:rowOff>6155</xdr:rowOff>
    </xdr:to>
    <xdr:cxnSp macro="">
      <xdr:nvCxnSpPr>
        <xdr:cNvPr id="184" name="直線コネクタ 183"/>
        <xdr:cNvCxnSpPr/>
      </xdr:nvCxnSpPr>
      <xdr:spPr>
        <a:xfrm flipV="1">
          <a:off x="2908300" y="13370418"/>
          <a:ext cx="889000" cy="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6155</xdr:rowOff>
    </xdr:from>
    <xdr:to>
      <xdr:col>4</xdr:col>
      <xdr:colOff>155575</xdr:colOff>
      <xdr:row>78</xdr:row>
      <xdr:rowOff>19996</xdr:rowOff>
    </xdr:to>
    <xdr:cxnSp macro="">
      <xdr:nvCxnSpPr>
        <xdr:cNvPr id="187" name="直線コネクタ 186"/>
        <xdr:cNvCxnSpPr/>
      </xdr:nvCxnSpPr>
      <xdr:spPr>
        <a:xfrm flipV="1">
          <a:off x="2019300" y="13379255"/>
          <a:ext cx="8890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76762</xdr:rowOff>
    </xdr:from>
    <xdr:ext cx="599010" cy="259045"/>
    <xdr:sp macro="" textlink="">
      <xdr:nvSpPr>
        <xdr:cNvPr id="189" name="テキスト ボックス 188"/>
        <xdr:cNvSpPr txBox="1"/>
      </xdr:nvSpPr>
      <xdr:spPr>
        <a:xfrm>
          <a:off x="2608794" y="1344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19996</xdr:rowOff>
    </xdr:from>
    <xdr:to>
      <xdr:col>2</xdr:col>
      <xdr:colOff>638175</xdr:colOff>
      <xdr:row>78</xdr:row>
      <xdr:rowOff>28161</xdr:rowOff>
    </xdr:to>
    <xdr:cxnSp macro="">
      <xdr:nvCxnSpPr>
        <xdr:cNvPr id="190" name="直線コネクタ 189"/>
        <xdr:cNvCxnSpPr/>
      </xdr:nvCxnSpPr>
      <xdr:spPr>
        <a:xfrm flipV="1">
          <a:off x="1130300" y="13393096"/>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87534</xdr:rowOff>
    </xdr:from>
    <xdr:ext cx="599010" cy="259045"/>
    <xdr:sp macro="" textlink="">
      <xdr:nvSpPr>
        <xdr:cNvPr id="192" name="テキスト ボックス 191"/>
        <xdr:cNvSpPr txBox="1"/>
      </xdr:nvSpPr>
      <xdr:spPr>
        <a:xfrm>
          <a:off x="1719794" y="1346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96607</xdr:rowOff>
    </xdr:from>
    <xdr:ext cx="599010" cy="259045"/>
    <xdr:sp macro="" textlink="">
      <xdr:nvSpPr>
        <xdr:cNvPr id="194" name="テキスト ボックス 193"/>
        <xdr:cNvSpPr txBox="1"/>
      </xdr:nvSpPr>
      <xdr:spPr>
        <a:xfrm>
          <a:off x="830794" y="1346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127572</xdr:rowOff>
    </xdr:from>
    <xdr:to>
      <xdr:col>6</xdr:col>
      <xdr:colOff>561975</xdr:colOff>
      <xdr:row>78</xdr:row>
      <xdr:rowOff>57722</xdr:rowOff>
    </xdr:to>
    <xdr:sp macro="" textlink="">
      <xdr:nvSpPr>
        <xdr:cNvPr id="200" name="円/楕円 199"/>
        <xdr:cNvSpPr/>
      </xdr:nvSpPr>
      <xdr:spPr>
        <a:xfrm>
          <a:off x="4584700" y="133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86949</xdr:rowOff>
    </xdr:from>
    <xdr:ext cx="599010" cy="259045"/>
    <xdr:sp macro="" textlink="">
      <xdr:nvSpPr>
        <xdr:cNvPr id="201" name="民生費該当値テキスト"/>
        <xdr:cNvSpPr txBox="1"/>
      </xdr:nvSpPr>
      <xdr:spPr>
        <a:xfrm>
          <a:off x="4686300" y="1311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161,316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117968</xdr:rowOff>
    </xdr:from>
    <xdr:to>
      <xdr:col>5</xdr:col>
      <xdr:colOff>409575</xdr:colOff>
      <xdr:row>78</xdr:row>
      <xdr:rowOff>48118</xdr:rowOff>
    </xdr:to>
    <xdr:sp macro="" textlink="">
      <xdr:nvSpPr>
        <xdr:cNvPr id="202" name="円/楕円 201"/>
        <xdr:cNvSpPr/>
      </xdr:nvSpPr>
      <xdr:spPr>
        <a:xfrm>
          <a:off x="3746500" y="1331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64645</xdr:rowOff>
    </xdr:from>
    <xdr:ext cx="599010" cy="259045"/>
    <xdr:sp macro="" textlink="">
      <xdr:nvSpPr>
        <xdr:cNvPr id="203" name="テキスト ボックス 202"/>
        <xdr:cNvSpPr txBox="1"/>
      </xdr:nvSpPr>
      <xdr:spPr>
        <a:xfrm>
          <a:off x="3497794" y="1309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126805</xdr:rowOff>
    </xdr:from>
    <xdr:to>
      <xdr:col>4</xdr:col>
      <xdr:colOff>206375</xdr:colOff>
      <xdr:row>78</xdr:row>
      <xdr:rowOff>56955</xdr:rowOff>
    </xdr:to>
    <xdr:sp macro="" textlink="">
      <xdr:nvSpPr>
        <xdr:cNvPr id="204" name="円/楕円 203"/>
        <xdr:cNvSpPr/>
      </xdr:nvSpPr>
      <xdr:spPr>
        <a:xfrm>
          <a:off x="2857500" y="1332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73482</xdr:rowOff>
    </xdr:from>
    <xdr:ext cx="599010" cy="259045"/>
    <xdr:sp macro="" textlink="">
      <xdr:nvSpPr>
        <xdr:cNvPr id="205" name="テキスト ボックス 204"/>
        <xdr:cNvSpPr txBox="1"/>
      </xdr:nvSpPr>
      <xdr:spPr>
        <a:xfrm>
          <a:off x="2608794" y="1310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161,786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140646</xdr:rowOff>
    </xdr:from>
    <xdr:to>
      <xdr:col>3</xdr:col>
      <xdr:colOff>3175</xdr:colOff>
      <xdr:row>78</xdr:row>
      <xdr:rowOff>70796</xdr:rowOff>
    </xdr:to>
    <xdr:sp macro="" textlink="">
      <xdr:nvSpPr>
        <xdr:cNvPr id="206" name="円/楕円 205"/>
        <xdr:cNvSpPr/>
      </xdr:nvSpPr>
      <xdr:spPr>
        <a:xfrm>
          <a:off x="1968500" y="133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87323</xdr:rowOff>
    </xdr:from>
    <xdr:ext cx="599010" cy="259045"/>
    <xdr:sp macro="" textlink="">
      <xdr:nvSpPr>
        <xdr:cNvPr id="207" name="テキスト ボックス 206"/>
        <xdr:cNvSpPr txBox="1"/>
      </xdr:nvSpPr>
      <xdr:spPr>
        <a:xfrm>
          <a:off x="1719794" y="1311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153,310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148811</xdr:rowOff>
    </xdr:from>
    <xdr:to>
      <xdr:col>1</xdr:col>
      <xdr:colOff>485775</xdr:colOff>
      <xdr:row>78</xdr:row>
      <xdr:rowOff>78961</xdr:rowOff>
    </xdr:to>
    <xdr:sp macro="" textlink="">
      <xdr:nvSpPr>
        <xdr:cNvPr id="208" name="円/楕円 207"/>
        <xdr:cNvSpPr/>
      </xdr:nvSpPr>
      <xdr:spPr>
        <a:xfrm>
          <a:off x="1079500" y="133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95488</xdr:rowOff>
    </xdr:from>
    <xdr:ext cx="599010" cy="259045"/>
    <xdr:sp macro="" textlink="">
      <xdr:nvSpPr>
        <xdr:cNvPr id="209" name="テキスト ボックス 208"/>
        <xdr:cNvSpPr txBox="1"/>
      </xdr:nvSpPr>
      <xdr:spPr>
        <a:xfrm>
          <a:off x="830794" y="1312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137091</xdr:rowOff>
    </xdr:from>
    <xdr:to>
      <xdr:col>6</xdr:col>
      <xdr:colOff>511175</xdr:colOff>
      <xdr:row>97</xdr:row>
      <xdr:rowOff>163170</xdr:rowOff>
    </xdr:to>
    <xdr:cxnSp macro="">
      <xdr:nvCxnSpPr>
        <xdr:cNvPr id="239" name="直線コネクタ 238"/>
        <xdr:cNvCxnSpPr/>
      </xdr:nvCxnSpPr>
      <xdr:spPr>
        <a:xfrm>
          <a:off x="3797300" y="16767741"/>
          <a:ext cx="838200" cy="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137091</xdr:rowOff>
    </xdr:from>
    <xdr:to>
      <xdr:col>5</xdr:col>
      <xdr:colOff>358775</xdr:colOff>
      <xdr:row>97</xdr:row>
      <xdr:rowOff>168942</xdr:rowOff>
    </xdr:to>
    <xdr:cxnSp macro="">
      <xdr:nvCxnSpPr>
        <xdr:cNvPr id="242" name="直線コネクタ 241"/>
        <xdr:cNvCxnSpPr/>
      </xdr:nvCxnSpPr>
      <xdr:spPr>
        <a:xfrm flipV="1">
          <a:off x="2908300" y="16767741"/>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168942</xdr:rowOff>
    </xdr:from>
    <xdr:to>
      <xdr:col>4</xdr:col>
      <xdr:colOff>155575</xdr:colOff>
      <xdr:row>98</xdr:row>
      <xdr:rowOff>6578</xdr:rowOff>
    </xdr:to>
    <xdr:cxnSp macro="">
      <xdr:nvCxnSpPr>
        <xdr:cNvPr id="245" name="直線コネクタ 244"/>
        <xdr:cNvCxnSpPr/>
      </xdr:nvCxnSpPr>
      <xdr:spPr>
        <a:xfrm flipV="1">
          <a:off x="2019300" y="16799592"/>
          <a:ext cx="88900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152578</xdr:rowOff>
    </xdr:from>
    <xdr:to>
      <xdr:col>2</xdr:col>
      <xdr:colOff>638175</xdr:colOff>
      <xdr:row>98</xdr:row>
      <xdr:rowOff>6578</xdr:rowOff>
    </xdr:to>
    <xdr:cxnSp macro="">
      <xdr:nvCxnSpPr>
        <xdr:cNvPr id="248" name="直線コネクタ 247"/>
        <xdr:cNvCxnSpPr/>
      </xdr:nvCxnSpPr>
      <xdr:spPr>
        <a:xfrm>
          <a:off x="1130300" y="16783228"/>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112370</xdr:rowOff>
    </xdr:from>
    <xdr:to>
      <xdr:col>6</xdr:col>
      <xdr:colOff>561975</xdr:colOff>
      <xdr:row>98</xdr:row>
      <xdr:rowOff>42520</xdr:rowOff>
    </xdr:to>
    <xdr:sp macro="" textlink="">
      <xdr:nvSpPr>
        <xdr:cNvPr id="258" name="円/楕円 257"/>
        <xdr:cNvSpPr/>
      </xdr:nvSpPr>
      <xdr:spPr>
        <a:xfrm>
          <a:off x="4584700" y="167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90797</xdr:rowOff>
    </xdr:from>
    <xdr:ext cx="534377" cy="259045"/>
    <xdr:sp macro="" textlink="">
      <xdr:nvSpPr>
        <xdr:cNvPr id="259" name="衛生費該当値テキスト"/>
        <xdr:cNvSpPr txBox="1"/>
      </xdr:nvSpPr>
      <xdr:spPr>
        <a:xfrm>
          <a:off x="4686300" y="167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86291</xdr:rowOff>
    </xdr:from>
    <xdr:to>
      <xdr:col>5</xdr:col>
      <xdr:colOff>409575</xdr:colOff>
      <xdr:row>98</xdr:row>
      <xdr:rowOff>16441</xdr:rowOff>
    </xdr:to>
    <xdr:sp macro="" textlink="">
      <xdr:nvSpPr>
        <xdr:cNvPr id="260" name="円/楕円 259"/>
        <xdr:cNvSpPr/>
      </xdr:nvSpPr>
      <xdr:spPr>
        <a:xfrm>
          <a:off x="3746500" y="167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7568</xdr:rowOff>
    </xdr:from>
    <xdr:ext cx="534377" cy="259045"/>
    <xdr:sp macro="" textlink="">
      <xdr:nvSpPr>
        <xdr:cNvPr id="261" name="テキスト ボックス 260"/>
        <xdr:cNvSpPr txBox="1"/>
      </xdr:nvSpPr>
      <xdr:spPr>
        <a:xfrm>
          <a:off x="3530111" y="1680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118142</xdr:rowOff>
    </xdr:from>
    <xdr:to>
      <xdr:col>4</xdr:col>
      <xdr:colOff>206375</xdr:colOff>
      <xdr:row>98</xdr:row>
      <xdr:rowOff>48292</xdr:rowOff>
    </xdr:to>
    <xdr:sp macro="" textlink="">
      <xdr:nvSpPr>
        <xdr:cNvPr id="262" name="円/楕円 261"/>
        <xdr:cNvSpPr/>
      </xdr:nvSpPr>
      <xdr:spPr>
        <a:xfrm>
          <a:off x="2857500" y="167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39419</xdr:rowOff>
    </xdr:from>
    <xdr:ext cx="534377" cy="259045"/>
    <xdr:sp macro="" textlink="">
      <xdr:nvSpPr>
        <xdr:cNvPr id="263" name="テキスト ボックス 262"/>
        <xdr:cNvSpPr txBox="1"/>
      </xdr:nvSpPr>
      <xdr:spPr>
        <a:xfrm>
          <a:off x="2641111" y="1684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127228</xdr:rowOff>
    </xdr:from>
    <xdr:to>
      <xdr:col>3</xdr:col>
      <xdr:colOff>3175</xdr:colOff>
      <xdr:row>98</xdr:row>
      <xdr:rowOff>57378</xdr:rowOff>
    </xdr:to>
    <xdr:sp macro="" textlink="">
      <xdr:nvSpPr>
        <xdr:cNvPr id="264" name="円/楕円 263"/>
        <xdr:cNvSpPr/>
      </xdr:nvSpPr>
      <xdr:spPr>
        <a:xfrm>
          <a:off x="1968500" y="1675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48505</xdr:rowOff>
    </xdr:from>
    <xdr:ext cx="534377" cy="259045"/>
    <xdr:sp macro="" textlink="">
      <xdr:nvSpPr>
        <xdr:cNvPr id="265" name="テキスト ボックス 264"/>
        <xdr:cNvSpPr txBox="1"/>
      </xdr:nvSpPr>
      <xdr:spPr>
        <a:xfrm>
          <a:off x="1752111" y="1685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101778</xdr:rowOff>
    </xdr:from>
    <xdr:to>
      <xdr:col>1</xdr:col>
      <xdr:colOff>485775</xdr:colOff>
      <xdr:row>98</xdr:row>
      <xdr:rowOff>31928</xdr:rowOff>
    </xdr:to>
    <xdr:sp macro="" textlink="">
      <xdr:nvSpPr>
        <xdr:cNvPr id="266" name="円/楕円 265"/>
        <xdr:cNvSpPr/>
      </xdr:nvSpPr>
      <xdr:spPr>
        <a:xfrm>
          <a:off x="1079500" y="167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23055</xdr:rowOff>
    </xdr:from>
    <xdr:ext cx="534377" cy="259045"/>
    <xdr:sp macro="" textlink="">
      <xdr:nvSpPr>
        <xdr:cNvPr id="267" name="テキスト ボックス 266"/>
        <xdr:cNvSpPr txBox="1"/>
      </xdr:nvSpPr>
      <xdr:spPr>
        <a:xfrm>
          <a:off x="863111" y="168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105959</xdr:rowOff>
    </xdr:from>
    <xdr:to>
      <xdr:col>15</xdr:col>
      <xdr:colOff>180975</xdr:colOff>
      <xdr:row>38</xdr:row>
      <xdr:rowOff>130282</xdr:rowOff>
    </xdr:to>
    <xdr:cxnSp macro="">
      <xdr:nvCxnSpPr>
        <xdr:cNvPr id="294" name="直線コネクタ 293"/>
        <xdr:cNvCxnSpPr/>
      </xdr:nvCxnSpPr>
      <xdr:spPr>
        <a:xfrm>
          <a:off x="9639300" y="6621059"/>
          <a:ext cx="8382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105913</xdr:rowOff>
    </xdr:from>
    <xdr:to>
      <xdr:col>14</xdr:col>
      <xdr:colOff>28575</xdr:colOff>
      <xdr:row>38</xdr:row>
      <xdr:rowOff>105959</xdr:rowOff>
    </xdr:to>
    <xdr:cxnSp macro="">
      <xdr:nvCxnSpPr>
        <xdr:cNvPr id="297" name="直線コネクタ 296"/>
        <xdr:cNvCxnSpPr/>
      </xdr:nvCxnSpPr>
      <xdr:spPr>
        <a:xfrm>
          <a:off x="8750300" y="662101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105273</xdr:rowOff>
    </xdr:from>
    <xdr:to>
      <xdr:col>12</xdr:col>
      <xdr:colOff>511175</xdr:colOff>
      <xdr:row>38</xdr:row>
      <xdr:rowOff>105913</xdr:rowOff>
    </xdr:to>
    <xdr:cxnSp macro="">
      <xdr:nvCxnSpPr>
        <xdr:cNvPr id="300" name="直線コネクタ 299"/>
        <xdr:cNvCxnSpPr/>
      </xdr:nvCxnSpPr>
      <xdr:spPr>
        <a:xfrm>
          <a:off x="7861300" y="6620373"/>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104953</xdr:rowOff>
    </xdr:from>
    <xdr:to>
      <xdr:col>11</xdr:col>
      <xdr:colOff>307975</xdr:colOff>
      <xdr:row>38</xdr:row>
      <xdr:rowOff>105273</xdr:rowOff>
    </xdr:to>
    <xdr:cxnSp macro="">
      <xdr:nvCxnSpPr>
        <xdr:cNvPr id="303" name="直線コネクタ 302"/>
        <xdr:cNvCxnSpPr/>
      </xdr:nvCxnSpPr>
      <xdr:spPr>
        <a:xfrm>
          <a:off x="6972300" y="662005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79482</xdr:rowOff>
    </xdr:from>
    <xdr:to>
      <xdr:col>15</xdr:col>
      <xdr:colOff>231775</xdr:colOff>
      <xdr:row>39</xdr:row>
      <xdr:rowOff>9632</xdr:rowOff>
    </xdr:to>
    <xdr:sp macro="" textlink="">
      <xdr:nvSpPr>
        <xdr:cNvPr id="313" name="円/楕円 312"/>
        <xdr:cNvSpPr/>
      </xdr:nvSpPr>
      <xdr:spPr>
        <a:xfrm>
          <a:off x="10426700" y="65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55159</xdr:rowOff>
    </xdr:from>
    <xdr:to>
      <xdr:col>14</xdr:col>
      <xdr:colOff>79375</xdr:colOff>
      <xdr:row>38</xdr:row>
      <xdr:rowOff>156759</xdr:rowOff>
    </xdr:to>
    <xdr:sp macro="" textlink="">
      <xdr:nvSpPr>
        <xdr:cNvPr id="315" name="円/楕円 314"/>
        <xdr:cNvSpPr/>
      </xdr:nvSpPr>
      <xdr:spPr>
        <a:xfrm>
          <a:off x="9588500" y="65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147886</xdr:rowOff>
    </xdr:from>
    <xdr:ext cx="378565" cy="259045"/>
    <xdr:sp macro="" textlink="">
      <xdr:nvSpPr>
        <xdr:cNvPr id="316" name="テキスト ボックス 315"/>
        <xdr:cNvSpPr txBox="1"/>
      </xdr:nvSpPr>
      <xdr:spPr>
        <a:xfrm>
          <a:off x="9450017" y="6662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55113</xdr:rowOff>
    </xdr:from>
    <xdr:to>
      <xdr:col>12</xdr:col>
      <xdr:colOff>561975</xdr:colOff>
      <xdr:row>38</xdr:row>
      <xdr:rowOff>156713</xdr:rowOff>
    </xdr:to>
    <xdr:sp macro="" textlink="">
      <xdr:nvSpPr>
        <xdr:cNvPr id="317" name="円/楕円 316"/>
        <xdr:cNvSpPr/>
      </xdr:nvSpPr>
      <xdr:spPr>
        <a:xfrm>
          <a:off x="8699500" y="65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147840</xdr:rowOff>
    </xdr:from>
    <xdr:ext cx="378565" cy="259045"/>
    <xdr:sp macro="" textlink="">
      <xdr:nvSpPr>
        <xdr:cNvPr id="318" name="テキスト ボックス 317"/>
        <xdr:cNvSpPr txBox="1"/>
      </xdr:nvSpPr>
      <xdr:spPr>
        <a:xfrm>
          <a:off x="8561017" y="6662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54473</xdr:rowOff>
    </xdr:from>
    <xdr:to>
      <xdr:col>11</xdr:col>
      <xdr:colOff>358775</xdr:colOff>
      <xdr:row>38</xdr:row>
      <xdr:rowOff>156073</xdr:rowOff>
    </xdr:to>
    <xdr:sp macro="" textlink="">
      <xdr:nvSpPr>
        <xdr:cNvPr id="319" name="円/楕円 318"/>
        <xdr:cNvSpPr/>
      </xdr:nvSpPr>
      <xdr:spPr>
        <a:xfrm>
          <a:off x="7810500" y="656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147200</xdr:rowOff>
    </xdr:from>
    <xdr:ext cx="378565" cy="259045"/>
    <xdr:sp macro="" textlink="">
      <xdr:nvSpPr>
        <xdr:cNvPr id="320" name="テキスト ボックス 319"/>
        <xdr:cNvSpPr txBox="1"/>
      </xdr:nvSpPr>
      <xdr:spPr>
        <a:xfrm>
          <a:off x="7672017" y="6662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54153</xdr:rowOff>
    </xdr:from>
    <xdr:to>
      <xdr:col>10</xdr:col>
      <xdr:colOff>155575</xdr:colOff>
      <xdr:row>38</xdr:row>
      <xdr:rowOff>155753</xdr:rowOff>
    </xdr:to>
    <xdr:sp macro="" textlink="">
      <xdr:nvSpPr>
        <xdr:cNvPr id="321" name="円/楕円 320"/>
        <xdr:cNvSpPr/>
      </xdr:nvSpPr>
      <xdr:spPr>
        <a:xfrm>
          <a:off x="6921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146880</xdr:rowOff>
    </xdr:from>
    <xdr:ext cx="378565" cy="259045"/>
    <xdr:sp macro="" textlink="">
      <xdr:nvSpPr>
        <xdr:cNvPr id="322" name="テキスト ボックス 321"/>
        <xdr:cNvSpPr txBox="1"/>
      </xdr:nvSpPr>
      <xdr:spPr>
        <a:xfrm>
          <a:off x="6783017" y="6661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62360</xdr:rowOff>
    </xdr:from>
    <xdr:to>
      <xdr:col>15</xdr:col>
      <xdr:colOff>180975</xdr:colOff>
      <xdr:row>58</xdr:row>
      <xdr:rowOff>72240</xdr:rowOff>
    </xdr:to>
    <xdr:cxnSp macro="">
      <xdr:nvCxnSpPr>
        <xdr:cNvPr id="349" name="直線コネクタ 348"/>
        <xdr:cNvCxnSpPr/>
      </xdr:nvCxnSpPr>
      <xdr:spPr>
        <a:xfrm flipV="1">
          <a:off x="9639300" y="10006460"/>
          <a:ext cx="8382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72240</xdr:rowOff>
    </xdr:from>
    <xdr:to>
      <xdr:col>14</xdr:col>
      <xdr:colOff>28575</xdr:colOff>
      <xdr:row>58</xdr:row>
      <xdr:rowOff>79949</xdr:rowOff>
    </xdr:to>
    <xdr:cxnSp macro="">
      <xdr:nvCxnSpPr>
        <xdr:cNvPr id="352" name="直線コネクタ 351"/>
        <xdr:cNvCxnSpPr/>
      </xdr:nvCxnSpPr>
      <xdr:spPr>
        <a:xfrm flipV="1">
          <a:off x="8750300" y="10016340"/>
          <a:ext cx="889000" cy="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51360</xdr:rowOff>
    </xdr:from>
    <xdr:to>
      <xdr:col>12</xdr:col>
      <xdr:colOff>511175</xdr:colOff>
      <xdr:row>58</xdr:row>
      <xdr:rowOff>79949</xdr:rowOff>
    </xdr:to>
    <xdr:cxnSp macro="">
      <xdr:nvCxnSpPr>
        <xdr:cNvPr id="355" name="直線コネクタ 354"/>
        <xdr:cNvCxnSpPr/>
      </xdr:nvCxnSpPr>
      <xdr:spPr>
        <a:xfrm>
          <a:off x="7861300" y="9995460"/>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51360</xdr:rowOff>
    </xdr:from>
    <xdr:to>
      <xdr:col>11</xdr:col>
      <xdr:colOff>307975</xdr:colOff>
      <xdr:row>58</xdr:row>
      <xdr:rowOff>85161</xdr:rowOff>
    </xdr:to>
    <xdr:cxnSp macro="">
      <xdr:nvCxnSpPr>
        <xdr:cNvPr id="358" name="直線コネクタ 357"/>
        <xdr:cNvCxnSpPr/>
      </xdr:nvCxnSpPr>
      <xdr:spPr>
        <a:xfrm flipV="1">
          <a:off x="6972300" y="9995460"/>
          <a:ext cx="889000" cy="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118090</xdr:rowOff>
    </xdr:from>
    <xdr:ext cx="534377" cy="259045"/>
    <xdr:sp macro="" textlink="">
      <xdr:nvSpPr>
        <xdr:cNvPr id="360" name="テキスト ボックス 359"/>
        <xdr:cNvSpPr txBox="1"/>
      </xdr:nvSpPr>
      <xdr:spPr>
        <a:xfrm>
          <a:off x="7594111" y="100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11560</xdr:rowOff>
    </xdr:from>
    <xdr:to>
      <xdr:col>15</xdr:col>
      <xdr:colOff>231775</xdr:colOff>
      <xdr:row>58</xdr:row>
      <xdr:rowOff>113160</xdr:rowOff>
    </xdr:to>
    <xdr:sp macro="" textlink="">
      <xdr:nvSpPr>
        <xdr:cNvPr id="368" name="円/楕円 367"/>
        <xdr:cNvSpPr/>
      </xdr:nvSpPr>
      <xdr:spPr>
        <a:xfrm>
          <a:off x="10426700" y="995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142387</xdr:rowOff>
    </xdr:from>
    <xdr:ext cx="534377" cy="259045"/>
    <xdr:sp macro="" textlink="">
      <xdr:nvSpPr>
        <xdr:cNvPr id="369" name="農林水産業費該当値テキスト"/>
        <xdr:cNvSpPr txBox="1"/>
      </xdr:nvSpPr>
      <xdr:spPr>
        <a:xfrm>
          <a:off x="10528300" y="97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21440</xdr:rowOff>
    </xdr:from>
    <xdr:to>
      <xdr:col>14</xdr:col>
      <xdr:colOff>79375</xdr:colOff>
      <xdr:row>58</xdr:row>
      <xdr:rowOff>123040</xdr:rowOff>
    </xdr:to>
    <xdr:sp macro="" textlink="">
      <xdr:nvSpPr>
        <xdr:cNvPr id="370" name="円/楕円 369"/>
        <xdr:cNvSpPr/>
      </xdr:nvSpPr>
      <xdr:spPr>
        <a:xfrm>
          <a:off x="9588500" y="996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139567</xdr:rowOff>
    </xdr:from>
    <xdr:ext cx="534377" cy="259045"/>
    <xdr:sp macro="" textlink="">
      <xdr:nvSpPr>
        <xdr:cNvPr id="371" name="テキスト ボックス 370"/>
        <xdr:cNvSpPr txBox="1"/>
      </xdr:nvSpPr>
      <xdr:spPr>
        <a:xfrm>
          <a:off x="9372111" y="974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29149</xdr:rowOff>
    </xdr:from>
    <xdr:to>
      <xdr:col>12</xdr:col>
      <xdr:colOff>561975</xdr:colOff>
      <xdr:row>58</xdr:row>
      <xdr:rowOff>130749</xdr:rowOff>
    </xdr:to>
    <xdr:sp macro="" textlink="">
      <xdr:nvSpPr>
        <xdr:cNvPr id="372" name="円/楕円 371"/>
        <xdr:cNvSpPr/>
      </xdr:nvSpPr>
      <xdr:spPr>
        <a:xfrm>
          <a:off x="8699500" y="997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121876</xdr:rowOff>
    </xdr:from>
    <xdr:ext cx="534377" cy="259045"/>
    <xdr:sp macro="" textlink="">
      <xdr:nvSpPr>
        <xdr:cNvPr id="373" name="テキスト ボックス 372"/>
        <xdr:cNvSpPr txBox="1"/>
      </xdr:nvSpPr>
      <xdr:spPr>
        <a:xfrm>
          <a:off x="8483111" y="1006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560</xdr:rowOff>
    </xdr:from>
    <xdr:to>
      <xdr:col>11</xdr:col>
      <xdr:colOff>358775</xdr:colOff>
      <xdr:row>58</xdr:row>
      <xdr:rowOff>102160</xdr:rowOff>
    </xdr:to>
    <xdr:sp macro="" textlink="">
      <xdr:nvSpPr>
        <xdr:cNvPr id="374" name="円/楕円 373"/>
        <xdr:cNvSpPr/>
      </xdr:nvSpPr>
      <xdr:spPr>
        <a:xfrm>
          <a:off x="7810500" y="99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118687</xdr:rowOff>
    </xdr:from>
    <xdr:ext cx="534377" cy="259045"/>
    <xdr:sp macro="" textlink="">
      <xdr:nvSpPr>
        <xdr:cNvPr id="375" name="テキスト ボックス 374"/>
        <xdr:cNvSpPr txBox="1"/>
      </xdr:nvSpPr>
      <xdr:spPr>
        <a:xfrm>
          <a:off x="7594111" y="971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34361</xdr:rowOff>
    </xdr:from>
    <xdr:to>
      <xdr:col>10</xdr:col>
      <xdr:colOff>155575</xdr:colOff>
      <xdr:row>58</xdr:row>
      <xdr:rowOff>135961</xdr:rowOff>
    </xdr:to>
    <xdr:sp macro="" textlink="">
      <xdr:nvSpPr>
        <xdr:cNvPr id="376" name="円/楕円 375"/>
        <xdr:cNvSpPr/>
      </xdr:nvSpPr>
      <xdr:spPr>
        <a:xfrm>
          <a:off x="6921500" y="99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127088</xdr:rowOff>
    </xdr:from>
    <xdr:ext cx="534377" cy="259045"/>
    <xdr:sp macro="" textlink="">
      <xdr:nvSpPr>
        <xdr:cNvPr id="377" name="テキスト ボックス 376"/>
        <xdr:cNvSpPr txBox="1"/>
      </xdr:nvSpPr>
      <xdr:spPr>
        <a:xfrm>
          <a:off x="6705111" y="100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48054</xdr:rowOff>
    </xdr:from>
    <xdr:to>
      <xdr:col>15</xdr:col>
      <xdr:colOff>180975</xdr:colOff>
      <xdr:row>78</xdr:row>
      <xdr:rowOff>55049</xdr:rowOff>
    </xdr:to>
    <xdr:cxnSp macro="">
      <xdr:nvCxnSpPr>
        <xdr:cNvPr id="404" name="直線コネクタ 403"/>
        <xdr:cNvCxnSpPr/>
      </xdr:nvCxnSpPr>
      <xdr:spPr>
        <a:xfrm>
          <a:off x="9639300" y="13421154"/>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36282</xdr:rowOff>
    </xdr:from>
    <xdr:to>
      <xdr:col>14</xdr:col>
      <xdr:colOff>28575</xdr:colOff>
      <xdr:row>78</xdr:row>
      <xdr:rowOff>48054</xdr:rowOff>
    </xdr:to>
    <xdr:cxnSp macro="">
      <xdr:nvCxnSpPr>
        <xdr:cNvPr id="407" name="直線コネクタ 406"/>
        <xdr:cNvCxnSpPr/>
      </xdr:nvCxnSpPr>
      <xdr:spPr>
        <a:xfrm>
          <a:off x="8750300" y="13409382"/>
          <a:ext cx="8890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36282</xdr:rowOff>
    </xdr:from>
    <xdr:to>
      <xdr:col>12</xdr:col>
      <xdr:colOff>511175</xdr:colOff>
      <xdr:row>78</xdr:row>
      <xdr:rowOff>58662</xdr:rowOff>
    </xdr:to>
    <xdr:cxnSp macro="">
      <xdr:nvCxnSpPr>
        <xdr:cNvPr id="410" name="直線コネクタ 409"/>
        <xdr:cNvCxnSpPr/>
      </xdr:nvCxnSpPr>
      <xdr:spPr>
        <a:xfrm flipV="1">
          <a:off x="7861300" y="13409382"/>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15387</xdr:rowOff>
    </xdr:from>
    <xdr:to>
      <xdr:col>11</xdr:col>
      <xdr:colOff>307975</xdr:colOff>
      <xdr:row>78</xdr:row>
      <xdr:rowOff>58662</xdr:rowOff>
    </xdr:to>
    <xdr:cxnSp macro="">
      <xdr:nvCxnSpPr>
        <xdr:cNvPr id="413" name="直線コネクタ 412"/>
        <xdr:cNvCxnSpPr/>
      </xdr:nvCxnSpPr>
      <xdr:spPr>
        <a:xfrm>
          <a:off x="6972300" y="13388487"/>
          <a:ext cx="889000" cy="4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4249</xdr:rowOff>
    </xdr:from>
    <xdr:to>
      <xdr:col>15</xdr:col>
      <xdr:colOff>231775</xdr:colOff>
      <xdr:row>78</xdr:row>
      <xdr:rowOff>105849</xdr:rowOff>
    </xdr:to>
    <xdr:sp macro="" textlink="">
      <xdr:nvSpPr>
        <xdr:cNvPr id="423" name="円/楕円 422"/>
        <xdr:cNvSpPr/>
      </xdr:nvSpPr>
      <xdr:spPr>
        <a:xfrm>
          <a:off x="10426700" y="133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90626</xdr:rowOff>
    </xdr:from>
    <xdr:ext cx="469744" cy="259045"/>
    <xdr:sp macro="" textlink="">
      <xdr:nvSpPr>
        <xdr:cNvPr id="424" name="商工費該当値テキスト"/>
        <xdr:cNvSpPr txBox="1"/>
      </xdr:nvSpPr>
      <xdr:spPr>
        <a:xfrm>
          <a:off x="10528300" y="1329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168704</xdr:rowOff>
    </xdr:from>
    <xdr:to>
      <xdr:col>14</xdr:col>
      <xdr:colOff>79375</xdr:colOff>
      <xdr:row>78</xdr:row>
      <xdr:rowOff>98854</xdr:rowOff>
    </xdr:to>
    <xdr:sp macro="" textlink="">
      <xdr:nvSpPr>
        <xdr:cNvPr id="425" name="円/楕円 424"/>
        <xdr:cNvSpPr/>
      </xdr:nvSpPr>
      <xdr:spPr>
        <a:xfrm>
          <a:off x="9588500" y="1337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89981</xdr:rowOff>
    </xdr:from>
    <xdr:ext cx="469744" cy="259045"/>
    <xdr:sp macro="" textlink="">
      <xdr:nvSpPr>
        <xdr:cNvPr id="426" name="テキスト ボックス 425"/>
        <xdr:cNvSpPr txBox="1"/>
      </xdr:nvSpPr>
      <xdr:spPr>
        <a:xfrm>
          <a:off x="9404427" y="1346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156932</xdr:rowOff>
    </xdr:from>
    <xdr:to>
      <xdr:col>12</xdr:col>
      <xdr:colOff>561975</xdr:colOff>
      <xdr:row>78</xdr:row>
      <xdr:rowOff>87082</xdr:rowOff>
    </xdr:to>
    <xdr:sp macro="" textlink="">
      <xdr:nvSpPr>
        <xdr:cNvPr id="427" name="円/楕円 426"/>
        <xdr:cNvSpPr/>
      </xdr:nvSpPr>
      <xdr:spPr>
        <a:xfrm>
          <a:off x="8699500" y="1335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78209</xdr:rowOff>
    </xdr:from>
    <xdr:ext cx="469744" cy="259045"/>
    <xdr:sp macro="" textlink="">
      <xdr:nvSpPr>
        <xdr:cNvPr id="428" name="テキスト ボックス 427"/>
        <xdr:cNvSpPr txBox="1"/>
      </xdr:nvSpPr>
      <xdr:spPr>
        <a:xfrm>
          <a:off x="8515427" y="1345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7862</xdr:rowOff>
    </xdr:from>
    <xdr:to>
      <xdr:col>11</xdr:col>
      <xdr:colOff>358775</xdr:colOff>
      <xdr:row>78</xdr:row>
      <xdr:rowOff>109462</xdr:rowOff>
    </xdr:to>
    <xdr:sp macro="" textlink="">
      <xdr:nvSpPr>
        <xdr:cNvPr id="429" name="円/楕円 428"/>
        <xdr:cNvSpPr/>
      </xdr:nvSpPr>
      <xdr:spPr>
        <a:xfrm>
          <a:off x="7810500" y="133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100589</xdr:rowOff>
    </xdr:from>
    <xdr:ext cx="469744" cy="259045"/>
    <xdr:sp macro="" textlink="">
      <xdr:nvSpPr>
        <xdr:cNvPr id="430" name="テキスト ボックス 429"/>
        <xdr:cNvSpPr txBox="1"/>
      </xdr:nvSpPr>
      <xdr:spPr>
        <a:xfrm>
          <a:off x="7626427" y="134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136037</xdr:rowOff>
    </xdr:from>
    <xdr:to>
      <xdr:col>10</xdr:col>
      <xdr:colOff>155575</xdr:colOff>
      <xdr:row>78</xdr:row>
      <xdr:rowOff>66187</xdr:rowOff>
    </xdr:to>
    <xdr:sp macro="" textlink="">
      <xdr:nvSpPr>
        <xdr:cNvPr id="431" name="円/楕円 430"/>
        <xdr:cNvSpPr/>
      </xdr:nvSpPr>
      <xdr:spPr>
        <a:xfrm>
          <a:off x="6921500" y="133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57314</xdr:rowOff>
    </xdr:from>
    <xdr:ext cx="469744" cy="259045"/>
    <xdr:sp macro="" textlink="">
      <xdr:nvSpPr>
        <xdr:cNvPr id="432" name="テキスト ボックス 431"/>
        <xdr:cNvSpPr txBox="1"/>
      </xdr:nvSpPr>
      <xdr:spPr>
        <a:xfrm>
          <a:off x="6737427" y="1343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9058</xdr:rowOff>
    </xdr:from>
    <xdr:to>
      <xdr:col>15</xdr:col>
      <xdr:colOff>180975</xdr:colOff>
      <xdr:row>99</xdr:row>
      <xdr:rowOff>14376</xdr:rowOff>
    </xdr:to>
    <xdr:cxnSp macro="">
      <xdr:nvCxnSpPr>
        <xdr:cNvPr id="461" name="直線コネクタ 460"/>
        <xdr:cNvCxnSpPr/>
      </xdr:nvCxnSpPr>
      <xdr:spPr>
        <a:xfrm flipV="1">
          <a:off x="9639300" y="16982608"/>
          <a:ext cx="838200" cy="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13472</xdr:rowOff>
    </xdr:from>
    <xdr:to>
      <xdr:col>14</xdr:col>
      <xdr:colOff>28575</xdr:colOff>
      <xdr:row>99</xdr:row>
      <xdr:rowOff>14376</xdr:rowOff>
    </xdr:to>
    <xdr:cxnSp macro="">
      <xdr:nvCxnSpPr>
        <xdr:cNvPr id="464" name="直線コネクタ 463"/>
        <xdr:cNvCxnSpPr/>
      </xdr:nvCxnSpPr>
      <xdr:spPr>
        <a:xfrm>
          <a:off x="8750300" y="16987022"/>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9815</xdr:rowOff>
    </xdr:from>
    <xdr:to>
      <xdr:col>12</xdr:col>
      <xdr:colOff>511175</xdr:colOff>
      <xdr:row>99</xdr:row>
      <xdr:rowOff>13472</xdr:rowOff>
    </xdr:to>
    <xdr:cxnSp macro="">
      <xdr:nvCxnSpPr>
        <xdr:cNvPr id="467" name="直線コネクタ 466"/>
        <xdr:cNvCxnSpPr/>
      </xdr:nvCxnSpPr>
      <xdr:spPr>
        <a:xfrm>
          <a:off x="7861300" y="1698336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141394</xdr:rowOff>
    </xdr:from>
    <xdr:to>
      <xdr:col>11</xdr:col>
      <xdr:colOff>307975</xdr:colOff>
      <xdr:row>99</xdr:row>
      <xdr:rowOff>9815</xdr:rowOff>
    </xdr:to>
    <xdr:cxnSp macro="">
      <xdr:nvCxnSpPr>
        <xdr:cNvPr id="470" name="直線コネクタ 469"/>
        <xdr:cNvCxnSpPr/>
      </xdr:nvCxnSpPr>
      <xdr:spPr>
        <a:xfrm>
          <a:off x="6972300" y="16943494"/>
          <a:ext cx="889000" cy="3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33323</xdr:rowOff>
    </xdr:from>
    <xdr:ext cx="534377" cy="259045"/>
    <xdr:sp macro="" textlink="">
      <xdr:nvSpPr>
        <xdr:cNvPr id="474" name="テキスト ボックス 473"/>
        <xdr:cNvSpPr txBox="1"/>
      </xdr:nvSpPr>
      <xdr:spPr>
        <a:xfrm>
          <a:off x="6705111" y="170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129708</xdr:rowOff>
    </xdr:from>
    <xdr:to>
      <xdr:col>15</xdr:col>
      <xdr:colOff>231775</xdr:colOff>
      <xdr:row>99</xdr:row>
      <xdr:rowOff>59858</xdr:rowOff>
    </xdr:to>
    <xdr:sp macro="" textlink="">
      <xdr:nvSpPr>
        <xdr:cNvPr id="480" name="円/楕円 479"/>
        <xdr:cNvSpPr/>
      </xdr:nvSpPr>
      <xdr:spPr>
        <a:xfrm>
          <a:off x="10426700" y="169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135026</xdr:rowOff>
    </xdr:from>
    <xdr:to>
      <xdr:col>14</xdr:col>
      <xdr:colOff>79375</xdr:colOff>
      <xdr:row>99</xdr:row>
      <xdr:rowOff>65176</xdr:rowOff>
    </xdr:to>
    <xdr:sp macro="" textlink="">
      <xdr:nvSpPr>
        <xdr:cNvPr id="482" name="円/楕円 481"/>
        <xdr:cNvSpPr/>
      </xdr:nvSpPr>
      <xdr:spPr>
        <a:xfrm>
          <a:off x="9588500" y="1693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56303</xdr:rowOff>
    </xdr:from>
    <xdr:ext cx="534377" cy="259045"/>
    <xdr:sp macro="" textlink="">
      <xdr:nvSpPr>
        <xdr:cNvPr id="483" name="テキスト ボックス 482"/>
        <xdr:cNvSpPr txBox="1"/>
      </xdr:nvSpPr>
      <xdr:spPr>
        <a:xfrm>
          <a:off x="9372111" y="1702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134122</xdr:rowOff>
    </xdr:from>
    <xdr:to>
      <xdr:col>12</xdr:col>
      <xdr:colOff>561975</xdr:colOff>
      <xdr:row>99</xdr:row>
      <xdr:rowOff>64272</xdr:rowOff>
    </xdr:to>
    <xdr:sp macro="" textlink="">
      <xdr:nvSpPr>
        <xdr:cNvPr id="484" name="円/楕円 483"/>
        <xdr:cNvSpPr/>
      </xdr:nvSpPr>
      <xdr:spPr>
        <a:xfrm>
          <a:off x="8699500" y="169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55399</xdr:rowOff>
    </xdr:from>
    <xdr:ext cx="534377" cy="259045"/>
    <xdr:sp macro="" textlink="">
      <xdr:nvSpPr>
        <xdr:cNvPr id="485" name="テキスト ボックス 484"/>
        <xdr:cNvSpPr txBox="1"/>
      </xdr:nvSpPr>
      <xdr:spPr>
        <a:xfrm>
          <a:off x="8483111" y="1702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130465</xdr:rowOff>
    </xdr:from>
    <xdr:to>
      <xdr:col>11</xdr:col>
      <xdr:colOff>358775</xdr:colOff>
      <xdr:row>99</xdr:row>
      <xdr:rowOff>60615</xdr:rowOff>
    </xdr:to>
    <xdr:sp macro="" textlink="">
      <xdr:nvSpPr>
        <xdr:cNvPr id="486" name="円/楕円 485"/>
        <xdr:cNvSpPr/>
      </xdr:nvSpPr>
      <xdr:spPr>
        <a:xfrm>
          <a:off x="7810500" y="1693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51742</xdr:rowOff>
    </xdr:from>
    <xdr:ext cx="534377" cy="259045"/>
    <xdr:sp macro="" textlink="">
      <xdr:nvSpPr>
        <xdr:cNvPr id="487" name="テキスト ボックス 486"/>
        <xdr:cNvSpPr txBox="1"/>
      </xdr:nvSpPr>
      <xdr:spPr>
        <a:xfrm>
          <a:off x="7594111" y="1702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90594</xdr:rowOff>
    </xdr:from>
    <xdr:to>
      <xdr:col>10</xdr:col>
      <xdr:colOff>155575</xdr:colOff>
      <xdr:row>99</xdr:row>
      <xdr:rowOff>20744</xdr:rowOff>
    </xdr:to>
    <xdr:sp macro="" textlink="">
      <xdr:nvSpPr>
        <xdr:cNvPr id="488" name="円/楕円 487"/>
        <xdr:cNvSpPr/>
      </xdr:nvSpPr>
      <xdr:spPr>
        <a:xfrm>
          <a:off x="6921500" y="168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37271</xdr:rowOff>
    </xdr:from>
    <xdr:ext cx="534377" cy="259045"/>
    <xdr:sp macro="" textlink="">
      <xdr:nvSpPr>
        <xdr:cNvPr id="489" name="テキスト ボックス 488"/>
        <xdr:cNvSpPr txBox="1"/>
      </xdr:nvSpPr>
      <xdr:spPr>
        <a:xfrm>
          <a:off x="6705111" y="1666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163292</xdr:rowOff>
    </xdr:from>
    <xdr:to>
      <xdr:col>23</xdr:col>
      <xdr:colOff>517525</xdr:colOff>
      <xdr:row>39</xdr:row>
      <xdr:rowOff>54066</xdr:rowOff>
    </xdr:to>
    <xdr:cxnSp macro="">
      <xdr:nvCxnSpPr>
        <xdr:cNvPr id="517" name="直線コネクタ 516"/>
        <xdr:cNvCxnSpPr/>
      </xdr:nvCxnSpPr>
      <xdr:spPr>
        <a:xfrm flipV="1">
          <a:off x="15481300" y="6678392"/>
          <a:ext cx="838200" cy="6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92517</xdr:rowOff>
    </xdr:from>
    <xdr:to>
      <xdr:col>22</xdr:col>
      <xdr:colOff>365125</xdr:colOff>
      <xdr:row>39</xdr:row>
      <xdr:rowOff>54066</xdr:rowOff>
    </xdr:to>
    <xdr:cxnSp macro="">
      <xdr:nvCxnSpPr>
        <xdr:cNvPr id="520" name="直線コネクタ 519"/>
        <xdr:cNvCxnSpPr/>
      </xdr:nvCxnSpPr>
      <xdr:spPr>
        <a:xfrm>
          <a:off x="14592300" y="6436167"/>
          <a:ext cx="889000" cy="30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92517</xdr:rowOff>
    </xdr:from>
    <xdr:to>
      <xdr:col>21</xdr:col>
      <xdr:colOff>161925</xdr:colOff>
      <xdr:row>39</xdr:row>
      <xdr:rowOff>11958</xdr:rowOff>
    </xdr:to>
    <xdr:cxnSp macro="">
      <xdr:nvCxnSpPr>
        <xdr:cNvPr id="523" name="直線コネクタ 522"/>
        <xdr:cNvCxnSpPr/>
      </xdr:nvCxnSpPr>
      <xdr:spPr>
        <a:xfrm flipV="1">
          <a:off x="13703300" y="6436167"/>
          <a:ext cx="889000" cy="26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11958</xdr:rowOff>
    </xdr:from>
    <xdr:to>
      <xdr:col>19</xdr:col>
      <xdr:colOff>644525</xdr:colOff>
      <xdr:row>39</xdr:row>
      <xdr:rowOff>27000</xdr:rowOff>
    </xdr:to>
    <xdr:cxnSp macro="">
      <xdr:nvCxnSpPr>
        <xdr:cNvPr id="526" name="直線コネクタ 525"/>
        <xdr:cNvCxnSpPr/>
      </xdr:nvCxnSpPr>
      <xdr:spPr>
        <a:xfrm flipV="1">
          <a:off x="12814300" y="6698508"/>
          <a:ext cx="889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112492</xdr:rowOff>
    </xdr:from>
    <xdr:to>
      <xdr:col>23</xdr:col>
      <xdr:colOff>568325</xdr:colOff>
      <xdr:row>39</xdr:row>
      <xdr:rowOff>42642</xdr:rowOff>
    </xdr:to>
    <xdr:sp macro="" textlink="">
      <xdr:nvSpPr>
        <xdr:cNvPr id="536" name="円/楕円 535"/>
        <xdr:cNvSpPr/>
      </xdr:nvSpPr>
      <xdr:spPr>
        <a:xfrm>
          <a:off x="16268700" y="66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27419</xdr:rowOff>
    </xdr:from>
    <xdr:ext cx="469744" cy="259045"/>
    <xdr:sp macro="" textlink="">
      <xdr:nvSpPr>
        <xdr:cNvPr id="537" name="消防費該当値テキスト"/>
        <xdr:cNvSpPr txBox="1"/>
      </xdr:nvSpPr>
      <xdr:spPr>
        <a:xfrm>
          <a:off x="16370300" y="654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9,484</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3266</xdr:rowOff>
    </xdr:from>
    <xdr:to>
      <xdr:col>22</xdr:col>
      <xdr:colOff>415925</xdr:colOff>
      <xdr:row>39</xdr:row>
      <xdr:rowOff>104866</xdr:rowOff>
    </xdr:to>
    <xdr:sp macro="" textlink="">
      <xdr:nvSpPr>
        <xdr:cNvPr id="538" name="円/楕円 537"/>
        <xdr:cNvSpPr/>
      </xdr:nvSpPr>
      <xdr:spPr>
        <a:xfrm>
          <a:off x="15430500" y="668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95993</xdr:rowOff>
    </xdr:from>
    <xdr:ext cx="469744" cy="259045"/>
    <xdr:sp macro="" textlink="">
      <xdr:nvSpPr>
        <xdr:cNvPr id="539" name="テキスト ボックス 538"/>
        <xdr:cNvSpPr txBox="1"/>
      </xdr:nvSpPr>
      <xdr:spPr>
        <a:xfrm>
          <a:off x="15246427" y="678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41717</xdr:rowOff>
    </xdr:from>
    <xdr:to>
      <xdr:col>21</xdr:col>
      <xdr:colOff>212725</xdr:colOff>
      <xdr:row>37</xdr:row>
      <xdr:rowOff>143317</xdr:rowOff>
    </xdr:to>
    <xdr:sp macro="" textlink="">
      <xdr:nvSpPr>
        <xdr:cNvPr id="540" name="円/楕円 539"/>
        <xdr:cNvSpPr/>
      </xdr:nvSpPr>
      <xdr:spPr>
        <a:xfrm>
          <a:off x="14541500" y="638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134444</xdr:rowOff>
    </xdr:from>
    <xdr:ext cx="534377" cy="259045"/>
    <xdr:sp macro="" textlink="">
      <xdr:nvSpPr>
        <xdr:cNvPr id="541" name="テキスト ボックス 540"/>
        <xdr:cNvSpPr txBox="1"/>
      </xdr:nvSpPr>
      <xdr:spPr>
        <a:xfrm>
          <a:off x="14325111" y="647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132608</xdr:rowOff>
    </xdr:from>
    <xdr:to>
      <xdr:col>20</xdr:col>
      <xdr:colOff>9525</xdr:colOff>
      <xdr:row>39</xdr:row>
      <xdr:rowOff>62758</xdr:rowOff>
    </xdr:to>
    <xdr:sp macro="" textlink="">
      <xdr:nvSpPr>
        <xdr:cNvPr id="542" name="円/楕円 541"/>
        <xdr:cNvSpPr/>
      </xdr:nvSpPr>
      <xdr:spPr>
        <a:xfrm>
          <a:off x="13652500" y="66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53885</xdr:rowOff>
    </xdr:from>
    <xdr:ext cx="469744" cy="259045"/>
    <xdr:sp macro="" textlink="">
      <xdr:nvSpPr>
        <xdr:cNvPr id="543" name="テキスト ボックス 542"/>
        <xdr:cNvSpPr txBox="1"/>
      </xdr:nvSpPr>
      <xdr:spPr>
        <a:xfrm>
          <a:off x="13468427" y="67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147650</xdr:rowOff>
    </xdr:from>
    <xdr:to>
      <xdr:col>18</xdr:col>
      <xdr:colOff>492125</xdr:colOff>
      <xdr:row>39</xdr:row>
      <xdr:rowOff>77800</xdr:rowOff>
    </xdr:to>
    <xdr:sp macro="" textlink="">
      <xdr:nvSpPr>
        <xdr:cNvPr id="544" name="円/楕円 543"/>
        <xdr:cNvSpPr/>
      </xdr:nvSpPr>
      <xdr:spPr>
        <a:xfrm>
          <a:off x="12763500" y="66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68927</xdr:rowOff>
    </xdr:from>
    <xdr:ext cx="469744" cy="259045"/>
    <xdr:sp macro="" textlink="">
      <xdr:nvSpPr>
        <xdr:cNvPr id="545" name="テキスト ボックス 544"/>
        <xdr:cNvSpPr txBox="1"/>
      </xdr:nvSpPr>
      <xdr:spPr>
        <a:xfrm>
          <a:off x="12579427" y="67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144485</xdr:rowOff>
    </xdr:from>
    <xdr:to>
      <xdr:col>23</xdr:col>
      <xdr:colOff>517525</xdr:colOff>
      <xdr:row>57</xdr:row>
      <xdr:rowOff>54600</xdr:rowOff>
    </xdr:to>
    <xdr:cxnSp macro="">
      <xdr:nvCxnSpPr>
        <xdr:cNvPr id="573" name="直線コネクタ 572"/>
        <xdr:cNvCxnSpPr/>
      </xdr:nvCxnSpPr>
      <xdr:spPr>
        <a:xfrm flipV="1">
          <a:off x="15481300" y="9745685"/>
          <a:ext cx="838200" cy="8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54600</xdr:rowOff>
    </xdr:from>
    <xdr:to>
      <xdr:col>22</xdr:col>
      <xdr:colOff>365125</xdr:colOff>
      <xdr:row>58</xdr:row>
      <xdr:rowOff>50546</xdr:rowOff>
    </xdr:to>
    <xdr:cxnSp macro="">
      <xdr:nvCxnSpPr>
        <xdr:cNvPr id="576" name="直線コネクタ 575"/>
        <xdr:cNvCxnSpPr/>
      </xdr:nvCxnSpPr>
      <xdr:spPr>
        <a:xfrm flipV="1">
          <a:off x="14592300" y="9827250"/>
          <a:ext cx="889000" cy="16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105242</xdr:rowOff>
    </xdr:from>
    <xdr:to>
      <xdr:col>21</xdr:col>
      <xdr:colOff>161925</xdr:colOff>
      <xdr:row>58</xdr:row>
      <xdr:rowOff>50546</xdr:rowOff>
    </xdr:to>
    <xdr:cxnSp macro="">
      <xdr:nvCxnSpPr>
        <xdr:cNvPr id="579" name="直線コネクタ 578"/>
        <xdr:cNvCxnSpPr/>
      </xdr:nvCxnSpPr>
      <xdr:spPr>
        <a:xfrm>
          <a:off x="13703300" y="9706442"/>
          <a:ext cx="889000" cy="28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105242</xdr:rowOff>
    </xdr:from>
    <xdr:to>
      <xdr:col>19</xdr:col>
      <xdr:colOff>644525</xdr:colOff>
      <xdr:row>58</xdr:row>
      <xdr:rowOff>133528</xdr:rowOff>
    </xdr:to>
    <xdr:cxnSp macro="">
      <xdr:nvCxnSpPr>
        <xdr:cNvPr id="582" name="直線コネクタ 581"/>
        <xdr:cNvCxnSpPr/>
      </xdr:nvCxnSpPr>
      <xdr:spPr>
        <a:xfrm flipV="1">
          <a:off x="12814300" y="9706442"/>
          <a:ext cx="889000" cy="37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108688</xdr:rowOff>
    </xdr:from>
    <xdr:ext cx="534377" cy="259045"/>
    <xdr:sp macro="" textlink="">
      <xdr:nvSpPr>
        <xdr:cNvPr id="584" name="テキスト ボックス 583"/>
        <xdr:cNvSpPr txBox="1"/>
      </xdr:nvSpPr>
      <xdr:spPr>
        <a:xfrm>
          <a:off x="13436111" y="98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93685</xdr:rowOff>
    </xdr:from>
    <xdr:to>
      <xdr:col>23</xdr:col>
      <xdr:colOff>568325</xdr:colOff>
      <xdr:row>57</xdr:row>
      <xdr:rowOff>23835</xdr:rowOff>
    </xdr:to>
    <xdr:sp macro="" textlink="">
      <xdr:nvSpPr>
        <xdr:cNvPr id="592" name="円/楕円 591"/>
        <xdr:cNvSpPr/>
      </xdr:nvSpPr>
      <xdr:spPr>
        <a:xfrm>
          <a:off x="16268700" y="969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116562</xdr:rowOff>
    </xdr:from>
    <xdr:ext cx="534377" cy="259045"/>
    <xdr:sp macro="" textlink="">
      <xdr:nvSpPr>
        <xdr:cNvPr id="593" name="教育費該当値テキスト"/>
        <xdr:cNvSpPr txBox="1"/>
      </xdr:nvSpPr>
      <xdr:spPr>
        <a:xfrm>
          <a:off x="16370300" y="95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52,186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3800</xdr:rowOff>
    </xdr:from>
    <xdr:to>
      <xdr:col>22</xdr:col>
      <xdr:colOff>415925</xdr:colOff>
      <xdr:row>57</xdr:row>
      <xdr:rowOff>105400</xdr:rowOff>
    </xdr:to>
    <xdr:sp macro="" textlink="">
      <xdr:nvSpPr>
        <xdr:cNvPr id="594" name="円/楕円 593"/>
        <xdr:cNvSpPr/>
      </xdr:nvSpPr>
      <xdr:spPr>
        <a:xfrm>
          <a:off x="15430500" y="9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96527</xdr:rowOff>
    </xdr:from>
    <xdr:ext cx="534377" cy="259045"/>
    <xdr:sp macro="" textlink="">
      <xdr:nvSpPr>
        <xdr:cNvPr id="595" name="テキスト ボックス 594"/>
        <xdr:cNvSpPr txBox="1"/>
      </xdr:nvSpPr>
      <xdr:spPr>
        <a:xfrm>
          <a:off x="15214111" y="986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171196</xdr:rowOff>
    </xdr:from>
    <xdr:to>
      <xdr:col>21</xdr:col>
      <xdr:colOff>212725</xdr:colOff>
      <xdr:row>58</xdr:row>
      <xdr:rowOff>101346</xdr:rowOff>
    </xdr:to>
    <xdr:sp macro="" textlink="">
      <xdr:nvSpPr>
        <xdr:cNvPr id="596" name="円/楕円 595"/>
        <xdr:cNvSpPr/>
      </xdr:nvSpPr>
      <xdr:spPr>
        <a:xfrm>
          <a:off x="14541500" y="99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92473</xdr:rowOff>
    </xdr:from>
    <xdr:ext cx="534377" cy="259045"/>
    <xdr:sp macro="" textlink="">
      <xdr:nvSpPr>
        <xdr:cNvPr id="597" name="テキスト ボックス 596"/>
        <xdr:cNvSpPr txBox="1"/>
      </xdr:nvSpPr>
      <xdr:spPr>
        <a:xfrm>
          <a:off x="14325111" y="1003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54442</xdr:rowOff>
    </xdr:from>
    <xdr:to>
      <xdr:col>20</xdr:col>
      <xdr:colOff>9525</xdr:colOff>
      <xdr:row>56</xdr:row>
      <xdr:rowOff>156042</xdr:rowOff>
    </xdr:to>
    <xdr:sp macro="" textlink="">
      <xdr:nvSpPr>
        <xdr:cNvPr id="598" name="円/楕円 597"/>
        <xdr:cNvSpPr/>
      </xdr:nvSpPr>
      <xdr:spPr>
        <a:xfrm>
          <a:off x="13652500" y="96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1119</xdr:rowOff>
    </xdr:from>
    <xdr:ext cx="534377" cy="259045"/>
    <xdr:sp macro="" textlink="">
      <xdr:nvSpPr>
        <xdr:cNvPr id="599" name="テキスト ボックス 598"/>
        <xdr:cNvSpPr txBox="1"/>
      </xdr:nvSpPr>
      <xdr:spPr>
        <a:xfrm>
          <a:off x="13436111" y="943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82728</xdr:rowOff>
    </xdr:from>
    <xdr:to>
      <xdr:col>18</xdr:col>
      <xdr:colOff>492125</xdr:colOff>
      <xdr:row>59</xdr:row>
      <xdr:rowOff>12878</xdr:rowOff>
    </xdr:to>
    <xdr:sp macro="" textlink="">
      <xdr:nvSpPr>
        <xdr:cNvPr id="600" name="円/楕円 599"/>
        <xdr:cNvSpPr/>
      </xdr:nvSpPr>
      <xdr:spPr>
        <a:xfrm>
          <a:off x="12763500" y="100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4005</xdr:rowOff>
    </xdr:from>
    <xdr:ext cx="534377" cy="259045"/>
    <xdr:sp macro="" textlink="">
      <xdr:nvSpPr>
        <xdr:cNvPr id="601" name="テキスト ボックス 600"/>
        <xdr:cNvSpPr txBox="1"/>
      </xdr:nvSpPr>
      <xdr:spPr>
        <a:xfrm>
          <a:off x="12547111" y="101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33959</xdr:rowOff>
    </xdr:from>
    <xdr:to>
      <xdr:col>23</xdr:col>
      <xdr:colOff>517525</xdr:colOff>
      <xdr:row>79</xdr:row>
      <xdr:rowOff>39573</xdr:rowOff>
    </xdr:to>
    <xdr:cxnSp macro="">
      <xdr:nvCxnSpPr>
        <xdr:cNvPr id="630" name="直線コネクタ 629"/>
        <xdr:cNvCxnSpPr/>
      </xdr:nvCxnSpPr>
      <xdr:spPr>
        <a:xfrm flipV="1">
          <a:off x="15481300" y="13578509"/>
          <a:ext cx="8382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37770</xdr:rowOff>
    </xdr:from>
    <xdr:to>
      <xdr:col>22</xdr:col>
      <xdr:colOff>365125</xdr:colOff>
      <xdr:row>79</xdr:row>
      <xdr:rowOff>39573</xdr:rowOff>
    </xdr:to>
    <xdr:cxnSp macro="">
      <xdr:nvCxnSpPr>
        <xdr:cNvPr id="633" name="直線コネクタ 632"/>
        <xdr:cNvCxnSpPr/>
      </xdr:nvCxnSpPr>
      <xdr:spPr>
        <a:xfrm>
          <a:off x="14592300" y="13582320"/>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37770</xdr:rowOff>
    </xdr:from>
    <xdr:to>
      <xdr:col>21</xdr:col>
      <xdr:colOff>161925</xdr:colOff>
      <xdr:row>79</xdr:row>
      <xdr:rowOff>39345</xdr:rowOff>
    </xdr:to>
    <xdr:cxnSp macro="">
      <xdr:nvCxnSpPr>
        <xdr:cNvPr id="636" name="直線コネクタ 635"/>
        <xdr:cNvCxnSpPr/>
      </xdr:nvCxnSpPr>
      <xdr:spPr>
        <a:xfrm flipV="1">
          <a:off x="13703300" y="13582320"/>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33159</xdr:rowOff>
    </xdr:from>
    <xdr:to>
      <xdr:col>19</xdr:col>
      <xdr:colOff>644525</xdr:colOff>
      <xdr:row>79</xdr:row>
      <xdr:rowOff>39345</xdr:rowOff>
    </xdr:to>
    <xdr:cxnSp macro="">
      <xdr:nvCxnSpPr>
        <xdr:cNvPr id="639" name="直線コネクタ 638"/>
        <xdr:cNvCxnSpPr/>
      </xdr:nvCxnSpPr>
      <xdr:spPr>
        <a:xfrm>
          <a:off x="12814300" y="13577709"/>
          <a:ext cx="889000" cy="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154609</xdr:rowOff>
    </xdr:from>
    <xdr:to>
      <xdr:col>23</xdr:col>
      <xdr:colOff>568325</xdr:colOff>
      <xdr:row>79</xdr:row>
      <xdr:rowOff>84759</xdr:rowOff>
    </xdr:to>
    <xdr:sp macro="" textlink="">
      <xdr:nvSpPr>
        <xdr:cNvPr id="649" name="円/楕円 648"/>
        <xdr:cNvSpPr/>
      </xdr:nvSpPr>
      <xdr:spPr>
        <a:xfrm>
          <a:off x="16268700" y="135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114151</xdr:rowOff>
    </xdr:from>
    <xdr:ext cx="378565" cy="259045"/>
    <xdr:sp macro="" textlink="">
      <xdr:nvSpPr>
        <xdr:cNvPr id="650" name="災害復旧費該当値テキスト"/>
        <xdr:cNvSpPr txBox="1"/>
      </xdr:nvSpPr>
      <xdr:spPr>
        <a:xfrm>
          <a:off x="16370300" y="1348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160223</xdr:rowOff>
    </xdr:from>
    <xdr:to>
      <xdr:col>22</xdr:col>
      <xdr:colOff>415925</xdr:colOff>
      <xdr:row>79</xdr:row>
      <xdr:rowOff>90373</xdr:rowOff>
    </xdr:to>
    <xdr:sp macro="" textlink="">
      <xdr:nvSpPr>
        <xdr:cNvPr id="651" name="円/楕円 650"/>
        <xdr:cNvSpPr/>
      </xdr:nvSpPr>
      <xdr:spPr>
        <a:xfrm>
          <a:off x="15430500" y="135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81500</xdr:rowOff>
    </xdr:from>
    <xdr:ext cx="378565" cy="259045"/>
    <xdr:sp macro="" textlink="">
      <xdr:nvSpPr>
        <xdr:cNvPr id="652" name="テキスト ボックス 651"/>
        <xdr:cNvSpPr txBox="1"/>
      </xdr:nvSpPr>
      <xdr:spPr>
        <a:xfrm>
          <a:off x="15292017" y="1362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158420</xdr:rowOff>
    </xdr:from>
    <xdr:to>
      <xdr:col>21</xdr:col>
      <xdr:colOff>212725</xdr:colOff>
      <xdr:row>79</xdr:row>
      <xdr:rowOff>88570</xdr:rowOff>
    </xdr:to>
    <xdr:sp macro="" textlink="">
      <xdr:nvSpPr>
        <xdr:cNvPr id="653" name="円/楕円 652"/>
        <xdr:cNvSpPr/>
      </xdr:nvSpPr>
      <xdr:spPr>
        <a:xfrm>
          <a:off x="14541500" y="135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79697</xdr:rowOff>
    </xdr:from>
    <xdr:ext cx="378565" cy="259045"/>
    <xdr:sp macro="" textlink="">
      <xdr:nvSpPr>
        <xdr:cNvPr id="654" name="テキスト ボックス 653"/>
        <xdr:cNvSpPr txBox="1"/>
      </xdr:nvSpPr>
      <xdr:spPr>
        <a:xfrm>
          <a:off x="14403017" y="13624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159995</xdr:rowOff>
    </xdr:from>
    <xdr:to>
      <xdr:col>20</xdr:col>
      <xdr:colOff>9525</xdr:colOff>
      <xdr:row>79</xdr:row>
      <xdr:rowOff>90145</xdr:rowOff>
    </xdr:to>
    <xdr:sp macro="" textlink="">
      <xdr:nvSpPr>
        <xdr:cNvPr id="655" name="円/楕円 654"/>
        <xdr:cNvSpPr/>
      </xdr:nvSpPr>
      <xdr:spPr>
        <a:xfrm>
          <a:off x="13652500" y="135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81272</xdr:rowOff>
    </xdr:from>
    <xdr:ext cx="378565" cy="259045"/>
    <xdr:sp macro="" textlink="">
      <xdr:nvSpPr>
        <xdr:cNvPr id="656" name="テキスト ボックス 655"/>
        <xdr:cNvSpPr txBox="1"/>
      </xdr:nvSpPr>
      <xdr:spPr>
        <a:xfrm>
          <a:off x="13514017" y="13625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153809</xdr:rowOff>
    </xdr:from>
    <xdr:to>
      <xdr:col>18</xdr:col>
      <xdr:colOff>492125</xdr:colOff>
      <xdr:row>79</xdr:row>
      <xdr:rowOff>83959</xdr:rowOff>
    </xdr:to>
    <xdr:sp macro="" textlink="">
      <xdr:nvSpPr>
        <xdr:cNvPr id="657" name="円/楕円 656"/>
        <xdr:cNvSpPr/>
      </xdr:nvSpPr>
      <xdr:spPr>
        <a:xfrm>
          <a:off x="12763500" y="135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75086</xdr:rowOff>
    </xdr:from>
    <xdr:ext cx="378565" cy="259045"/>
    <xdr:sp macro="" textlink="">
      <xdr:nvSpPr>
        <xdr:cNvPr id="658" name="テキスト ボックス 657"/>
        <xdr:cNvSpPr txBox="1"/>
      </xdr:nvSpPr>
      <xdr:spPr>
        <a:xfrm>
          <a:off x="12625017" y="1361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63316</xdr:rowOff>
    </xdr:from>
    <xdr:to>
      <xdr:col>23</xdr:col>
      <xdr:colOff>517525</xdr:colOff>
      <xdr:row>97</xdr:row>
      <xdr:rowOff>67087</xdr:rowOff>
    </xdr:to>
    <xdr:cxnSp macro="">
      <xdr:nvCxnSpPr>
        <xdr:cNvPr id="689" name="直線コネクタ 688"/>
        <xdr:cNvCxnSpPr/>
      </xdr:nvCxnSpPr>
      <xdr:spPr>
        <a:xfrm>
          <a:off x="15481300" y="16693966"/>
          <a:ext cx="8382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45549</xdr:rowOff>
    </xdr:from>
    <xdr:to>
      <xdr:col>22</xdr:col>
      <xdr:colOff>365125</xdr:colOff>
      <xdr:row>97</xdr:row>
      <xdr:rowOff>63316</xdr:rowOff>
    </xdr:to>
    <xdr:cxnSp macro="">
      <xdr:nvCxnSpPr>
        <xdr:cNvPr id="692" name="直線コネクタ 691"/>
        <xdr:cNvCxnSpPr/>
      </xdr:nvCxnSpPr>
      <xdr:spPr>
        <a:xfrm>
          <a:off x="14592300" y="16676199"/>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45549</xdr:rowOff>
    </xdr:from>
    <xdr:to>
      <xdr:col>21</xdr:col>
      <xdr:colOff>161925</xdr:colOff>
      <xdr:row>97</xdr:row>
      <xdr:rowOff>56572</xdr:rowOff>
    </xdr:to>
    <xdr:cxnSp macro="">
      <xdr:nvCxnSpPr>
        <xdr:cNvPr id="695" name="直線コネクタ 694"/>
        <xdr:cNvCxnSpPr/>
      </xdr:nvCxnSpPr>
      <xdr:spPr>
        <a:xfrm flipV="1">
          <a:off x="13703300" y="16676199"/>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48766</xdr:rowOff>
    </xdr:from>
    <xdr:to>
      <xdr:col>19</xdr:col>
      <xdr:colOff>644525</xdr:colOff>
      <xdr:row>97</xdr:row>
      <xdr:rowOff>56572</xdr:rowOff>
    </xdr:to>
    <xdr:cxnSp macro="">
      <xdr:nvCxnSpPr>
        <xdr:cNvPr id="698" name="直線コネクタ 697"/>
        <xdr:cNvCxnSpPr/>
      </xdr:nvCxnSpPr>
      <xdr:spPr>
        <a:xfrm>
          <a:off x="12814300" y="16679416"/>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16287</xdr:rowOff>
    </xdr:from>
    <xdr:to>
      <xdr:col>23</xdr:col>
      <xdr:colOff>568325</xdr:colOff>
      <xdr:row>97</xdr:row>
      <xdr:rowOff>117887</xdr:rowOff>
    </xdr:to>
    <xdr:sp macro="" textlink="">
      <xdr:nvSpPr>
        <xdr:cNvPr id="708" name="円/楕円 707"/>
        <xdr:cNvSpPr/>
      </xdr:nvSpPr>
      <xdr:spPr>
        <a:xfrm>
          <a:off x="16268700" y="166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166164</xdr:rowOff>
    </xdr:from>
    <xdr:ext cx="534377" cy="259045"/>
    <xdr:sp macro="" textlink="">
      <xdr:nvSpPr>
        <xdr:cNvPr id="709" name="公債費該当値テキスト"/>
        <xdr:cNvSpPr txBox="1"/>
      </xdr:nvSpPr>
      <xdr:spPr>
        <a:xfrm>
          <a:off x="16370300" y="166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22,947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12516</xdr:rowOff>
    </xdr:from>
    <xdr:to>
      <xdr:col>22</xdr:col>
      <xdr:colOff>415925</xdr:colOff>
      <xdr:row>97</xdr:row>
      <xdr:rowOff>114116</xdr:rowOff>
    </xdr:to>
    <xdr:sp macro="" textlink="">
      <xdr:nvSpPr>
        <xdr:cNvPr id="710" name="円/楕円 709"/>
        <xdr:cNvSpPr/>
      </xdr:nvSpPr>
      <xdr:spPr>
        <a:xfrm>
          <a:off x="15430500" y="166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105243</xdr:rowOff>
    </xdr:from>
    <xdr:ext cx="534377" cy="259045"/>
    <xdr:sp macro="" textlink="">
      <xdr:nvSpPr>
        <xdr:cNvPr id="711" name="テキスト ボックス 710"/>
        <xdr:cNvSpPr txBox="1"/>
      </xdr:nvSpPr>
      <xdr:spPr>
        <a:xfrm>
          <a:off x="15214111" y="167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166199</xdr:rowOff>
    </xdr:from>
    <xdr:to>
      <xdr:col>21</xdr:col>
      <xdr:colOff>212725</xdr:colOff>
      <xdr:row>97</xdr:row>
      <xdr:rowOff>96349</xdr:rowOff>
    </xdr:to>
    <xdr:sp macro="" textlink="">
      <xdr:nvSpPr>
        <xdr:cNvPr id="712" name="円/楕円 711"/>
        <xdr:cNvSpPr/>
      </xdr:nvSpPr>
      <xdr:spPr>
        <a:xfrm>
          <a:off x="14541500" y="166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87476</xdr:rowOff>
    </xdr:from>
    <xdr:ext cx="534377" cy="259045"/>
    <xdr:sp macro="" textlink="">
      <xdr:nvSpPr>
        <xdr:cNvPr id="713" name="テキスト ボックス 712"/>
        <xdr:cNvSpPr txBox="1"/>
      </xdr:nvSpPr>
      <xdr:spPr>
        <a:xfrm>
          <a:off x="14325111" y="1671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5772</xdr:rowOff>
    </xdr:from>
    <xdr:to>
      <xdr:col>20</xdr:col>
      <xdr:colOff>9525</xdr:colOff>
      <xdr:row>97</xdr:row>
      <xdr:rowOff>107372</xdr:rowOff>
    </xdr:to>
    <xdr:sp macro="" textlink="">
      <xdr:nvSpPr>
        <xdr:cNvPr id="714" name="円/楕円 713"/>
        <xdr:cNvSpPr/>
      </xdr:nvSpPr>
      <xdr:spPr>
        <a:xfrm>
          <a:off x="13652500" y="166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98499</xdr:rowOff>
    </xdr:from>
    <xdr:ext cx="534377" cy="259045"/>
    <xdr:sp macro="" textlink="">
      <xdr:nvSpPr>
        <xdr:cNvPr id="715" name="テキスト ボックス 714"/>
        <xdr:cNvSpPr txBox="1"/>
      </xdr:nvSpPr>
      <xdr:spPr>
        <a:xfrm>
          <a:off x="13436111" y="167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169416</xdr:rowOff>
    </xdr:from>
    <xdr:to>
      <xdr:col>18</xdr:col>
      <xdr:colOff>492125</xdr:colOff>
      <xdr:row>97</xdr:row>
      <xdr:rowOff>99566</xdr:rowOff>
    </xdr:to>
    <xdr:sp macro="" textlink="">
      <xdr:nvSpPr>
        <xdr:cNvPr id="716" name="円/楕円 715"/>
        <xdr:cNvSpPr/>
      </xdr:nvSpPr>
      <xdr:spPr>
        <a:xfrm>
          <a:off x="12763500" y="1662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90693</xdr:rowOff>
    </xdr:from>
    <xdr:ext cx="534377" cy="259045"/>
    <xdr:sp macro="" textlink="">
      <xdr:nvSpPr>
        <xdr:cNvPr id="717" name="テキスト ボックス 716"/>
        <xdr:cNvSpPr txBox="1"/>
      </xdr:nvSpPr>
      <xdr:spPr>
        <a:xfrm>
          <a:off x="12547111" y="1672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・Ｈ２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年度の民生費は、住民一人当たり</a:t>
          </a:r>
          <a:r>
            <a:rPr lang="ja-JP" altLang="en-US" sz="1100" b="0" i="0" baseline="0">
              <a:solidFill>
                <a:schemeClr val="dk1"/>
              </a:solidFill>
              <a:effectLst/>
              <a:latin typeface="+mn-lt"/>
              <a:ea typeface="+mn-ea"/>
              <a:cs typeface="+mn-cs"/>
            </a:rPr>
            <a:t>１６１，３１６</a:t>
          </a:r>
          <a:r>
            <a:rPr lang="ja-JP" altLang="ja-JP" sz="1100" b="0" i="0" baseline="0">
              <a:solidFill>
                <a:schemeClr val="dk1"/>
              </a:solidFill>
              <a:effectLst/>
              <a:latin typeface="+mn-lt"/>
              <a:ea typeface="+mn-ea"/>
              <a:cs typeface="+mn-cs"/>
            </a:rPr>
            <a:t>円となって</a:t>
          </a:r>
          <a:r>
            <a:rPr lang="ja-JP" altLang="ja-JP" sz="1100" b="0" i="0" baseline="0">
              <a:solidFill>
                <a:sysClr val="windowText" lastClr="000000"/>
              </a:solidFill>
              <a:effectLst/>
              <a:latin typeface="+mn-lt"/>
              <a:ea typeface="+mn-ea"/>
              <a:cs typeface="+mn-cs"/>
            </a:rPr>
            <a:t>いる。</a:t>
          </a:r>
          <a:r>
            <a:rPr lang="ja-JP" altLang="en-US" sz="1100" b="0" i="0" baseline="0">
              <a:solidFill>
                <a:sysClr val="windowText" lastClr="000000"/>
              </a:solidFill>
              <a:effectLst/>
              <a:latin typeface="+mn-lt"/>
              <a:ea typeface="+mn-ea"/>
              <a:cs typeface="+mn-cs"/>
            </a:rPr>
            <a:t>決算額全体でみると、民生費は前年度比で微減しているが、これは保育所施設整備等のハード事業が前年度に集中していたことによるものであり、障害者福祉及び児童福祉のソフト事業費（サービス費等）については増加している。今後ともニーズは増加していくことが予想されるが、</a:t>
          </a:r>
          <a:endParaRPr lang="en-US" altLang="ja-JP" sz="1100" b="0" i="0" baseline="0">
            <a:solidFill>
              <a:sysClr val="windowText" lastClr="000000"/>
            </a:solidFill>
            <a:effectLst/>
            <a:latin typeface="+mn-lt"/>
            <a:ea typeface="+mn-ea"/>
            <a:cs typeface="+mn-cs"/>
          </a:endParaRPr>
        </a:p>
        <a:p>
          <a:r>
            <a:rPr lang="ja-JP" altLang="en-US" sz="1100">
              <a:solidFill>
                <a:sysClr val="windowText" lastClr="000000"/>
              </a:solidFill>
              <a:effectLst/>
            </a:rPr>
            <a:t>サービスの提供については、質・量ともに適正に管理し、経費の削減に努めていく。</a:t>
          </a:r>
          <a:endParaRPr lang="ja-JP" altLang="ja-JP" sz="11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財政調整基金の積立額は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年度は減少したが、</a:t>
          </a:r>
          <a:r>
            <a:rPr lang="ja-JP" altLang="en-US" sz="1100" b="0" i="0" baseline="0">
              <a:solidFill>
                <a:schemeClr val="dk1"/>
              </a:solidFill>
              <a:effectLst/>
              <a:latin typeface="+mn-lt"/>
              <a:ea typeface="+mn-ea"/>
              <a:cs typeface="+mn-cs"/>
            </a:rPr>
            <a:t>その後</a:t>
          </a:r>
          <a:r>
            <a:rPr lang="ja-JP" altLang="ja-JP" sz="1100" b="0" i="0" baseline="0">
              <a:solidFill>
                <a:schemeClr val="dk1"/>
              </a:solidFill>
              <a:effectLst/>
              <a:latin typeface="+mn-lt"/>
              <a:ea typeface="+mn-ea"/>
              <a:cs typeface="+mn-cs"/>
            </a:rPr>
            <a:t>は取崩額の減少</a:t>
          </a:r>
          <a:r>
            <a:rPr lang="ja-JP" altLang="en-US" sz="1100" b="0" i="0" baseline="0">
              <a:solidFill>
                <a:schemeClr val="dk1"/>
              </a:solidFill>
              <a:effectLst/>
              <a:latin typeface="+mn-lt"/>
              <a:ea typeface="+mn-ea"/>
              <a:cs typeface="+mn-cs"/>
            </a:rPr>
            <a:t>、特定の自主財源の増等により</a:t>
          </a:r>
          <a:r>
            <a:rPr lang="ja-JP" altLang="ja-JP" sz="1100" b="0" i="0" baseline="0">
              <a:solidFill>
                <a:schemeClr val="dk1"/>
              </a:solidFill>
              <a:effectLst/>
              <a:latin typeface="+mn-lt"/>
              <a:ea typeface="+mn-ea"/>
              <a:cs typeface="+mn-cs"/>
            </a:rPr>
            <a:t>財政調整基金残高の標準財政規模比率は</a:t>
          </a:r>
          <a:r>
            <a:rPr lang="ja-JP" altLang="en-US" sz="1100" b="0" i="0" baseline="0">
              <a:solidFill>
                <a:schemeClr val="dk1"/>
              </a:solidFill>
              <a:effectLst/>
              <a:latin typeface="+mn-lt"/>
              <a:ea typeface="+mn-ea"/>
              <a:cs typeface="+mn-cs"/>
            </a:rPr>
            <a:t>増加傾向にある</a:t>
          </a:r>
          <a:r>
            <a:rPr lang="ja-JP" altLang="ja-JP" sz="1100" b="0" i="0" baseline="0">
              <a:solidFill>
                <a:schemeClr val="dk1"/>
              </a:solidFill>
              <a:effectLst/>
              <a:latin typeface="+mn-lt"/>
              <a:ea typeface="+mn-ea"/>
              <a:cs typeface="+mn-cs"/>
            </a:rPr>
            <a:t>。実質収支額</a:t>
          </a:r>
          <a:r>
            <a:rPr lang="ja-JP" altLang="en-US" sz="1100" b="0" i="0" baseline="0">
              <a:solidFill>
                <a:schemeClr val="dk1"/>
              </a:solidFill>
              <a:effectLst/>
              <a:latin typeface="+mn-lt"/>
              <a:ea typeface="+mn-ea"/>
              <a:cs typeface="+mn-cs"/>
            </a:rPr>
            <a:t>は前年度と比較して減少しているが</a:t>
          </a:r>
          <a:r>
            <a:rPr lang="ja-JP" altLang="ja-JP" sz="1100" b="0" i="0" baseline="0">
              <a:solidFill>
                <a:schemeClr val="dk1"/>
              </a:solidFill>
              <a:effectLst/>
              <a:latin typeface="+mn-lt"/>
              <a:ea typeface="+mn-ea"/>
              <a:cs typeface="+mn-cs"/>
            </a:rPr>
            <a:t>、実質単年度収支は昨年度より大きく上回っている。今後とも健全な財政運営に努める。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当市の一般会計及び公営企業会計等については、国民健康保険特別会計が赤字を生じているものの、国民健康保険特別会計以外の会計では黒字を計上しており、連結実質赤字は生じていない。今後も、黒字の会計については引き続き健全な運営に努め</a:t>
          </a:r>
          <a:r>
            <a:rPr lang="ja-JP" altLang="en-US" sz="1100" b="0" i="0" baseline="0">
              <a:solidFill>
                <a:schemeClr val="dk1"/>
              </a:solidFill>
              <a:effectLst/>
              <a:latin typeface="+mn-lt"/>
              <a:ea typeface="+mn-ea"/>
              <a:cs typeface="+mn-cs"/>
            </a:rPr>
            <a:t>るとともに、</a:t>
          </a:r>
          <a:r>
            <a:rPr lang="ja-JP" altLang="ja-JP" sz="1100" b="0" i="0" baseline="0">
              <a:solidFill>
                <a:schemeClr val="dk1"/>
              </a:solidFill>
              <a:effectLst/>
              <a:latin typeface="+mn-lt"/>
              <a:ea typeface="+mn-ea"/>
              <a:cs typeface="+mn-cs"/>
            </a:rPr>
            <a:t>国民健康保険特別会計については、一般会計からの繰出金も視野に入れ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少しでも赤字額の減少</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解消できるよう努め、市全体として健全な財政運営に努めていく。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27807375</v>
      </c>
      <c r="BO4" s="381"/>
      <c r="BP4" s="381"/>
      <c r="BQ4" s="381"/>
      <c r="BR4" s="381"/>
      <c r="BS4" s="381"/>
      <c r="BT4" s="381"/>
      <c r="BU4" s="382"/>
      <c r="BV4" s="380">
        <v>27820970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2.7</v>
      </c>
      <c r="CU4" s="387"/>
      <c r="CV4" s="387"/>
      <c r="CW4" s="387"/>
      <c r="CX4" s="387"/>
      <c r="CY4" s="387"/>
      <c r="CZ4" s="387"/>
      <c r="DA4" s="388"/>
      <c r="DB4" s="386">
        <v>4.7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27167300</v>
      </c>
      <c r="BO5" s="418"/>
      <c r="BP5" s="418"/>
      <c r="BQ5" s="418"/>
      <c r="BR5" s="418"/>
      <c r="BS5" s="418"/>
      <c r="BT5" s="418"/>
      <c r="BU5" s="419"/>
      <c r="BV5" s="417">
        <v>27105767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88.9</v>
      </c>
      <c r="CU5" s="415"/>
      <c r="CV5" s="415"/>
      <c r="CW5" s="415"/>
      <c r="CX5" s="415"/>
      <c r="CY5" s="415"/>
      <c r="CZ5" s="415"/>
      <c r="DA5" s="416"/>
      <c r="DB5" s="414">
        <v>86.1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640075</v>
      </c>
      <c r="BO6" s="418"/>
      <c r="BP6" s="418"/>
      <c r="BQ6" s="418"/>
      <c r="BR6" s="418"/>
      <c r="BS6" s="418"/>
      <c r="BT6" s="418"/>
      <c r="BU6" s="419"/>
      <c r="BV6" s="417">
        <v>715203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94.4</v>
      </c>
      <c r="CU6" s="455"/>
      <c r="CV6" s="455"/>
      <c r="CW6" s="455"/>
      <c r="CX6" s="455"/>
      <c r="CY6" s="455"/>
      <c r="CZ6" s="455"/>
      <c r="DA6" s="456"/>
      <c r="DB6" s="454">
        <v>92.4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274168</v>
      </c>
      <c r="BO7" s="418"/>
      <c r="BP7" s="418"/>
      <c r="BQ7" s="418"/>
      <c r="BR7" s="418"/>
      <c r="BS7" s="418"/>
      <c r="BT7" s="418"/>
      <c r="BU7" s="419"/>
      <c r="BV7" s="417">
        <v>79358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13611849</v>
      </c>
      <c r="CU7" s="418"/>
      <c r="CV7" s="418"/>
      <c r="CW7" s="418"/>
      <c r="CX7" s="418"/>
      <c r="CY7" s="418"/>
      <c r="CZ7" s="418"/>
      <c r="DA7" s="419"/>
      <c r="DB7" s="417">
        <v>13592616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365907</v>
      </c>
      <c r="BO8" s="418"/>
      <c r="BP8" s="418"/>
      <c r="BQ8" s="418"/>
      <c r="BR8" s="418"/>
      <c r="BS8" s="418"/>
      <c r="BT8" s="418"/>
      <c r="BU8" s="419"/>
      <c r="BV8" s="417">
        <v>635845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0.63</v>
      </c>
      <c r="CU8" s="458"/>
      <c r="CV8" s="458"/>
      <c r="CW8" s="458"/>
      <c r="CX8" s="458"/>
      <c r="CY8" s="458"/>
      <c r="CZ8" s="458"/>
      <c r="DA8" s="459"/>
      <c r="DB8" s="457">
        <v>0.62</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70586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-269938</v>
      </c>
      <c r="BO9" s="418"/>
      <c r="BP9" s="418"/>
      <c r="BQ9" s="418"/>
      <c r="BR9" s="418"/>
      <c r="BS9" s="418"/>
      <c r="BT9" s="418"/>
      <c r="BU9" s="419"/>
      <c r="BV9" s="417">
        <v>127215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9.9</v>
      </c>
      <c r="CU9" s="415"/>
      <c r="CV9" s="415"/>
      <c r="CW9" s="415"/>
      <c r="CX9" s="415"/>
      <c r="CY9" s="415"/>
      <c r="CZ9" s="415"/>
      <c r="DA9" s="416"/>
      <c r="DB9" s="414">
        <v>9.6999999999999993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70468</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794411</v>
      </c>
      <c r="BO10" s="418"/>
      <c r="BP10" s="418"/>
      <c r="BQ10" s="418"/>
      <c r="BR10" s="418"/>
      <c r="BS10" s="418"/>
      <c r="BT10" s="418"/>
      <c r="BU10" s="419"/>
      <c r="BV10" s="417">
        <v>331860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72898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v>355505</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72392</v>
      </c>
      <c r="S13" s="499"/>
      <c r="T13" s="499"/>
      <c r="U13" s="499"/>
      <c r="V13" s="500"/>
      <c r="W13" s="433" t="s">
        <v>123</v>
      </c>
      <c r="X13" s="434"/>
      <c r="Y13" s="434"/>
      <c r="Z13" s="434"/>
      <c r="AA13" s="434"/>
      <c r="AB13" s="424"/>
      <c r="AC13" s="468">
        <v>876</v>
      </c>
      <c r="AD13" s="469"/>
      <c r="AE13" s="469"/>
      <c r="AF13" s="469"/>
      <c r="AG13" s="508"/>
      <c r="AH13" s="468">
        <v>967</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524473</v>
      </c>
      <c r="BO13" s="418"/>
      <c r="BP13" s="418"/>
      <c r="BQ13" s="418"/>
      <c r="BR13" s="418"/>
      <c r="BS13" s="418"/>
      <c r="BT13" s="418"/>
      <c r="BU13" s="419"/>
      <c r="BV13" s="417">
        <v>103570</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5.9</v>
      </c>
      <c r="CU13" s="415"/>
      <c r="CV13" s="415"/>
      <c r="CW13" s="415"/>
      <c r="CX13" s="415"/>
      <c r="CY13" s="415"/>
      <c r="CZ13" s="415"/>
      <c r="DA13" s="416"/>
      <c r="DB13" s="414">
        <v>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72767</v>
      </c>
      <c r="S14" s="499"/>
      <c r="T14" s="499"/>
      <c r="U14" s="499"/>
      <c r="V14" s="500"/>
      <c r="W14" s="407"/>
      <c r="X14" s="408"/>
      <c r="Y14" s="408"/>
      <c r="Z14" s="408"/>
      <c r="AA14" s="408"/>
      <c r="AB14" s="397"/>
      <c r="AC14" s="501">
        <v>2.9</v>
      </c>
      <c r="AD14" s="502"/>
      <c r="AE14" s="502"/>
      <c r="AF14" s="502"/>
      <c r="AG14" s="503"/>
      <c r="AH14" s="501">
        <v>3.2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v>1.4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72358</v>
      </c>
      <c r="S15" s="499"/>
      <c r="T15" s="499"/>
      <c r="U15" s="499"/>
      <c r="V15" s="500"/>
      <c r="W15" s="433" t="s">
        <v>130</v>
      </c>
      <c r="X15" s="434"/>
      <c r="Y15" s="434"/>
      <c r="Z15" s="434"/>
      <c r="AA15" s="434"/>
      <c r="AB15" s="424"/>
      <c r="AC15" s="468">
        <v>9531</v>
      </c>
      <c r="AD15" s="469"/>
      <c r="AE15" s="469"/>
      <c r="AF15" s="469"/>
      <c r="AG15" s="508"/>
      <c r="AH15" s="468">
        <v>10154</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7152383</v>
      </c>
      <c r="BO15" s="381"/>
      <c r="BP15" s="381"/>
      <c r="BQ15" s="381"/>
      <c r="BR15" s="381"/>
      <c r="BS15" s="381"/>
      <c r="BT15" s="381"/>
      <c r="BU15" s="382"/>
      <c r="BV15" s="380">
        <v>6806781</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32</v>
      </c>
      <c r="AD16" s="502"/>
      <c r="AE16" s="502"/>
      <c r="AF16" s="502"/>
      <c r="AG16" s="503"/>
      <c r="AH16" s="501">
        <v>33.799999999999997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10920150</v>
      </c>
      <c r="BO16" s="418"/>
      <c r="BP16" s="418"/>
      <c r="BQ16" s="418"/>
      <c r="BR16" s="418"/>
      <c r="BS16" s="418"/>
      <c r="BT16" s="418"/>
      <c r="BU16" s="419"/>
      <c r="BV16" s="417">
        <v>10818601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19358</v>
      </c>
      <c r="AD17" s="469"/>
      <c r="AE17" s="469"/>
      <c r="AF17" s="469"/>
      <c r="AG17" s="508"/>
      <c r="AH17" s="468">
        <v>18885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9049098</v>
      </c>
      <c r="BO17" s="418"/>
      <c r="BP17" s="418"/>
      <c r="BQ17" s="418"/>
      <c r="BR17" s="418"/>
      <c r="BS17" s="418"/>
      <c r="BT17" s="418"/>
      <c r="BU17" s="419"/>
      <c r="BV17" s="417">
        <v>8587360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70.05</v>
      </c>
      <c r="M18" s="530"/>
      <c r="N18" s="530"/>
      <c r="O18" s="530"/>
      <c r="P18" s="530"/>
      <c r="Q18" s="530"/>
      <c r="R18" s="531"/>
      <c r="S18" s="531"/>
      <c r="T18" s="531"/>
      <c r="U18" s="531"/>
      <c r="V18" s="532"/>
      <c r="W18" s="435"/>
      <c r="X18" s="436"/>
      <c r="Y18" s="436"/>
      <c r="Z18" s="436"/>
      <c r="AA18" s="436"/>
      <c r="AB18" s="427"/>
      <c r="AC18" s="533">
        <v>65</v>
      </c>
      <c r="AD18" s="534"/>
      <c r="AE18" s="534"/>
      <c r="AF18" s="534"/>
      <c r="AG18" s="535"/>
      <c r="AH18" s="533">
        <v>62.9</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12398479</v>
      </c>
      <c r="BO18" s="418"/>
      <c r="BP18" s="418"/>
      <c r="BQ18" s="418"/>
      <c r="BR18" s="418"/>
      <c r="BS18" s="418"/>
      <c r="BT18" s="418"/>
      <c r="BU18" s="419"/>
      <c r="BV18" s="417">
        <v>12463105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1008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15989925</v>
      </c>
      <c r="BO19" s="418"/>
      <c r="BP19" s="418"/>
      <c r="BQ19" s="418"/>
      <c r="BR19" s="418"/>
      <c r="BS19" s="418"/>
      <c r="BT19" s="418"/>
      <c r="BU19" s="419"/>
      <c r="BV19" s="417">
        <v>16668123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28648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19325777</v>
      </c>
      <c r="BO23" s="418"/>
      <c r="BP23" s="418"/>
      <c r="BQ23" s="418"/>
      <c r="BR23" s="418"/>
      <c r="BS23" s="418"/>
      <c r="BT23" s="418"/>
      <c r="BU23" s="419"/>
      <c r="BV23" s="417">
        <v>18405773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8550</v>
      </c>
      <c r="R24" s="469"/>
      <c r="S24" s="469"/>
      <c r="T24" s="469"/>
      <c r="U24" s="469"/>
      <c r="V24" s="508"/>
      <c r="W24" s="563"/>
      <c r="X24" s="551"/>
      <c r="Y24" s="552"/>
      <c r="Z24" s="467" t="s">
        <v>154</v>
      </c>
      <c r="AA24" s="447"/>
      <c r="AB24" s="447"/>
      <c r="AC24" s="447"/>
      <c r="AD24" s="447"/>
      <c r="AE24" s="447"/>
      <c r="AF24" s="447"/>
      <c r="AG24" s="448"/>
      <c r="AH24" s="468">
        <v>427</v>
      </c>
      <c r="AI24" s="469"/>
      <c r="AJ24" s="469"/>
      <c r="AK24" s="469"/>
      <c r="AL24" s="508"/>
      <c r="AM24" s="468">
        <v>1317722</v>
      </c>
      <c r="AN24" s="469"/>
      <c r="AO24" s="469"/>
      <c r="AP24" s="469"/>
      <c r="AQ24" s="469"/>
      <c r="AR24" s="508"/>
      <c r="AS24" s="468">
        <v>3086</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18143149</v>
      </c>
      <c r="BO24" s="418"/>
      <c r="BP24" s="418"/>
      <c r="BQ24" s="418"/>
      <c r="BR24" s="418"/>
      <c r="BS24" s="418"/>
      <c r="BT24" s="418"/>
      <c r="BU24" s="419"/>
      <c r="BV24" s="417">
        <v>17577593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7080</v>
      </c>
      <c r="R25" s="469"/>
      <c r="S25" s="469"/>
      <c r="T25" s="469"/>
      <c r="U25" s="469"/>
      <c r="V25" s="508"/>
      <c r="W25" s="563"/>
      <c r="X25" s="551"/>
      <c r="Y25" s="552"/>
      <c r="Z25" s="467" t="s">
        <v>157</v>
      </c>
      <c r="AA25" s="447"/>
      <c r="AB25" s="447"/>
      <c r="AC25" s="447"/>
      <c r="AD25" s="447"/>
      <c r="AE25" s="447"/>
      <c r="AF25" s="447"/>
      <c r="AG25" s="448"/>
      <c r="AH25" s="468">
        <v>66</v>
      </c>
      <c r="AI25" s="469"/>
      <c r="AJ25" s="469"/>
      <c r="AK25" s="469"/>
      <c r="AL25" s="508"/>
      <c r="AM25" s="468">
        <v>206382</v>
      </c>
      <c r="AN25" s="469"/>
      <c r="AO25" s="469"/>
      <c r="AP25" s="469"/>
      <c r="AQ25" s="469"/>
      <c r="AR25" s="508"/>
      <c r="AS25" s="468">
        <v>3127</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2144877</v>
      </c>
      <c r="BO25" s="381"/>
      <c r="BP25" s="381"/>
      <c r="BQ25" s="381"/>
      <c r="BR25" s="381"/>
      <c r="BS25" s="381"/>
      <c r="BT25" s="381"/>
      <c r="BU25" s="382"/>
      <c r="BV25" s="380">
        <v>2956641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6510</v>
      </c>
      <c r="R26" s="469"/>
      <c r="S26" s="469"/>
      <c r="T26" s="469"/>
      <c r="U26" s="469"/>
      <c r="V26" s="508"/>
      <c r="W26" s="563"/>
      <c r="X26" s="551"/>
      <c r="Y26" s="552"/>
      <c r="Z26" s="467" t="s">
        <v>160</v>
      </c>
      <c r="AA26" s="573"/>
      <c r="AB26" s="573"/>
      <c r="AC26" s="573"/>
      <c r="AD26" s="573"/>
      <c r="AE26" s="573"/>
      <c r="AF26" s="573"/>
      <c r="AG26" s="574"/>
      <c r="AH26" s="468">
        <v>40</v>
      </c>
      <c r="AI26" s="469"/>
      <c r="AJ26" s="469"/>
      <c r="AK26" s="469"/>
      <c r="AL26" s="508"/>
      <c r="AM26" s="468">
        <v>109040</v>
      </c>
      <c r="AN26" s="469"/>
      <c r="AO26" s="469"/>
      <c r="AP26" s="469"/>
      <c r="AQ26" s="469"/>
      <c r="AR26" s="508"/>
      <c r="AS26" s="468">
        <v>2726</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v>35000</v>
      </c>
      <c r="BO26" s="418"/>
      <c r="BP26" s="418"/>
      <c r="BQ26" s="418"/>
      <c r="BR26" s="418"/>
      <c r="BS26" s="418"/>
      <c r="BT26" s="418"/>
      <c r="BU26" s="419"/>
      <c r="BV26" s="417">
        <v>45000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5080</v>
      </c>
      <c r="R27" s="469"/>
      <c r="S27" s="469"/>
      <c r="T27" s="469"/>
      <c r="U27" s="469"/>
      <c r="V27" s="508"/>
      <c r="W27" s="563"/>
      <c r="X27" s="551"/>
      <c r="Y27" s="552"/>
      <c r="Z27" s="467" t="s">
        <v>163</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4460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4723583</v>
      </c>
      <c r="BO28" s="381"/>
      <c r="BP28" s="381"/>
      <c r="BQ28" s="381"/>
      <c r="BR28" s="381"/>
      <c r="BS28" s="381"/>
      <c r="BT28" s="381"/>
      <c r="BU28" s="382"/>
      <c r="BV28" s="380">
        <v>3613852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19</v>
      </c>
      <c r="M29" s="469"/>
      <c r="N29" s="469"/>
      <c r="O29" s="469"/>
      <c r="P29" s="508"/>
      <c r="Q29" s="468">
        <v>4190</v>
      </c>
      <c r="R29" s="469"/>
      <c r="S29" s="469"/>
      <c r="T29" s="469"/>
      <c r="U29" s="469"/>
      <c r="V29" s="508"/>
      <c r="W29" s="564"/>
      <c r="X29" s="565"/>
      <c r="Y29" s="566"/>
      <c r="Z29" s="467" t="s">
        <v>170</v>
      </c>
      <c r="AA29" s="447"/>
      <c r="AB29" s="447"/>
      <c r="AC29" s="447"/>
      <c r="AD29" s="447"/>
      <c r="AE29" s="447"/>
      <c r="AF29" s="447"/>
      <c r="AG29" s="448"/>
      <c r="AH29" s="468">
        <v>427</v>
      </c>
      <c r="AI29" s="469"/>
      <c r="AJ29" s="469"/>
      <c r="AK29" s="469"/>
      <c r="AL29" s="508"/>
      <c r="AM29" s="468">
        <v>1317722</v>
      </c>
      <c r="AN29" s="469"/>
      <c r="AO29" s="469"/>
      <c r="AP29" s="469"/>
      <c r="AQ29" s="469"/>
      <c r="AR29" s="508"/>
      <c r="AS29" s="468">
        <v>3086</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369684</v>
      </c>
      <c r="BO29" s="418"/>
      <c r="BP29" s="418"/>
      <c r="BQ29" s="418"/>
      <c r="BR29" s="418"/>
      <c r="BS29" s="418"/>
      <c r="BT29" s="418"/>
      <c r="BU29" s="419"/>
      <c r="BV29" s="417">
        <v>368526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5623264</v>
      </c>
      <c r="BO30" s="587"/>
      <c r="BP30" s="587"/>
      <c r="BQ30" s="587"/>
      <c r="BR30" s="587"/>
      <c r="BS30" s="587"/>
      <c r="BT30" s="587"/>
      <c r="BU30" s="588"/>
      <c r="BV30" s="586">
        <v>5716012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地方卸売市場会計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福岡県市町村消防団員等公務災害補償組合（一般会計）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行橋市文化振興公社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介護認定特別会計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公共下水道事業会計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IF('各会計、関係団体の財政状況及び健全化判断比率'!B35="","",'各会計、関係団体の財政状況及び健全化判断比率'!B35)</f>
        <v>農業集落排水事業会計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中間市行橋市競艇組合（一般会計）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介護保険（保険事業勘定）会計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中間市行橋市競艇組合（特別会計）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京築広域市町村圏事務組合（一般会計）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京築広域市町村圏事務組合（行橋・京都学校給食共同調理施設特別会計）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京築広域市町村圏事務組合（広域圏消防特別会計）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京築広域市町村圏事務組合（行橋京都メディカルセンター特別会計）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行橋市・みやこ町清掃施設組合（一般会計）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福岡県自治振興組合（一般会計）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福岡県自治振興組合（公文書館事業特別会計）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526</v>
      </c>
      <c r="D34" s="1184"/>
      <c r="E34" s="1185"/>
      <c r="F34" s="32" t="s">
        <v>527</v>
      </c>
      <c r="G34" s="33" t="s">
        <v>528</v>
      </c>
      <c r="H34" s="33" t="s">
        <v>529</v>
      </c>
      <c r="I34" s="33" t="s">
        <v>530</v>
      </c>
      <c r="J34" s="34" t="s">
        <v>531</v>
      </c>
      <c r="K34" s="22"/>
      <c r="L34" s="22"/>
      <c r="M34" s="22"/>
      <c r="N34" s="22"/>
      <c r="O34" s="22"/>
      <c r="P34" s="22"/>
    </row>
    <row r="35" spans="1:16" ht="39" customHeight="1" x14ac:dyDescent="0.15">
      <c r="A35" s="22"/>
      <c r="B35" s="35"/>
      <c r="C35" s="1178" t="s">
        <v>532</v>
      </c>
      <c r="D35" s="1179"/>
      <c r="E35" s="1180"/>
      <c r="F35" s="36">
        <v>8.1999999999999993</v>
      </c>
      <c r="G35" s="37">
        <v>8.84</v>
      </c>
      <c r="H35" s="37">
        <v>10.23</v>
      </c>
      <c r="I35" s="37">
        <v>12.26</v>
      </c>
      <c r="J35" s="38">
        <v>15.75</v>
      </c>
      <c r="K35" s="22"/>
      <c r="L35" s="22"/>
      <c r="M35" s="22"/>
      <c r="N35" s="22"/>
      <c r="O35" s="22"/>
      <c r="P35" s="22"/>
    </row>
    <row r="36" spans="1:16" ht="39" customHeight="1" x14ac:dyDescent="0.15">
      <c r="A36" s="22"/>
      <c r="B36" s="35"/>
      <c r="C36" s="1178" t="s">
        <v>533</v>
      </c>
      <c r="D36" s="1179"/>
      <c r="E36" s="1180"/>
      <c r="F36" s="36">
        <v>2.77</v>
      </c>
      <c r="G36" s="37">
        <v>4.8600000000000003</v>
      </c>
      <c r="H36" s="37">
        <v>3.48</v>
      </c>
      <c r="I36" s="37">
        <v>4.63</v>
      </c>
      <c r="J36" s="38">
        <v>2.66</v>
      </c>
      <c r="K36" s="22"/>
      <c r="L36" s="22"/>
      <c r="M36" s="22"/>
      <c r="N36" s="22"/>
      <c r="O36" s="22"/>
      <c r="P36" s="22"/>
    </row>
    <row r="37" spans="1:16" ht="39" customHeight="1" x14ac:dyDescent="0.15">
      <c r="A37" s="22"/>
      <c r="B37" s="35"/>
      <c r="C37" s="1178" t="s">
        <v>534</v>
      </c>
      <c r="D37" s="1179"/>
      <c r="E37" s="1180"/>
      <c r="F37" s="36">
        <v>0.37</v>
      </c>
      <c r="G37" s="37">
        <v>0.24</v>
      </c>
      <c r="H37" s="37">
        <v>1.76</v>
      </c>
      <c r="I37" s="37">
        <v>0.91</v>
      </c>
      <c r="J37" s="38">
        <v>1.72</v>
      </c>
      <c r="K37" s="22"/>
      <c r="L37" s="22"/>
      <c r="M37" s="22"/>
      <c r="N37" s="22"/>
      <c r="O37" s="22"/>
      <c r="P37" s="22"/>
    </row>
    <row r="38" spans="1:16" ht="39" customHeight="1" x14ac:dyDescent="0.15">
      <c r="A38" s="22"/>
      <c r="B38" s="35"/>
      <c r="C38" s="1178" t="s">
        <v>535</v>
      </c>
      <c r="D38" s="1179"/>
      <c r="E38" s="1180"/>
      <c r="F38" s="36">
        <v>0.48</v>
      </c>
      <c r="G38" s="37">
        <v>0.61</v>
      </c>
      <c r="H38" s="37">
        <v>0.5</v>
      </c>
      <c r="I38" s="37">
        <v>1.48</v>
      </c>
      <c r="J38" s="38">
        <v>0.67</v>
      </c>
      <c r="K38" s="22"/>
      <c r="L38" s="22"/>
      <c r="M38" s="22"/>
      <c r="N38" s="22"/>
      <c r="O38" s="22"/>
      <c r="P38" s="22"/>
    </row>
    <row r="39" spans="1:16" ht="39" customHeight="1" x14ac:dyDescent="0.15">
      <c r="A39" s="22"/>
      <c r="B39" s="35"/>
      <c r="C39" s="1178" t="s">
        <v>536</v>
      </c>
      <c r="D39" s="1179"/>
      <c r="E39" s="1180"/>
      <c r="F39" s="36">
        <v>0.11</v>
      </c>
      <c r="G39" s="37">
        <v>0.04</v>
      </c>
      <c r="H39" s="37">
        <v>0.04</v>
      </c>
      <c r="I39" s="37">
        <v>0.03</v>
      </c>
      <c r="J39" s="38">
        <v>0.04</v>
      </c>
      <c r="K39" s="22"/>
      <c r="L39" s="22"/>
      <c r="M39" s="22"/>
      <c r="N39" s="22"/>
      <c r="O39" s="22"/>
      <c r="P39" s="22"/>
    </row>
    <row r="40" spans="1:16" ht="39" customHeight="1" x14ac:dyDescent="0.15">
      <c r="A40" s="22"/>
      <c r="B40" s="35"/>
      <c r="C40" s="1178" t="s">
        <v>537</v>
      </c>
      <c r="D40" s="1179"/>
      <c r="E40" s="1180"/>
      <c r="F40" s="36">
        <v>0.08</v>
      </c>
      <c r="G40" s="37">
        <v>0.38</v>
      </c>
      <c r="H40" s="37">
        <v>0.27</v>
      </c>
      <c r="I40" s="37">
        <v>0.03</v>
      </c>
      <c r="J40" s="38">
        <v>0.02</v>
      </c>
      <c r="K40" s="22"/>
      <c r="L40" s="22"/>
      <c r="M40" s="22"/>
      <c r="N40" s="22"/>
      <c r="O40" s="22"/>
      <c r="P40" s="22"/>
    </row>
    <row r="41" spans="1:16" ht="39" customHeight="1" x14ac:dyDescent="0.15">
      <c r="A41" s="22"/>
      <c r="B41" s="35"/>
      <c r="C41" s="1178" t="s">
        <v>538</v>
      </c>
      <c r="D41" s="1179"/>
      <c r="E41" s="1180"/>
      <c r="F41" s="36">
        <v>0.02</v>
      </c>
      <c r="G41" s="37">
        <v>0.01</v>
      </c>
      <c r="H41" s="37">
        <v>0.01</v>
      </c>
      <c r="I41" s="37">
        <v>0.01</v>
      </c>
      <c r="J41" s="38">
        <v>0.01</v>
      </c>
      <c r="K41" s="22"/>
      <c r="L41" s="22"/>
      <c r="M41" s="22"/>
      <c r="N41" s="22"/>
      <c r="O41" s="22"/>
      <c r="P41" s="22"/>
    </row>
    <row r="42" spans="1:16" ht="39" customHeight="1" x14ac:dyDescent="0.15">
      <c r="A42" s="22"/>
      <c r="B42" s="39"/>
      <c r="C42" s="1178" t="s">
        <v>539</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540</v>
      </c>
      <c r="D43" s="1182"/>
      <c r="E43" s="1183"/>
      <c r="F43" s="41">
        <v>0.02</v>
      </c>
      <c r="G43" s="42">
        <v>0.03</v>
      </c>
      <c r="H43" s="42">
        <v>0.03</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1746</v>
      </c>
      <c r="L45" s="60">
        <v>1716</v>
      </c>
      <c r="M45" s="60">
        <v>1766</v>
      </c>
      <c r="N45" s="60">
        <v>1686</v>
      </c>
      <c r="O45" s="61">
        <v>1672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356</v>
      </c>
      <c r="L48" s="64">
        <v>363</v>
      </c>
      <c r="M48" s="64">
        <v>391</v>
      </c>
      <c r="N48" s="64">
        <v>418</v>
      </c>
      <c r="O48" s="65">
        <v>427</v>
      </c>
      <c r="P48" s="48"/>
      <c r="Q48" s="48"/>
      <c r="R48" s="48"/>
      <c r="S48" s="48"/>
      <c r="T48" s="48"/>
      <c r="U48" s="48"/>
    </row>
    <row r="49" spans="1:21" ht="30.75" customHeight="1" x14ac:dyDescent="0.15">
      <c r="A49" s="48"/>
      <c r="B49" s="1196"/>
      <c r="C49" s="1197"/>
      <c r="D49" s="62"/>
      <c r="E49" s="1188" t="s">
        <v>16</v>
      </c>
      <c r="F49" s="1188"/>
      <c r="G49" s="1188"/>
      <c r="H49" s="1188"/>
      <c r="I49" s="1188"/>
      <c r="J49" s="1189"/>
      <c r="K49" s="63">
        <v>78</v>
      </c>
      <c r="L49" s="64">
        <v>78</v>
      </c>
      <c r="M49" s="64">
        <v>78</v>
      </c>
      <c r="N49" s="64">
        <v>78</v>
      </c>
      <c r="O49" s="65">
        <v>78</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v>
      </c>
      <c r="M50" s="64">
        <v>1</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1406</v>
      </c>
      <c r="L52" s="64">
        <v>1449</v>
      </c>
      <c r="M52" s="64">
        <v>1510</v>
      </c>
      <c r="N52" s="64">
        <v>1419</v>
      </c>
      <c r="O52" s="65">
        <v>1497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775</v>
      </c>
      <c r="L53" s="69">
        <v>709</v>
      </c>
      <c r="M53" s="69">
        <v>726</v>
      </c>
      <c r="N53" s="69">
        <v>764</v>
      </c>
      <c r="O53" s="70">
        <v>681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16837</v>
      </c>
      <c r="J41" s="83">
        <v>17308</v>
      </c>
      <c r="K41" s="83">
        <v>17668</v>
      </c>
      <c r="L41" s="83">
        <v>18406</v>
      </c>
      <c r="M41" s="84">
        <v>19326</v>
      </c>
    </row>
    <row r="42" spans="2:13" ht="27.75" customHeight="1" x14ac:dyDescent="0.15">
      <c r="B42" s="1204"/>
      <c r="C42" s="1205"/>
      <c r="D42" s="85"/>
      <c r="E42" s="1210" t="s">
        <v>26</v>
      </c>
      <c r="F42" s="1210"/>
      <c r="G42" s="1210"/>
      <c r="H42" s="1211"/>
      <c r="I42" s="86">
        <v>11</v>
      </c>
      <c r="J42" s="87">
        <v>11</v>
      </c>
      <c r="K42" s="87">
        <v>10</v>
      </c>
      <c r="L42" s="87">
        <v>9</v>
      </c>
      <c r="M42" s="88">
        <v>9</v>
      </c>
    </row>
    <row r="43" spans="2:13" ht="27.75" customHeight="1" x14ac:dyDescent="0.15">
      <c r="B43" s="1204"/>
      <c r="C43" s="1205"/>
      <c r="D43" s="85"/>
      <c r="E43" s="1210" t="s">
        <v>27</v>
      </c>
      <c r="F43" s="1210"/>
      <c r="G43" s="1210"/>
      <c r="H43" s="1211"/>
      <c r="I43" s="86">
        <v>6484</v>
      </c>
      <c r="J43" s="87">
        <v>6365</v>
      </c>
      <c r="K43" s="87">
        <v>6433</v>
      </c>
      <c r="L43" s="87">
        <v>6502</v>
      </c>
      <c r="M43" s="88">
        <v>6381</v>
      </c>
    </row>
    <row r="44" spans="2:13" ht="27.75" customHeight="1" x14ac:dyDescent="0.15">
      <c r="B44" s="1204"/>
      <c r="C44" s="1205"/>
      <c r="D44" s="85"/>
      <c r="E44" s="1210" t="s">
        <v>28</v>
      </c>
      <c r="F44" s="1210"/>
      <c r="G44" s="1210"/>
      <c r="H44" s="1211"/>
      <c r="I44" s="86">
        <v>508</v>
      </c>
      <c r="J44" s="87">
        <v>437</v>
      </c>
      <c r="K44" s="87">
        <v>364</v>
      </c>
      <c r="L44" s="87">
        <v>291</v>
      </c>
      <c r="M44" s="88">
        <v>216</v>
      </c>
    </row>
    <row r="45" spans="2:13" ht="27.75" customHeight="1" x14ac:dyDescent="0.15">
      <c r="B45" s="1204"/>
      <c r="C45" s="1205"/>
      <c r="D45" s="85"/>
      <c r="E45" s="1210" t="s">
        <v>29</v>
      </c>
      <c r="F45" s="1210"/>
      <c r="G45" s="1210"/>
      <c r="H45" s="1211"/>
      <c r="I45" s="86">
        <v>3231</v>
      </c>
      <c r="J45" s="87">
        <v>3131</v>
      </c>
      <c r="K45" s="87">
        <v>3097</v>
      </c>
      <c r="L45" s="87">
        <v>2971</v>
      </c>
      <c r="M45" s="88">
        <v>3196</v>
      </c>
    </row>
    <row r="46" spans="2:13" ht="27.75" customHeight="1" x14ac:dyDescent="0.15">
      <c r="B46" s="1204"/>
      <c r="C46" s="1205"/>
      <c r="D46" s="89"/>
      <c r="E46" s="1210" t="s">
        <v>30</v>
      </c>
      <c r="F46" s="1210"/>
      <c r="G46" s="1210"/>
      <c r="H46" s="1211"/>
      <c r="I46" s="86">
        <v>1031</v>
      </c>
      <c r="J46" s="87">
        <v>977</v>
      </c>
      <c r="K46" s="87" t="s">
        <v>481</v>
      </c>
      <c r="L46" s="87" t="s">
        <v>481</v>
      </c>
      <c r="M46" s="88" t="s">
        <v>481</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9599</v>
      </c>
      <c r="J50" s="87">
        <v>9904</v>
      </c>
      <c r="K50" s="87">
        <v>8915</v>
      </c>
      <c r="L50" s="87">
        <v>9755</v>
      </c>
      <c r="M50" s="88">
        <v>10910</v>
      </c>
    </row>
    <row r="51" spans="2:13" ht="27.75" customHeight="1" x14ac:dyDescent="0.15">
      <c r="B51" s="1204"/>
      <c r="C51" s="1205"/>
      <c r="D51" s="85"/>
      <c r="E51" s="1210" t="s">
        <v>36</v>
      </c>
      <c r="F51" s="1210"/>
      <c r="G51" s="1210"/>
      <c r="H51" s="1211"/>
      <c r="I51" s="86">
        <v>1835</v>
      </c>
      <c r="J51" s="87">
        <v>1770</v>
      </c>
      <c r="K51" s="87">
        <v>1497</v>
      </c>
      <c r="L51" s="87">
        <v>1155</v>
      </c>
      <c r="M51" s="88">
        <v>974</v>
      </c>
    </row>
    <row r="52" spans="2:13" ht="27.75" customHeight="1" x14ac:dyDescent="0.15">
      <c r="B52" s="1206"/>
      <c r="C52" s="1207"/>
      <c r="D52" s="85"/>
      <c r="E52" s="1210" t="s">
        <v>37</v>
      </c>
      <c r="F52" s="1210"/>
      <c r="G52" s="1210"/>
      <c r="H52" s="1211"/>
      <c r="I52" s="86">
        <v>16285</v>
      </c>
      <c r="J52" s="87">
        <v>16473</v>
      </c>
      <c r="K52" s="87">
        <v>16606</v>
      </c>
      <c r="L52" s="87">
        <v>17095</v>
      </c>
      <c r="M52" s="88">
        <v>17320</v>
      </c>
    </row>
    <row r="53" spans="2:13" ht="27.75" customHeight="1" thickBot="1" x14ac:dyDescent="0.2">
      <c r="B53" s="1217" t="s">
        <v>21</v>
      </c>
      <c r="C53" s="1218"/>
      <c r="D53" s="92"/>
      <c r="E53" s="1219" t="s">
        <v>38</v>
      </c>
      <c r="F53" s="1219"/>
      <c r="G53" s="1219"/>
      <c r="H53" s="1220"/>
      <c r="I53" s="93">
        <v>382</v>
      </c>
      <c r="J53" s="94">
        <v>82</v>
      </c>
      <c r="K53" s="94">
        <v>554</v>
      </c>
      <c r="L53" s="94">
        <v>175</v>
      </c>
      <c r="M53" s="95">
        <v>-77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69613</v>
      </c>
      <c r="E3" s="118"/>
      <c r="F3" s="119">
        <v>50880</v>
      </c>
      <c r="G3" s="120"/>
      <c r="H3" s="121"/>
    </row>
    <row r="4" spans="1:8" x14ac:dyDescent="0.15">
      <c r="A4" s="122"/>
      <c r="B4" s="123"/>
      <c r="C4" s="124"/>
      <c r="D4" s="125">
        <v>23986</v>
      </c>
      <c r="E4" s="126"/>
      <c r="F4" s="127">
        <v>26879</v>
      </c>
      <c r="G4" s="128"/>
      <c r="H4" s="129"/>
    </row>
    <row r="5" spans="1:8" x14ac:dyDescent="0.15">
      <c r="A5" s="110" t="s">
        <v>514</v>
      </c>
      <c r="B5" s="115"/>
      <c r="C5" s="116"/>
      <c r="D5" s="117">
        <v>72054</v>
      </c>
      <c r="E5" s="118"/>
      <c r="F5" s="119">
        <v>63956</v>
      </c>
      <c r="G5" s="120"/>
      <c r="H5" s="121"/>
    </row>
    <row r="6" spans="1:8" x14ac:dyDescent="0.15">
      <c r="A6" s="122"/>
      <c r="B6" s="123"/>
      <c r="C6" s="124"/>
      <c r="D6" s="125">
        <v>27757</v>
      </c>
      <c r="E6" s="126"/>
      <c r="F6" s="127">
        <v>29239</v>
      </c>
      <c r="G6" s="128"/>
      <c r="H6" s="129"/>
    </row>
    <row r="7" spans="1:8" x14ac:dyDescent="0.15">
      <c r="A7" s="110" t="s">
        <v>515</v>
      </c>
      <c r="B7" s="115"/>
      <c r="C7" s="116"/>
      <c r="D7" s="117">
        <v>43091</v>
      </c>
      <c r="E7" s="118"/>
      <c r="F7" s="119">
        <v>66255</v>
      </c>
      <c r="G7" s="120"/>
      <c r="H7" s="121"/>
    </row>
    <row r="8" spans="1:8" x14ac:dyDescent="0.15">
      <c r="A8" s="122"/>
      <c r="B8" s="123"/>
      <c r="C8" s="124"/>
      <c r="D8" s="125">
        <v>23780</v>
      </c>
      <c r="E8" s="126"/>
      <c r="F8" s="127">
        <v>31822</v>
      </c>
      <c r="G8" s="128"/>
      <c r="H8" s="129"/>
    </row>
    <row r="9" spans="1:8" x14ac:dyDescent="0.15">
      <c r="A9" s="110" t="s">
        <v>516</v>
      </c>
      <c r="B9" s="115"/>
      <c r="C9" s="116"/>
      <c r="D9" s="117">
        <v>53367</v>
      </c>
      <c r="E9" s="118"/>
      <c r="F9" s="119">
        <v>54227</v>
      </c>
      <c r="G9" s="120"/>
      <c r="H9" s="121"/>
    </row>
    <row r="10" spans="1:8" x14ac:dyDescent="0.15">
      <c r="A10" s="122"/>
      <c r="B10" s="123"/>
      <c r="C10" s="124"/>
      <c r="D10" s="125">
        <v>27321</v>
      </c>
      <c r="E10" s="126"/>
      <c r="F10" s="127">
        <v>29694</v>
      </c>
      <c r="G10" s="128"/>
      <c r="H10" s="129"/>
    </row>
    <row r="11" spans="1:8" x14ac:dyDescent="0.15">
      <c r="A11" s="110" t="s">
        <v>517</v>
      </c>
      <c r="B11" s="115"/>
      <c r="C11" s="116"/>
      <c r="D11" s="117">
        <v>57309</v>
      </c>
      <c r="E11" s="118"/>
      <c r="F11" s="119">
        <v>57295</v>
      </c>
      <c r="G11" s="120"/>
      <c r="H11" s="121"/>
    </row>
    <row r="12" spans="1:8" x14ac:dyDescent="0.15">
      <c r="A12" s="122"/>
      <c r="B12" s="123"/>
      <c r="C12" s="130"/>
      <c r="D12" s="125">
        <v>27275</v>
      </c>
      <c r="E12" s="126"/>
      <c r="F12" s="127">
        <v>32771</v>
      </c>
      <c r="G12" s="128"/>
      <c r="H12" s="129"/>
    </row>
    <row r="13" spans="1:8" x14ac:dyDescent="0.15">
      <c r="A13" s="110"/>
      <c r="B13" s="115"/>
      <c r="C13" s="131"/>
      <c r="D13" s="132">
        <v>59087</v>
      </c>
      <c r="E13" s="133"/>
      <c r="F13" s="134">
        <v>58523</v>
      </c>
      <c r="G13" s="135"/>
      <c r="H13" s="121"/>
    </row>
    <row r="14" spans="1:8" x14ac:dyDescent="0.15">
      <c r="A14" s="122"/>
      <c r="B14" s="123"/>
      <c r="C14" s="124"/>
      <c r="D14" s="125">
        <v>26024</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2.86</v>
      </c>
      <c r="C19" s="136">
        <f>ROUND(VALUE(SUBSTITUTE(実質収支比率等に係る経年分析!G$48,"▲","-")),2)</f>
        <v>5.25</v>
      </c>
      <c r="D19" s="136">
        <f>ROUND(VALUE(SUBSTITUTE(実質収支比率等に係る経年分析!H$48,"▲","-")),2)</f>
        <v>3.77</v>
      </c>
      <c r="E19" s="136">
        <f>ROUND(VALUE(SUBSTITUTE(実質収支比率等に係る経年分析!I$48,"▲","-")),2)</f>
        <v>4.68</v>
      </c>
      <c r="F19" s="136">
        <f>ROUND(VALUE(SUBSTITUTE(実質収支比率等に係る経年分析!J$48,"▲","-")),2)</f>
        <v>2.69</v>
      </c>
    </row>
    <row r="20" spans="1:11" x14ac:dyDescent="0.15">
      <c r="A20" s="136" t="s">
        <v>43</v>
      </c>
      <c r="B20" s="136">
        <f>ROUND(VALUE(SUBSTITUTE(実質収支比率等に係る経年分析!F$47,"▲","-")),2)</f>
        <v>19.61</v>
      </c>
      <c r="C20" s="136">
        <f>ROUND(VALUE(SUBSTITUTE(実質収支比率等に係る経年分析!G$47,"▲","-")),2)</f>
        <v>25.06</v>
      </c>
      <c r="D20" s="136">
        <f>ROUND(VALUE(SUBSTITUTE(実質収支比率等に係る経年分析!H$47,"▲","-")),2)</f>
        <v>25.05</v>
      </c>
      <c r="E20" s="136">
        <f>ROUND(VALUE(SUBSTITUTE(実質収支比率等に係る経年分析!I$47,"▲","-")),2)</f>
        <v>26.59</v>
      </c>
      <c r="F20" s="136">
        <f>ROUND(VALUE(SUBSTITUTE(実質収支比率等に係る経年分析!J$47,"▲","-")),2)</f>
        <v>34.700000000000003</v>
      </c>
    </row>
    <row r="21" spans="1:11" x14ac:dyDescent="0.15">
      <c r="A21" s="136" t="s">
        <v>44</v>
      </c>
      <c r="B21" s="136">
        <f>IF(ISNUMBER(VALUE(SUBSTITUTE(実質収支比率等に係る経年分析!F$49,"▲","-"))),ROUND(VALUE(SUBSTITUTE(実質収支比率等に係る経年分析!F$49,"▲","-")),2),NA())</f>
        <v>1.47</v>
      </c>
      <c r="C21" s="136">
        <f>IF(ISNUMBER(VALUE(SUBSTITUTE(実質収支比率等に係る経年分析!G$49,"▲","-"))),ROUND(VALUE(SUBSTITUTE(実質収支比率等に係る経年分析!G$49,"▲","-")),2),NA())</f>
        <v>6.57</v>
      </c>
      <c r="D21" s="136">
        <f>IF(ISNUMBER(VALUE(SUBSTITUTE(実質収支比率等に係る経年分析!H$49,"▲","-"))),ROUND(VALUE(SUBSTITUTE(実質収支比率等に係る経年分析!H$49,"▲","-")),2),NA())</f>
        <v>-4.3099999999999996</v>
      </c>
      <c r="E21" s="136">
        <f>IF(ISNUMBER(VALUE(SUBSTITUTE(実質収支比率等に係る経年分析!I$49,"▲","-"))),ROUND(VALUE(SUBSTITUTE(実質収支比率等に係る経年分析!I$49,"▲","-")),2),NA())</f>
        <v>0.76</v>
      </c>
      <c r="F21" s="136">
        <f>IF(ISNUMBER(VALUE(SUBSTITUTE(実質収支比率等に係る経年分析!J$49,"▲","-"))),ROUND(VALUE(SUBSTITUTE(実質収支比率等に係る経年分析!J$49,"▲","-")),2),NA())</f>
        <v>3.85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介護認定特別会計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住宅新築資金等貸付事業会計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介護保険（保険事業勘定）会計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1.48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0.67</v>
      </c>
    </row>
    <row r="33" spans="1:16" x14ac:dyDescent="0.15">
      <c r="A33" s="137" t="str">
        <f>IF(連結実質赤字比率に係る赤字・黒字の構成分析!C$37="",NA(),連結実質赤字比率に係る赤字・黒字の構成分析!C$37)</f>
        <v>公共下水道事業会計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4.8600000000000003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3.48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8.1999999999999993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8.84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10.23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12.26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15.75</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7.58</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7.25</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7.86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9.0399999999999991</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9.31</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1406</v>
      </c>
      <c r="E42" s="138"/>
      <c r="F42" s="138"/>
      <c r="G42" s="138">
        <f>'実質公債費比率（分子）の構造'!L$52</f>
        <v>1449</v>
      </c>
      <c r="H42" s="138"/>
      <c r="I42" s="138"/>
      <c r="J42" s="138">
        <f>'実質公債費比率（分子）の構造'!M$52</f>
        <v>1510</v>
      </c>
      <c r="K42" s="138"/>
      <c r="L42" s="138"/>
      <c r="M42" s="138">
        <f>'実質公債費比率（分子）の構造'!N$52</f>
        <v>1419</v>
      </c>
      <c r="N42" s="138"/>
      <c r="O42" s="138"/>
      <c r="P42" s="138">
        <f>'実質公債費比率（分子）の構造'!O$52</f>
        <v>1497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54</v>
      </c>
      <c r="B45" s="138">
        <f>'実質公債費比率（分子）の構造'!K$49</f>
        <v>78</v>
      </c>
      <c r="C45" s="138"/>
      <c r="D45" s="138"/>
      <c r="E45" s="138">
        <f>'実質公債費比率（分子）の構造'!L$49</f>
        <v>78</v>
      </c>
      <c r="F45" s="138"/>
      <c r="G45" s="138"/>
      <c r="H45" s="138">
        <f>'実質公債費比率（分子）の構造'!M$49</f>
        <v>78</v>
      </c>
      <c r="I45" s="138"/>
      <c r="J45" s="138"/>
      <c r="K45" s="138">
        <f>'実質公債費比率（分子）の構造'!N$49</f>
        <v>78</v>
      </c>
      <c r="L45" s="138"/>
      <c r="M45" s="138"/>
      <c r="N45" s="138">
        <f>'実質公債費比率（分子）の構造'!O$49</f>
        <v>78</v>
      </c>
      <c r="O45" s="138"/>
      <c r="P45" s="138"/>
    </row>
    <row r="46" spans="1:16" x14ac:dyDescent="0.15">
      <c r="A46" s="138" t="s">
        <v>55</v>
      </c>
      <c r="B46" s="138">
        <f>'実質公債費比率（分子）の構造'!K$48</f>
        <v>356</v>
      </c>
      <c r="C46" s="138"/>
      <c r="D46" s="138"/>
      <c r="E46" s="138">
        <f>'実質公債費比率（分子）の構造'!L$48</f>
        <v>363</v>
      </c>
      <c r="F46" s="138"/>
      <c r="G46" s="138"/>
      <c r="H46" s="138">
        <f>'実質公債費比率（分子）の構造'!M$48</f>
        <v>391</v>
      </c>
      <c r="I46" s="138"/>
      <c r="J46" s="138"/>
      <c r="K46" s="138">
        <f>'実質公債費比率（分子）の構造'!N$48</f>
        <v>418</v>
      </c>
      <c r="L46" s="138"/>
      <c r="M46" s="138"/>
      <c r="N46" s="138">
        <f>'実質公債費比率（分子）の構造'!O$48</f>
        <v>427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1746</v>
      </c>
      <c r="C49" s="138"/>
      <c r="D49" s="138"/>
      <c r="E49" s="138">
        <f>'実質公債費比率（分子）の構造'!L$45</f>
        <v>1716</v>
      </c>
      <c r="F49" s="138"/>
      <c r="G49" s="138"/>
      <c r="H49" s="138">
        <f>'実質公債費比率（分子）の構造'!M$45</f>
        <v>1766</v>
      </c>
      <c r="I49" s="138"/>
      <c r="J49" s="138"/>
      <c r="K49" s="138">
        <f>'実質公債費比率（分子）の構造'!N$45</f>
        <v>1686</v>
      </c>
      <c r="L49" s="138"/>
      <c r="M49" s="138"/>
      <c r="N49" s="138">
        <f>'実質公債費比率（分子）の構造'!O$45</f>
        <v>1672</v>
      </c>
      <c r="O49" s="138"/>
      <c r="P49" s="138"/>
    </row>
    <row r="50" spans="1:16" x14ac:dyDescent="0.15">
      <c r="A50" s="138" t="s">
        <v>59</v>
      </c>
      <c r="B50" s="138" t="e">
        <f>NA()</f>
        <v>#N/A</v>
      </c>
      <c r="C50" s="138">
        <f>IF(ISNUMBER('実質公債費比率（分子）の構造'!K$53),'実質公債費比率（分子）の構造'!K$53,NA())</f>
        <v>775</v>
      </c>
      <c r="D50" s="138" t="e">
        <f>NA()</f>
        <v>#N/A</v>
      </c>
      <c r="E50" s="138" t="e">
        <f>NA()</f>
        <v>#N/A</v>
      </c>
      <c r="F50" s="138">
        <f>IF(ISNUMBER('実質公債費比率（分子）の構造'!L$53),'実質公債費比率（分子）の構造'!L$53,NA())</f>
        <v>709</v>
      </c>
      <c r="G50" s="138" t="e">
        <f>NA()</f>
        <v>#N/A</v>
      </c>
      <c r="H50" s="138" t="e">
        <f>NA()</f>
        <v>#N/A</v>
      </c>
      <c r="I50" s="138">
        <f>IF(ISNUMBER('実質公債費比率（分子）の構造'!M$53),'実質公債費比率（分子）の構造'!M$53,NA())</f>
        <v>726</v>
      </c>
      <c r="J50" s="138" t="e">
        <f>NA()</f>
        <v>#N/A</v>
      </c>
      <c r="K50" s="138" t="e">
        <f>NA()</f>
        <v>#N/A</v>
      </c>
      <c r="L50" s="138">
        <f>IF(ISNUMBER('実質公債費比率（分子）の構造'!N$53),'実質公債費比率（分子）の構造'!N$53,NA())</f>
        <v>764</v>
      </c>
      <c r="M50" s="138" t="e">
        <f>NA()</f>
        <v>#N/A</v>
      </c>
      <c r="N50" s="138" t="e">
        <f>NA()</f>
        <v>#N/A</v>
      </c>
      <c r="O50" s="138">
        <f>IF(ISNUMBER('実質公債費比率（分子）の構造'!O$53),'実質公債費比率（分子）の構造'!O$53,NA())</f>
        <v>681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16285</v>
      </c>
      <c r="E56" s="137"/>
      <c r="F56" s="137"/>
      <c r="G56" s="137">
        <f>'将来負担比率（分子）の構造'!J$52</f>
        <v>16473</v>
      </c>
      <c r="H56" s="137"/>
      <c r="I56" s="137"/>
      <c r="J56" s="137">
        <f>'将来負担比率（分子）の構造'!K$52</f>
        <v>16606</v>
      </c>
      <c r="K56" s="137"/>
      <c r="L56" s="137"/>
      <c r="M56" s="137">
        <f>'将来負担比率（分子）の構造'!L$52</f>
        <v>17095</v>
      </c>
      <c r="N56" s="137"/>
      <c r="O56" s="137"/>
      <c r="P56" s="137">
        <f>'将来負担比率（分子）の構造'!M$52</f>
        <v>17320</v>
      </c>
    </row>
    <row r="57" spans="1:16" x14ac:dyDescent="0.15">
      <c r="A57" s="137" t="s">
        <v>36</v>
      </c>
      <c r="B57" s="137"/>
      <c r="C57" s="137"/>
      <c r="D57" s="137">
        <f>'将来負担比率（分子）の構造'!I$51</f>
        <v>1835</v>
      </c>
      <c r="E57" s="137"/>
      <c r="F57" s="137"/>
      <c r="G57" s="137">
        <f>'将来負担比率（分子）の構造'!J$51</f>
        <v>1770</v>
      </c>
      <c r="H57" s="137"/>
      <c r="I57" s="137"/>
      <c r="J57" s="137">
        <f>'将来負担比率（分子）の構造'!K$51</f>
        <v>1497</v>
      </c>
      <c r="K57" s="137"/>
      <c r="L57" s="137"/>
      <c r="M57" s="137">
        <f>'将来負担比率（分子）の構造'!L$51</f>
        <v>1155</v>
      </c>
      <c r="N57" s="137"/>
      <c r="O57" s="137"/>
      <c r="P57" s="137">
        <f>'将来負担比率（分子）の構造'!M$51</f>
        <v>974</v>
      </c>
    </row>
    <row r="58" spans="1:16" x14ac:dyDescent="0.15">
      <c r="A58" s="137" t="s">
        <v>35</v>
      </c>
      <c r="B58" s="137"/>
      <c r="C58" s="137"/>
      <c r="D58" s="137">
        <f>'将来負担比率（分子）の構造'!I$50</f>
        <v>9599</v>
      </c>
      <c r="E58" s="137"/>
      <c r="F58" s="137"/>
      <c r="G58" s="137">
        <f>'将来負担比率（分子）の構造'!J$50</f>
        <v>9904</v>
      </c>
      <c r="H58" s="137"/>
      <c r="I58" s="137"/>
      <c r="J58" s="137">
        <f>'将来負担比率（分子）の構造'!K$50</f>
        <v>8915</v>
      </c>
      <c r="K58" s="137"/>
      <c r="L58" s="137"/>
      <c r="M58" s="137">
        <f>'将来負担比率（分子）の構造'!L$50</f>
        <v>9755</v>
      </c>
      <c r="N58" s="137"/>
      <c r="O58" s="137"/>
      <c r="P58" s="137">
        <f>'将来負担比率（分子）の構造'!M$50</f>
        <v>10910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1031</v>
      </c>
      <c r="C61" s="137"/>
      <c r="D61" s="137"/>
      <c r="E61" s="137">
        <f>'将来負担比率（分子）の構造'!J$46</f>
        <v>977</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3231</v>
      </c>
      <c r="C62" s="137"/>
      <c r="D62" s="137"/>
      <c r="E62" s="137">
        <f>'将来負担比率（分子）の構造'!J$45</f>
        <v>3131</v>
      </c>
      <c r="F62" s="137"/>
      <c r="G62" s="137"/>
      <c r="H62" s="137">
        <f>'将来負担比率（分子）の構造'!K$45</f>
        <v>3097</v>
      </c>
      <c r="I62" s="137"/>
      <c r="J62" s="137"/>
      <c r="K62" s="137">
        <f>'将来負担比率（分子）の構造'!L$45</f>
        <v>2971</v>
      </c>
      <c r="L62" s="137"/>
      <c r="M62" s="137"/>
      <c r="N62" s="137">
        <f>'将来負担比率（分子）の構造'!M$45</f>
        <v>3196</v>
      </c>
      <c r="O62" s="137"/>
      <c r="P62" s="137"/>
    </row>
    <row r="63" spans="1:16" x14ac:dyDescent="0.15">
      <c r="A63" s="137" t="s">
        <v>28</v>
      </c>
      <c r="B63" s="137">
        <f>'将来負担比率（分子）の構造'!I$44</f>
        <v>508</v>
      </c>
      <c r="C63" s="137"/>
      <c r="D63" s="137"/>
      <c r="E63" s="137">
        <f>'将来負担比率（分子）の構造'!J$44</f>
        <v>437</v>
      </c>
      <c r="F63" s="137"/>
      <c r="G63" s="137"/>
      <c r="H63" s="137">
        <f>'将来負担比率（分子）の構造'!K$44</f>
        <v>364</v>
      </c>
      <c r="I63" s="137"/>
      <c r="J63" s="137"/>
      <c r="K63" s="137">
        <f>'将来負担比率（分子）の構造'!L$44</f>
        <v>291</v>
      </c>
      <c r="L63" s="137"/>
      <c r="M63" s="137"/>
      <c r="N63" s="137">
        <f>'将来負担比率（分子）の構造'!M$44</f>
        <v>216</v>
      </c>
      <c r="O63" s="137"/>
      <c r="P63" s="137"/>
    </row>
    <row r="64" spans="1:16" x14ac:dyDescent="0.15">
      <c r="A64" s="137" t="s">
        <v>27</v>
      </c>
      <c r="B64" s="137">
        <f>'将来負担比率（分子）の構造'!I$43</f>
        <v>6484</v>
      </c>
      <c r="C64" s="137"/>
      <c r="D64" s="137"/>
      <c r="E64" s="137">
        <f>'将来負担比率（分子）の構造'!J$43</f>
        <v>6365</v>
      </c>
      <c r="F64" s="137"/>
      <c r="G64" s="137"/>
      <c r="H64" s="137">
        <f>'将来負担比率（分子）の構造'!K$43</f>
        <v>6433</v>
      </c>
      <c r="I64" s="137"/>
      <c r="J64" s="137"/>
      <c r="K64" s="137">
        <f>'将来負担比率（分子）の構造'!L$43</f>
        <v>6502</v>
      </c>
      <c r="L64" s="137"/>
      <c r="M64" s="137"/>
      <c r="N64" s="137">
        <f>'将来負担比率（分子）の構造'!M$43</f>
        <v>6381</v>
      </c>
      <c r="O64" s="137"/>
      <c r="P64" s="137"/>
    </row>
    <row r="65" spans="1:16" x14ac:dyDescent="0.15">
      <c r="A65" s="137" t="s">
        <v>26</v>
      </c>
      <c r="B65" s="137">
        <f>'将来負担比率（分子）の構造'!I$42</f>
        <v>11</v>
      </c>
      <c r="C65" s="137"/>
      <c r="D65" s="137"/>
      <c r="E65" s="137">
        <f>'将来負担比率（分子）の構造'!J$42</f>
        <v>11</v>
      </c>
      <c r="F65" s="137"/>
      <c r="G65" s="137"/>
      <c r="H65" s="137">
        <f>'将来負担比率（分子）の構造'!K$42</f>
        <v>10</v>
      </c>
      <c r="I65" s="137"/>
      <c r="J65" s="137"/>
      <c r="K65" s="137">
        <f>'将来負担比率（分子）の構造'!L$42</f>
        <v>9</v>
      </c>
      <c r="L65" s="137"/>
      <c r="M65" s="137"/>
      <c r="N65" s="137">
        <f>'将来負担比率（分子）の構造'!M$42</f>
        <v>9</v>
      </c>
      <c r="O65" s="137"/>
      <c r="P65" s="137"/>
    </row>
    <row r="66" spans="1:16" x14ac:dyDescent="0.15">
      <c r="A66" s="137" t="s">
        <v>25</v>
      </c>
      <c r="B66" s="137">
        <f>'将来負担比率（分子）の構造'!I$41</f>
        <v>16837</v>
      </c>
      <c r="C66" s="137"/>
      <c r="D66" s="137"/>
      <c r="E66" s="137">
        <f>'将来負担比率（分子）の構造'!J$41</f>
        <v>17308</v>
      </c>
      <c r="F66" s="137"/>
      <c r="G66" s="137"/>
      <c r="H66" s="137">
        <f>'将来負担比率（分子）の構造'!K$41</f>
        <v>17668</v>
      </c>
      <c r="I66" s="137"/>
      <c r="J66" s="137"/>
      <c r="K66" s="137">
        <f>'将来負担比率（分子）の構造'!L$41</f>
        <v>18406</v>
      </c>
      <c r="L66" s="137"/>
      <c r="M66" s="137"/>
      <c r="N66" s="137">
        <f>'将来負担比率（分子）の構造'!M$41</f>
        <v>19326</v>
      </c>
      <c r="O66" s="137"/>
      <c r="P66" s="137"/>
    </row>
    <row r="67" spans="1:16" x14ac:dyDescent="0.15">
      <c r="A67" s="137" t="s">
        <v>63</v>
      </c>
      <c r="B67" s="137" t="e">
        <f>NA()</f>
        <v>#N/A</v>
      </c>
      <c r="C67" s="137">
        <f>IF(ISNUMBER('将来負担比率（分子）の構造'!I$53), IF('将来負担比率（分子）の構造'!I$53 &lt; 0, 0, '将来負担比率（分子）の構造'!I$53), NA())</f>
        <v>382</v>
      </c>
      <c r="D67" s="137" t="e">
        <f>NA()</f>
        <v>#N/A</v>
      </c>
      <c r="E67" s="137" t="e">
        <f>NA()</f>
        <v>#N/A</v>
      </c>
      <c r="F67" s="137">
        <f>IF(ISNUMBER('将来負担比率（分子）の構造'!J$53), IF('将来負担比率（分子）の構造'!J$53 &lt; 0, 0, '将来負担比率（分子）の構造'!J$53), NA())</f>
        <v>82</v>
      </c>
      <c r="G67" s="137" t="e">
        <f>NA()</f>
        <v>#N/A</v>
      </c>
      <c r="H67" s="137" t="e">
        <f>NA()</f>
        <v>#N/A</v>
      </c>
      <c r="I67" s="137">
        <f>IF(ISNUMBER('将来負担比率（分子）の構造'!K$53), IF('将来負担比率（分子）の構造'!K$53 &lt; 0, 0, '将来負担比率（分子）の構造'!K$53), NA())</f>
        <v>554</v>
      </c>
      <c r="J67" s="137" t="e">
        <f>NA()</f>
        <v>#N/A</v>
      </c>
      <c r="K67" s="137" t="e">
        <f>NA()</f>
        <v>#N/A</v>
      </c>
      <c r="L67" s="137">
        <f>IF(ISNUMBER('将来負担比率（分子）の構造'!L$53), IF('将来負担比率（分子）の構造'!L$53 &lt; 0, 0, '将来負担比率（分子）の構造'!L$53), NA())</f>
        <v>175</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42"/>
      <c r="H50" s="1243"/>
      <c r="I50" s="1243"/>
      <c r="J50" s="1244"/>
      <c r="K50" s="356" t="s">
        <v>520</v>
      </c>
      <c r="L50" s="356" t="s">
        <v>521</v>
      </c>
      <c r="M50" s="356" t="s">
        <v>522</v>
      </c>
      <c r="N50" s="356" t="s">
        <v>523</v>
      </c>
      <c r="O50" s="356" t="s">
        <v>524</v>
      </c>
    </row>
    <row r="51" spans="1:17" x14ac:dyDescent="0.15">
      <c r="B51" s="250"/>
      <c r="C51" s="246"/>
      <c r="D51" s="246"/>
      <c r="E51" s="246"/>
      <c r="F51" s="246"/>
      <c r="G51" s="1245" t="s">
        <v>567</v>
      </c>
      <c r="H51" s="1246"/>
      <c r="I51" s="1251" t="s">
        <v>568</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573</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569</v>
      </c>
      <c r="H55" s="1226"/>
      <c r="I55" s="1231" t="s">
        <v>568</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573</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33" t="s">
        <v>574</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571</v>
      </c>
      <c r="I71" s="370"/>
      <c r="J71" s="366"/>
      <c r="K71" s="366"/>
      <c r="L71" s="367"/>
      <c r="M71" s="366"/>
      <c r="N71" s="367"/>
      <c r="O71" s="368"/>
    </row>
    <row r="72" spans="2:30" x14ac:dyDescent="0.15">
      <c r="B72" s="250"/>
      <c r="C72" s="246"/>
      <c r="D72" s="246"/>
      <c r="E72" s="246"/>
      <c r="F72" s="246"/>
      <c r="G72" s="1242"/>
      <c r="H72" s="1243"/>
      <c r="I72" s="1243"/>
      <c r="J72" s="1244"/>
      <c r="K72" s="356" t="s">
        <v>520</v>
      </c>
      <c r="L72" s="356" t="s">
        <v>521</v>
      </c>
      <c r="M72" s="356" t="s">
        <v>522</v>
      </c>
      <c r="N72" s="356" t="s">
        <v>523</v>
      </c>
      <c r="O72" s="356" t="s">
        <v>524</v>
      </c>
    </row>
    <row r="73" spans="2:30" x14ac:dyDescent="0.15">
      <c r="B73" s="250"/>
      <c r="C73" s="246"/>
      <c r="D73" s="246"/>
      <c r="E73" s="246"/>
      <c r="F73" s="246"/>
      <c r="G73" s="1245" t="s">
        <v>567</v>
      </c>
      <c r="H73" s="1246"/>
      <c r="I73" s="1251" t="s">
        <v>568</v>
      </c>
      <c r="J73" s="1251"/>
      <c r="K73" s="1232">
        <v>3.1</v>
      </c>
      <c r="L73" s="1232">
        <v>0.6</v>
      </c>
      <c r="M73" s="1221">
        <v>4.5</v>
      </c>
      <c r="N73" s="1221">
        <v>1.4</v>
      </c>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572</v>
      </c>
      <c r="J75" s="1231"/>
      <c r="K75" s="1253">
        <v>7.1</v>
      </c>
      <c r="L75" s="1253">
        <v>6.4</v>
      </c>
      <c r="M75" s="1253">
        <v>6</v>
      </c>
      <c r="N75" s="1253">
        <v>6</v>
      </c>
      <c r="O75" s="1253">
        <v>5.9</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569</v>
      </c>
      <c r="H77" s="1226"/>
      <c r="I77" s="1231" t="s">
        <v>568</v>
      </c>
      <c r="J77" s="1231"/>
      <c r="K77" s="1232">
        <v>58.2</v>
      </c>
      <c r="L77" s="1232">
        <v>50.3</v>
      </c>
      <c r="M77" s="1221">
        <v>45.9</v>
      </c>
      <c r="N77" s="1221">
        <v>37.299999999999997</v>
      </c>
      <c r="O77" s="1221">
        <v>33.1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572</v>
      </c>
      <c r="J79" s="1223"/>
      <c r="K79" s="1224">
        <v>10.3</v>
      </c>
      <c r="L79" s="1224">
        <v>9.6</v>
      </c>
      <c r="M79" s="1224">
        <v>8.8000000000000007</v>
      </c>
      <c r="N79" s="1224">
        <v>7.8</v>
      </c>
      <c r="O79" s="1224">
        <v>7.5</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7670662</v>
      </c>
      <c r="S5" s="615"/>
      <c r="T5" s="615"/>
      <c r="U5" s="615"/>
      <c r="V5" s="615"/>
      <c r="W5" s="615"/>
      <c r="X5" s="615"/>
      <c r="Y5" s="616"/>
      <c r="Z5" s="617">
        <v>27.6</v>
      </c>
      <c r="AA5" s="617"/>
      <c r="AB5" s="617"/>
      <c r="AC5" s="617"/>
      <c r="AD5" s="618">
        <v>7670662</v>
      </c>
      <c r="AE5" s="618"/>
      <c r="AF5" s="618"/>
      <c r="AG5" s="618"/>
      <c r="AH5" s="618"/>
      <c r="AI5" s="618"/>
      <c r="AJ5" s="618"/>
      <c r="AK5" s="618"/>
      <c r="AL5" s="619">
        <v>58.4</v>
      </c>
      <c r="AM5" s="620"/>
      <c r="AN5" s="620"/>
      <c r="AO5" s="621"/>
      <c r="AP5" s="611" t="s">
        <v>209</v>
      </c>
      <c r="AQ5" s="612"/>
      <c r="AR5" s="612"/>
      <c r="AS5" s="612"/>
      <c r="AT5" s="612"/>
      <c r="AU5" s="612"/>
      <c r="AV5" s="612"/>
      <c r="AW5" s="612"/>
      <c r="AX5" s="612"/>
      <c r="AY5" s="612"/>
      <c r="AZ5" s="612"/>
      <c r="BA5" s="612"/>
      <c r="BB5" s="612"/>
      <c r="BC5" s="612"/>
      <c r="BD5" s="612"/>
      <c r="BE5" s="612"/>
      <c r="BF5" s="613"/>
      <c r="BG5" s="625">
        <v>7670662</v>
      </c>
      <c r="BH5" s="626"/>
      <c r="BI5" s="626"/>
      <c r="BJ5" s="626"/>
      <c r="BK5" s="626"/>
      <c r="BL5" s="626"/>
      <c r="BM5" s="626"/>
      <c r="BN5" s="627"/>
      <c r="BO5" s="628">
        <v>100</v>
      </c>
      <c r="BP5" s="628"/>
      <c r="BQ5" s="628"/>
      <c r="BR5" s="628"/>
      <c r="BS5" s="629">
        <v>292559</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198465</v>
      </c>
      <c r="S6" s="626"/>
      <c r="T6" s="626"/>
      <c r="U6" s="626"/>
      <c r="V6" s="626"/>
      <c r="W6" s="626"/>
      <c r="X6" s="626"/>
      <c r="Y6" s="627"/>
      <c r="Z6" s="628">
        <v>0.7</v>
      </c>
      <c r="AA6" s="628"/>
      <c r="AB6" s="628"/>
      <c r="AC6" s="628"/>
      <c r="AD6" s="629">
        <v>198465</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7670662</v>
      </c>
      <c r="BH6" s="626"/>
      <c r="BI6" s="626"/>
      <c r="BJ6" s="626"/>
      <c r="BK6" s="626"/>
      <c r="BL6" s="626"/>
      <c r="BM6" s="626"/>
      <c r="BN6" s="627"/>
      <c r="BO6" s="628">
        <v>100</v>
      </c>
      <c r="BP6" s="628"/>
      <c r="BQ6" s="628"/>
      <c r="BR6" s="628"/>
      <c r="BS6" s="629">
        <v>292559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241797</v>
      </c>
      <c r="CS6" s="626"/>
      <c r="CT6" s="626"/>
      <c r="CU6" s="626"/>
      <c r="CV6" s="626"/>
      <c r="CW6" s="626"/>
      <c r="CX6" s="626"/>
      <c r="CY6" s="627"/>
      <c r="CZ6" s="628">
        <v>0.9</v>
      </c>
      <c r="DA6" s="628"/>
      <c r="DB6" s="628"/>
      <c r="DC6" s="628"/>
      <c r="DD6" s="634" t="s">
        <v>216</v>
      </c>
      <c r="DE6" s="626"/>
      <c r="DF6" s="626"/>
      <c r="DG6" s="626"/>
      <c r="DH6" s="626"/>
      <c r="DI6" s="626"/>
      <c r="DJ6" s="626"/>
      <c r="DK6" s="626"/>
      <c r="DL6" s="626"/>
      <c r="DM6" s="626"/>
      <c r="DN6" s="626"/>
      <c r="DO6" s="626"/>
      <c r="DP6" s="627"/>
      <c r="DQ6" s="634">
        <v>241797</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7975</v>
      </c>
      <c r="S7" s="626"/>
      <c r="T7" s="626"/>
      <c r="U7" s="626"/>
      <c r="V7" s="626"/>
      <c r="W7" s="626"/>
      <c r="X7" s="626"/>
      <c r="Y7" s="627"/>
      <c r="Z7" s="628">
        <v>0</v>
      </c>
      <c r="AA7" s="628"/>
      <c r="AB7" s="628"/>
      <c r="AC7" s="628"/>
      <c r="AD7" s="629">
        <v>7975</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3693040</v>
      </c>
      <c r="BH7" s="626"/>
      <c r="BI7" s="626"/>
      <c r="BJ7" s="626"/>
      <c r="BK7" s="626"/>
      <c r="BL7" s="626"/>
      <c r="BM7" s="626"/>
      <c r="BN7" s="627"/>
      <c r="BO7" s="628">
        <v>48.1</v>
      </c>
      <c r="BP7" s="628"/>
      <c r="BQ7" s="628"/>
      <c r="BR7" s="628"/>
      <c r="BS7" s="629">
        <v>79404</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3071867</v>
      </c>
      <c r="CS7" s="626"/>
      <c r="CT7" s="626"/>
      <c r="CU7" s="626"/>
      <c r="CV7" s="626"/>
      <c r="CW7" s="626"/>
      <c r="CX7" s="626"/>
      <c r="CY7" s="627"/>
      <c r="CZ7" s="628">
        <v>11.3</v>
      </c>
      <c r="DA7" s="628"/>
      <c r="DB7" s="628"/>
      <c r="DC7" s="628"/>
      <c r="DD7" s="634">
        <v>79186</v>
      </c>
      <c r="DE7" s="626"/>
      <c r="DF7" s="626"/>
      <c r="DG7" s="626"/>
      <c r="DH7" s="626"/>
      <c r="DI7" s="626"/>
      <c r="DJ7" s="626"/>
      <c r="DK7" s="626"/>
      <c r="DL7" s="626"/>
      <c r="DM7" s="626"/>
      <c r="DN7" s="626"/>
      <c r="DO7" s="626"/>
      <c r="DP7" s="627"/>
      <c r="DQ7" s="634">
        <v>2641279</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26025</v>
      </c>
      <c r="S8" s="626"/>
      <c r="T8" s="626"/>
      <c r="U8" s="626"/>
      <c r="V8" s="626"/>
      <c r="W8" s="626"/>
      <c r="X8" s="626"/>
      <c r="Y8" s="627"/>
      <c r="Z8" s="628">
        <v>0.1</v>
      </c>
      <c r="AA8" s="628"/>
      <c r="AB8" s="628"/>
      <c r="AC8" s="628"/>
      <c r="AD8" s="629">
        <v>26025</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114093</v>
      </c>
      <c r="BH8" s="626"/>
      <c r="BI8" s="626"/>
      <c r="BJ8" s="626"/>
      <c r="BK8" s="626"/>
      <c r="BL8" s="626"/>
      <c r="BM8" s="626"/>
      <c r="BN8" s="627"/>
      <c r="BO8" s="628">
        <v>1.5</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11759646</v>
      </c>
      <c r="CS8" s="626"/>
      <c r="CT8" s="626"/>
      <c r="CU8" s="626"/>
      <c r="CV8" s="626"/>
      <c r="CW8" s="626"/>
      <c r="CX8" s="626"/>
      <c r="CY8" s="627"/>
      <c r="CZ8" s="628">
        <v>43.3</v>
      </c>
      <c r="DA8" s="628"/>
      <c r="DB8" s="628"/>
      <c r="DC8" s="628"/>
      <c r="DD8" s="634">
        <v>26202</v>
      </c>
      <c r="DE8" s="626"/>
      <c r="DF8" s="626"/>
      <c r="DG8" s="626"/>
      <c r="DH8" s="626"/>
      <c r="DI8" s="626"/>
      <c r="DJ8" s="626"/>
      <c r="DK8" s="626"/>
      <c r="DL8" s="626"/>
      <c r="DM8" s="626"/>
      <c r="DN8" s="626"/>
      <c r="DO8" s="626"/>
      <c r="DP8" s="627"/>
      <c r="DQ8" s="634">
        <v>4968939</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17260</v>
      </c>
      <c r="S9" s="626"/>
      <c r="T9" s="626"/>
      <c r="U9" s="626"/>
      <c r="V9" s="626"/>
      <c r="W9" s="626"/>
      <c r="X9" s="626"/>
      <c r="Y9" s="627"/>
      <c r="Z9" s="628">
        <v>0.1</v>
      </c>
      <c r="AA9" s="628"/>
      <c r="AB9" s="628"/>
      <c r="AC9" s="628"/>
      <c r="AD9" s="629">
        <v>17260</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3095134</v>
      </c>
      <c r="BH9" s="626"/>
      <c r="BI9" s="626"/>
      <c r="BJ9" s="626"/>
      <c r="BK9" s="626"/>
      <c r="BL9" s="626"/>
      <c r="BM9" s="626"/>
      <c r="BN9" s="627"/>
      <c r="BO9" s="628">
        <v>40.4</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2315821</v>
      </c>
      <c r="CS9" s="626"/>
      <c r="CT9" s="626"/>
      <c r="CU9" s="626"/>
      <c r="CV9" s="626"/>
      <c r="CW9" s="626"/>
      <c r="CX9" s="626"/>
      <c r="CY9" s="627"/>
      <c r="CZ9" s="628">
        <v>8.5</v>
      </c>
      <c r="DA9" s="628"/>
      <c r="DB9" s="628"/>
      <c r="DC9" s="628"/>
      <c r="DD9" s="634">
        <v>95071</v>
      </c>
      <c r="DE9" s="626"/>
      <c r="DF9" s="626"/>
      <c r="DG9" s="626"/>
      <c r="DH9" s="626"/>
      <c r="DI9" s="626"/>
      <c r="DJ9" s="626"/>
      <c r="DK9" s="626"/>
      <c r="DL9" s="626"/>
      <c r="DM9" s="626"/>
      <c r="DN9" s="626"/>
      <c r="DO9" s="626"/>
      <c r="DP9" s="627"/>
      <c r="DQ9" s="634">
        <v>1547591</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1192987</v>
      </c>
      <c r="S10" s="626"/>
      <c r="T10" s="626"/>
      <c r="U10" s="626"/>
      <c r="V10" s="626"/>
      <c r="W10" s="626"/>
      <c r="X10" s="626"/>
      <c r="Y10" s="627"/>
      <c r="Z10" s="628">
        <v>4.3</v>
      </c>
      <c r="AA10" s="628"/>
      <c r="AB10" s="628"/>
      <c r="AC10" s="628"/>
      <c r="AD10" s="629">
        <v>1192987</v>
      </c>
      <c r="AE10" s="629"/>
      <c r="AF10" s="629"/>
      <c r="AG10" s="629"/>
      <c r="AH10" s="629"/>
      <c r="AI10" s="629"/>
      <c r="AJ10" s="629"/>
      <c r="AK10" s="629"/>
      <c r="AL10" s="630">
        <v>9.1</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182785</v>
      </c>
      <c r="BH10" s="626"/>
      <c r="BI10" s="626"/>
      <c r="BJ10" s="626"/>
      <c r="BK10" s="626"/>
      <c r="BL10" s="626"/>
      <c r="BM10" s="626"/>
      <c r="BN10" s="627"/>
      <c r="BO10" s="628">
        <v>2.4</v>
      </c>
      <c r="BP10" s="628"/>
      <c r="BQ10" s="628"/>
      <c r="BR10" s="628"/>
      <c r="BS10" s="634">
        <v>30265</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15013</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15013</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2277</v>
      </c>
      <c r="S11" s="626"/>
      <c r="T11" s="626"/>
      <c r="U11" s="626"/>
      <c r="V11" s="626"/>
      <c r="W11" s="626"/>
      <c r="X11" s="626"/>
      <c r="Y11" s="627"/>
      <c r="Z11" s="628">
        <v>0</v>
      </c>
      <c r="AA11" s="628"/>
      <c r="AB11" s="628"/>
      <c r="AC11" s="628"/>
      <c r="AD11" s="629">
        <v>2277</v>
      </c>
      <c r="AE11" s="629"/>
      <c r="AF11" s="629"/>
      <c r="AG11" s="629"/>
      <c r="AH11" s="629"/>
      <c r="AI11" s="629"/>
      <c r="AJ11" s="629"/>
      <c r="AK11" s="629"/>
      <c r="AL11" s="630">
        <v>0</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301028</v>
      </c>
      <c r="BH11" s="626"/>
      <c r="BI11" s="626"/>
      <c r="BJ11" s="626"/>
      <c r="BK11" s="626"/>
      <c r="BL11" s="626"/>
      <c r="BM11" s="626"/>
      <c r="BN11" s="627"/>
      <c r="BO11" s="628">
        <v>3.9</v>
      </c>
      <c r="BP11" s="628"/>
      <c r="BQ11" s="628"/>
      <c r="BR11" s="628"/>
      <c r="BS11" s="634">
        <v>49139</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1233169</v>
      </c>
      <c r="CS11" s="626"/>
      <c r="CT11" s="626"/>
      <c r="CU11" s="626"/>
      <c r="CV11" s="626"/>
      <c r="CW11" s="626"/>
      <c r="CX11" s="626"/>
      <c r="CY11" s="627"/>
      <c r="CZ11" s="628">
        <v>4.5</v>
      </c>
      <c r="DA11" s="628"/>
      <c r="DB11" s="628"/>
      <c r="DC11" s="628"/>
      <c r="DD11" s="634">
        <v>865553</v>
      </c>
      <c r="DE11" s="626"/>
      <c r="DF11" s="626"/>
      <c r="DG11" s="626"/>
      <c r="DH11" s="626"/>
      <c r="DI11" s="626"/>
      <c r="DJ11" s="626"/>
      <c r="DK11" s="626"/>
      <c r="DL11" s="626"/>
      <c r="DM11" s="626"/>
      <c r="DN11" s="626"/>
      <c r="DO11" s="626"/>
      <c r="DP11" s="627"/>
      <c r="DQ11" s="634">
        <v>472929</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3271906</v>
      </c>
      <c r="BH12" s="626"/>
      <c r="BI12" s="626"/>
      <c r="BJ12" s="626"/>
      <c r="BK12" s="626"/>
      <c r="BL12" s="626"/>
      <c r="BM12" s="626"/>
      <c r="BN12" s="627"/>
      <c r="BO12" s="628">
        <v>42.7</v>
      </c>
      <c r="BP12" s="628"/>
      <c r="BQ12" s="628"/>
      <c r="BR12" s="628"/>
      <c r="BS12" s="634">
        <v>213155</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269959</v>
      </c>
      <c r="CS12" s="626"/>
      <c r="CT12" s="626"/>
      <c r="CU12" s="626"/>
      <c r="CV12" s="626"/>
      <c r="CW12" s="626"/>
      <c r="CX12" s="626"/>
      <c r="CY12" s="627"/>
      <c r="CZ12" s="628">
        <v>1</v>
      </c>
      <c r="DA12" s="628"/>
      <c r="DB12" s="628"/>
      <c r="DC12" s="628"/>
      <c r="DD12" s="634">
        <v>2687</v>
      </c>
      <c r="DE12" s="626"/>
      <c r="DF12" s="626"/>
      <c r="DG12" s="626"/>
      <c r="DH12" s="626"/>
      <c r="DI12" s="626"/>
      <c r="DJ12" s="626"/>
      <c r="DK12" s="626"/>
      <c r="DL12" s="626"/>
      <c r="DM12" s="626"/>
      <c r="DN12" s="626"/>
      <c r="DO12" s="626"/>
      <c r="DP12" s="627"/>
      <c r="DQ12" s="634">
        <v>198985</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52829</v>
      </c>
      <c r="S13" s="626"/>
      <c r="T13" s="626"/>
      <c r="U13" s="626"/>
      <c r="V13" s="626"/>
      <c r="W13" s="626"/>
      <c r="X13" s="626"/>
      <c r="Y13" s="627"/>
      <c r="Z13" s="628">
        <v>0.2</v>
      </c>
      <c r="AA13" s="628"/>
      <c r="AB13" s="628"/>
      <c r="AC13" s="628"/>
      <c r="AD13" s="629">
        <v>52829</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3259972</v>
      </c>
      <c r="BH13" s="626"/>
      <c r="BI13" s="626"/>
      <c r="BJ13" s="626"/>
      <c r="BK13" s="626"/>
      <c r="BL13" s="626"/>
      <c r="BM13" s="626"/>
      <c r="BN13" s="627"/>
      <c r="BO13" s="628">
        <v>42.5</v>
      </c>
      <c r="BP13" s="628"/>
      <c r="BQ13" s="628"/>
      <c r="BR13" s="628"/>
      <c r="BS13" s="634">
        <v>213155</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2031439</v>
      </c>
      <c r="CS13" s="626"/>
      <c r="CT13" s="626"/>
      <c r="CU13" s="626"/>
      <c r="CV13" s="626"/>
      <c r="CW13" s="626"/>
      <c r="CX13" s="626"/>
      <c r="CY13" s="627"/>
      <c r="CZ13" s="628">
        <v>7.5</v>
      </c>
      <c r="DA13" s="628"/>
      <c r="DB13" s="628"/>
      <c r="DC13" s="628"/>
      <c r="DD13" s="634">
        <v>1183470</v>
      </c>
      <c r="DE13" s="626"/>
      <c r="DF13" s="626"/>
      <c r="DG13" s="626"/>
      <c r="DH13" s="626"/>
      <c r="DI13" s="626"/>
      <c r="DJ13" s="626"/>
      <c r="DK13" s="626"/>
      <c r="DL13" s="626"/>
      <c r="DM13" s="626"/>
      <c r="DN13" s="626"/>
      <c r="DO13" s="626"/>
      <c r="DP13" s="627"/>
      <c r="DQ13" s="634">
        <v>1256968</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193232</v>
      </c>
      <c r="BH14" s="626"/>
      <c r="BI14" s="626"/>
      <c r="BJ14" s="626"/>
      <c r="BK14" s="626"/>
      <c r="BL14" s="626"/>
      <c r="BM14" s="626"/>
      <c r="BN14" s="627"/>
      <c r="BO14" s="628">
        <v>2.5</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691356</v>
      </c>
      <c r="CS14" s="626"/>
      <c r="CT14" s="626"/>
      <c r="CU14" s="626"/>
      <c r="CV14" s="626"/>
      <c r="CW14" s="626"/>
      <c r="CX14" s="626"/>
      <c r="CY14" s="627"/>
      <c r="CZ14" s="628">
        <v>2.5</v>
      </c>
      <c r="DA14" s="628"/>
      <c r="DB14" s="628"/>
      <c r="DC14" s="628"/>
      <c r="DD14" s="634">
        <v>91548</v>
      </c>
      <c r="DE14" s="626"/>
      <c r="DF14" s="626"/>
      <c r="DG14" s="626"/>
      <c r="DH14" s="626"/>
      <c r="DI14" s="626"/>
      <c r="DJ14" s="626"/>
      <c r="DK14" s="626"/>
      <c r="DL14" s="626"/>
      <c r="DM14" s="626"/>
      <c r="DN14" s="626"/>
      <c r="DO14" s="626"/>
      <c r="DP14" s="627"/>
      <c r="DQ14" s="634">
        <v>615044</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48945</v>
      </c>
      <c r="S15" s="626"/>
      <c r="T15" s="626"/>
      <c r="U15" s="626"/>
      <c r="V15" s="626"/>
      <c r="W15" s="626"/>
      <c r="X15" s="626"/>
      <c r="Y15" s="627"/>
      <c r="Z15" s="628">
        <v>0.2</v>
      </c>
      <c r="AA15" s="628"/>
      <c r="AB15" s="628"/>
      <c r="AC15" s="628"/>
      <c r="AD15" s="629">
        <v>48945</v>
      </c>
      <c r="AE15" s="629"/>
      <c r="AF15" s="629"/>
      <c r="AG15" s="629"/>
      <c r="AH15" s="629"/>
      <c r="AI15" s="629"/>
      <c r="AJ15" s="629"/>
      <c r="AK15" s="629"/>
      <c r="AL15" s="630">
        <v>0.4</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512484</v>
      </c>
      <c r="BH15" s="626"/>
      <c r="BI15" s="626"/>
      <c r="BJ15" s="626"/>
      <c r="BK15" s="626"/>
      <c r="BL15" s="626"/>
      <c r="BM15" s="626"/>
      <c r="BN15" s="627"/>
      <c r="BO15" s="628">
        <v>6.7</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3804270</v>
      </c>
      <c r="CS15" s="626"/>
      <c r="CT15" s="626"/>
      <c r="CU15" s="626"/>
      <c r="CV15" s="626"/>
      <c r="CW15" s="626"/>
      <c r="CX15" s="626"/>
      <c r="CY15" s="627"/>
      <c r="CZ15" s="628">
        <v>14</v>
      </c>
      <c r="DA15" s="628"/>
      <c r="DB15" s="628"/>
      <c r="DC15" s="628"/>
      <c r="DD15" s="634">
        <v>1834003</v>
      </c>
      <c r="DE15" s="626"/>
      <c r="DF15" s="626"/>
      <c r="DG15" s="626"/>
      <c r="DH15" s="626"/>
      <c r="DI15" s="626"/>
      <c r="DJ15" s="626"/>
      <c r="DK15" s="626"/>
      <c r="DL15" s="626"/>
      <c r="DM15" s="626"/>
      <c r="DN15" s="626"/>
      <c r="DO15" s="626"/>
      <c r="DP15" s="627"/>
      <c r="DQ15" s="634">
        <v>1786226</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4356431</v>
      </c>
      <c r="S16" s="626"/>
      <c r="T16" s="626"/>
      <c r="U16" s="626"/>
      <c r="V16" s="626"/>
      <c r="W16" s="626"/>
      <c r="X16" s="626"/>
      <c r="Y16" s="627"/>
      <c r="Z16" s="628">
        <v>15.7</v>
      </c>
      <c r="AA16" s="628"/>
      <c r="AB16" s="628"/>
      <c r="AC16" s="628"/>
      <c r="AD16" s="629">
        <v>3758783</v>
      </c>
      <c r="AE16" s="629"/>
      <c r="AF16" s="629"/>
      <c r="AG16" s="629"/>
      <c r="AH16" s="629"/>
      <c r="AI16" s="629"/>
      <c r="AJ16" s="629"/>
      <c r="AK16" s="629"/>
      <c r="AL16" s="630">
        <v>28.6</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60207</v>
      </c>
      <c r="CS16" s="626"/>
      <c r="CT16" s="626"/>
      <c r="CU16" s="626"/>
      <c r="CV16" s="626"/>
      <c r="CW16" s="626"/>
      <c r="CX16" s="626"/>
      <c r="CY16" s="627"/>
      <c r="CZ16" s="628">
        <v>0.2</v>
      </c>
      <c r="DA16" s="628"/>
      <c r="DB16" s="628"/>
      <c r="DC16" s="628"/>
      <c r="DD16" s="634" t="s">
        <v>111</v>
      </c>
      <c r="DE16" s="626"/>
      <c r="DF16" s="626"/>
      <c r="DG16" s="626"/>
      <c r="DH16" s="626"/>
      <c r="DI16" s="626"/>
      <c r="DJ16" s="626"/>
      <c r="DK16" s="626"/>
      <c r="DL16" s="626"/>
      <c r="DM16" s="626"/>
      <c r="DN16" s="626"/>
      <c r="DO16" s="626"/>
      <c r="DP16" s="627"/>
      <c r="DQ16" s="634">
        <v>20156</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3758783</v>
      </c>
      <c r="S17" s="626"/>
      <c r="T17" s="626"/>
      <c r="U17" s="626"/>
      <c r="V17" s="626"/>
      <c r="W17" s="626"/>
      <c r="X17" s="626"/>
      <c r="Y17" s="627"/>
      <c r="Z17" s="628">
        <v>13.5</v>
      </c>
      <c r="AA17" s="628"/>
      <c r="AB17" s="628"/>
      <c r="AC17" s="628"/>
      <c r="AD17" s="629">
        <v>3758783</v>
      </c>
      <c r="AE17" s="629"/>
      <c r="AF17" s="629"/>
      <c r="AG17" s="629"/>
      <c r="AH17" s="629"/>
      <c r="AI17" s="629"/>
      <c r="AJ17" s="629"/>
      <c r="AK17" s="629"/>
      <c r="AL17" s="630">
        <v>28.6</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1672756</v>
      </c>
      <c r="CS17" s="626"/>
      <c r="CT17" s="626"/>
      <c r="CU17" s="626"/>
      <c r="CV17" s="626"/>
      <c r="CW17" s="626"/>
      <c r="CX17" s="626"/>
      <c r="CY17" s="627"/>
      <c r="CZ17" s="628">
        <v>6.2</v>
      </c>
      <c r="DA17" s="628"/>
      <c r="DB17" s="628"/>
      <c r="DC17" s="628"/>
      <c r="DD17" s="634" t="s">
        <v>111</v>
      </c>
      <c r="DE17" s="626"/>
      <c r="DF17" s="626"/>
      <c r="DG17" s="626"/>
      <c r="DH17" s="626"/>
      <c r="DI17" s="626"/>
      <c r="DJ17" s="626"/>
      <c r="DK17" s="626"/>
      <c r="DL17" s="626"/>
      <c r="DM17" s="626"/>
      <c r="DN17" s="626"/>
      <c r="DO17" s="626"/>
      <c r="DP17" s="627"/>
      <c r="DQ17" s="634">
        <v>1584923</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597648</v>
      </c>
      <c r="S18" s="626"/>
      <c r="T18" s="626"/>
      <c r="U18" s="626"/>
      <c r="V18" s="626"/>
      <c r="W18" s="626"/>
      <c r="X18" s="626"/>
      <c r="Y18" s="627"/>
      <c r="Z18" s="628">
        <v>2.1</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13573856</v>
      </c>
      <c r="S20" s="626"/>
      <c r="T20" s="626"/>
      <c r="U20" s="626"/>
      <c r="V20" s="626"/>
      <c r="W20" s="626"/>
      <c r="X20" s="626"/>
      <c r="Y20" s="627"/>
      <c r="Z20" s="628">
        <v>48.8</v>
      </c>
      <c r="AA20" s="628"/>
      <c r="AB20" s="628"/>
      <c r="AC20" s="628"/>
      <c r="AD20" s="629">
        <v>12976208</v>
      </c>
      <c r="AE20" s="629"/>
      <c r="AF20" s="629"/>
      <c r="AG20" s="629"/>
      <c r="AH20" s="629"/>
      <c r="AI20" s="629"/>
      <c r="AJ20" s="629"/>
      <c r="AK20" s="629"/>
      <c r="AL20" s="630">
        <v>98.8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27167300</v>
      </c>
      <c r="CS20" s="626"/>
      <c r="CT20" s="626"/>
      <c r="CU20" s="626"/>
      <c r="CV20" s="626"/>
      <c r="CW20" s="626"/>
      <c r="CX20" s="626"/>
      <c r="CY20" s="627"/>
      <c r="CZ20" s="628">
        <v>100</v>
      </c>
      <c r="DA20" s="628"/>
      <c r="DB20" s="628"/>
      <c r="DC20" s="628"/>
      <c r="DD20" s="634">
        <v>4177720</v>
      </c>
      <c r="DE20" s="626"/>
      <c r="DF20" s="626"/>
      <c r="DG20" s="626"/>
      <c r="DH20" s="626"/>
      <c r="DI20" s="626"/>
      <c r="DJ20" s="626"/>
      <c r="DK20" s="626"/>
      <c r="DL20" s="626"/>
      <c r="DM20" s="626"/>
      <c r="DN20" s="626"/>
      <c r="DO20" s="626"/>
      <c r="DP20" s="627"/>
      <c r="DQ20" s="634">
        <v>15349850</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13838</v>
      </c>
      <c r="S21" s="626"/>
      <c r="T21" s="626"/>
      <c r="U21" s="626"/>
      <c r="V21" s="626"/>
      <c r="W21" s="626"/>
      <c r="X21" s="626"/>
      <c r="Y21" s="627"/>
      <c r="Z21" s="628">
        <v>0</v>
      </c>
      <c r="AA21" s="628"/>
      <c r="AB21" s="628"/>
      <c r="AC21" s="628"/>
      <c r="AD21" s="629">
        <v>13838</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554392</v>
      </c>
      <c r="S22" s="626"/>
      <c r="T22" s="626"/>
      <c r="U22" s="626"/>
      <c r="V22" s="626"/>
      <c r="W22" s="626"/>
      <c r="X22" s="626"/>
      <c r="Y22" s="627"/>
      <c r="Z22" s="628">
        <v>2</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245059</v>
      </c>
      <c r="S23" s="626"/>
      <c r="T23" s="626"/>
      <c r="U23" s="626"/>
      <c r="V23" s="626"/>
      <c r="W23" s="626"/>
      <c r="X23" s="626"/>
      <c r="Y23" s="627"/>
      <c r="Z23" s="628">
        <v>0.9</v>
      </c>
      <c r="AA23" s="628"/>
      <c r="AB23" s="628"/>
      <c r="AC23" s="628"/>
      <c r="AD23" s="629">
        <v>14280</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591244</v>
      </c>
      <c r="S24" s="626"/>
      <c r="T24" s="626"/>
      <c r="U24" s="626"/>
      <c r="V24" s="626"/>
      <c r="W24" s="626"/>
      <c r="X24" s="626"/>
      <c r="Y24" s="627"/>
      <c r="Z24" s="628">
        <v>2.1</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13448861</v>
      </c>
      <c r="CS24" s="615"/>
      <c r="CT24" s="615"/>
      <c r="CU24" s="615"/>
      <c r="CV24" s="615"/>
      <c r="CW24" s="615"/>
      <c r="CX24" s="615"/>
      <c r="CY24" s="616"/>
      <c r="CZ24" s="652">
        <v>49.5</v>
      </c>
      <c r="DA24" s="653"/>
      <c r="DB24" s="653"/>
      <c r="DC24" s="654"/>
      <c r="DD24" s="651">
        <v>7092468</v>
      </c>
      <c r="DE24" s="615"/>
      <c r="DF24" s="615"/>
      <c r="DG24" s="615"/>
      <c r="DH24" s="615"/>
      <c r="DI24" s="615"/>
      <c r="DJ24" s="615"/>
      <c r="DK24" s="616"/>
      <c r="DL24" s="651">
        <v>7059754</v>
      </c>
      <c r="DM24" s="615"/>
      <c r="DN24" s="615"/>
      <c r="DO24" s="615"/>
      <c r="DP24" s="615"/>
      <c r="DQ24" s="615"/>
      <c r="DR24" s="615"/>
      <c r="DS24" s="615"/>
      <c r="DT24" s="615"/>
      <c r="DU24" s="615"/>
      <c r="DV24" s="616"/>
      <c r="DW24" s="619">
        <v>50.6</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6461589</v>
      </c>
      <c r="S25" s="626"/>
      <c r="T25" s="626"/>
      <c r="U25" s="626"/>
      <c r="V25" s="626"/>
      <c r="W25" s="626"/>
      <c r="X25" s="626"/>
      <c r="Y25" s="627"/>
      <c r="Z25" s="628">
        <v>23.2</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3532025</v>
      </c>
      <c r="CS25" s="657"/>
      <c r="CT25" s="657"/>
      <c r="CU25" s="657"/>
      <c r="CV25" s="657"/>
      <c r="CW25" s="657"/>
      <c r="CX25" s="657"/>
      <c r="CY25" s="658"/>
      <c r="CZ25" s="659">
        <v>13</v>
      </c>
      <c r="DA25" s="660"/>
      <c r="DB25" s="660"/>
      <c r="DC25" s="661"/>
      <c r="DD25" s="634">
        <v>3342754</v>
      </c>
      <c r="DE25" s="657"/>
      <c r="DF25" s="657"/>
      <c r="DG25" s="657"/>
      <c r="DH25" s="657"/>
      <c r="DI25" s="657"/>
      <c r="DJ25" s="657"/>
      <c r="DK25" s="658"/>
      <c r="DL25" s="634">
        <v>3311181</v>
      </c>
      <c r="DM25" s="657"/>
      <c r="DN25" s="657"/>
      <c r="DO25" s="657"/>
      <c r="DP25" s="657"/>
      <c r="DQ25" s="657"/>
      <c r="DR25" s="657"/>
      <c r="DS25" s="657"/>
      <c r="DT25" s="657"/>
      <c r="DU25" s="657"/>
      <c r="DV25" s="658"/>
      <c r="DW25" s="630">
        <v>23.7</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v>115668</v>
      </c>
      <c r="S26" s="626"/>
      <c r="T26" s="626"/>
      <c r="U26" s="626"/>
      <c r="V26" s="626"/>
      <c r="W26" s="626"/>
      <c r="X26" s="626"/>
      <c r="Y26" s="627"/>
      <c r="Z26" s="628">
        <v>0.4</v>
      </c>
      <c r="AA26" s="628"/>
      <c r="AB26" s="628"/>
      <c r="AC26" s="628"/>
      <c r="AD26" s="629">
        <v>115668</v>
      </c>
      <c r="AE26" s="629"/>
      <c r="AF26" s="629"/>
      <c r="AG26" s="629"/>
      <c r="AH26" s="629"/>
      <c r="AI26" s="629"/>
      <c r="AJ26" s="629"/>
      <c r="AK26" s="629"/>
      <c r="AL26" s="630">
        <v>0.9</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2355618</v>
      </c>
      <c r="CS26" s="626"/>
      <c r="CT26" s="626"/>
      <c r="CU26" s="626"/>
      <c r="CV26" s="626"/>
      <c r="CW26" s="626"/>
      <c r="CX26" s="626"/>
      <c r="CY26" s="627"/>
      <c r="CZ26" s="659">
        <v>8.6999999999999993</v>
      </c>
      <c r="DA26" s="660"/>
      <c r="DB26" s="660"/>
      <c r="DC26" s="661"/>
      <c r="DD26" s="634">
        <v>2217642</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1968322</v>
      </c>
      <c r="S27" s="626"/>
      <c r="T27" s="626"/>
      <c r="U27" s="626"/>
      <c r="V27" s="626"/>
      <c r="W27" s="626"/>
      <c r="X27" s="626"/>
      <c r="Y27" s="627"/>
      <c r="Z27" s="628">
        <v>7.1</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7670662</v>
      </c>
      <c r="BH27" s="626"/>
      <c r="BI27" s="626"/>
      <c r="BJ27" s="626"/>
      <c r="BK27" s="626"/>
      <c r="BL27" s="626"/>
      <c r="BM27" s="626"/>
      <c r="BN27" s="627"/>
      <c r="BO27" s="628">
        <v>100</v>
      </c>
      <c r="BP27" s="628"/>
      <c r="BQ27" s="628"/>
      <c r="BR27" s="628"/>
      <c r="BS27" s="634">
        <v>292559</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8244080</v>
      </c>
      <c r="CS27" s="657"/>
      <c r="CT27" s="657"/>
      <c r="CU27" s="657"/>
      <c r="CV27" s="657"/>
      <c r="CW27" s="657"/>
      <c r="CX27" s="657"/>
      <c r="CY27" s="658"/>
      <c r="CZ27" s="659">
        <v>30.3</v>
      </c>
      <c r="DA27" s="660"/>
      <c r="DB27" s="660"/>
      <c r="DC27" s="661"/>
      <c r="DD27" s="634">
        <v>2164791</v>
      </c>
      <c r="DE27" s="657"/>
      <c r="DF27" s="657"/>
      <c r="DG27" s="657"/>
      <c r="DH27" s="657"/>
      <c r="DI27" s="657"/>
      <c r="DJ27" s="657"/>
      <c r="DK27" s="658"/>
      <c r="DL27" s="634">
        <v>2163650</v>
      </c>
      <c r="DM27" s="657"/>
      <c r="DN27" s="657"/>
      <c r="DO27" s="657"/>
      <c r="DP27" s="657"/>
      <c r="DQ27" s="657"/>
      <c r="DR27" s="657"/>
      <c r="DS27" s="657"/>
      <c r="DT27" s="657"/>
      <c r="DU27" s="657"/>
      <c r="DV27" s="658"/>
      <c r="DW27" s="630">
        <v>15.5</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457316</v>
      </c>
      <c r="S28" s="626"/>
      <c r="T28" s="626"/>
      <c r="U28" s="626"/>
      <c r="V28" s="626"/>
      <c r="W28" s="626"/>
      <c r="X28" s="626"/>
      <c r="Y28" s="627"/>
      <c r="Z28" s="628">
        <v>1.6</v>
      </c>
      <c r="AA28" s="628"/>
      <c r="AB28" s="628"/>
      <c r="AC28" s="628"/>
      <c r="AD28" s="629">
        <v>18262</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1672756</v>
      </c>
      <c r="CS28" s="626"/>
      <c r="CT28" s="626"/>
      <c r="CU28" s="626"/>
      <c r="CV28" s="626"/>
      <c r="CW28" s="626"/>
      <c r="CX28" s="626"/>
      <c r="CY28" s="627"/>
      <c r="CZ28" s="659">
        <v>6.2</v>
      </c>
      <c r="DA28" s="660"/>
      <c r="DB28" s="660"/>
      <c r="DC28" s="661"/>
      <c r="DD28" s="634">
        <v>1584923</v>
      </c>
      <c r="DE28" s="626"/>
      <c r="DF28" s="626"/>
      <c r="DG28" s="626"/>
      <c r="DH28" s="626"/>
      <c r="DI28" s="626"/>
      <c r="DJ28" s="626"/>
      <c r="DK28" s="627"/>
      <c r="DL28" s="634">
        <v>1584923</v>
      </c>
      <c r="DM28" s="626"/>
      <c r="DN28" s="626"/>
      <c r="DO28" s="626"/>
      <c r="DP28" s="626"/>
      <c r="DQ28" s="626"/>
      <c r="DR28" s="626"/>
      <c r="DS28" s="626"/>
      <c r="DT28" s="626"/>
      <c r="DU28" s="626"/>
      <c r="DV28" s="627"/>
      <c r="DW28" s="630">
        <v>11.4</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171900</v>
      </c>
      <c r="S29" s="626"/>
      <c r="T29" s="626"/>
      <c r="U29" s="626"/>
      <c r="V29" s="626"/>
      <c r="W29" s="626"/>
      <c r="X29" s="626"/>
      <c r="Y29" s="627"/>
      <c r="Z29" s="628">
        <v>0.6</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1672436</v>
      </c>
      <c r="CS29" s="657"/>
      <c r="CT29" s="657"/>
      <c r="CU29" s="657"/>
      <c r="CV29" s="657"/>
      <c r="CW29" s="657"/>
      <c r="CX29" s="657"/>
      <c r="CY29" s="658"/>
      <c r="CZ29" s="659">
        <v>6.2</v>
      </c>
      <c r="DA29" s="660"/>
      <c r="DB29" s="660"/>
      <c r="DC29" s="661"/>
      <c r="DD29" s="634">
        <v>1584603</v>
      </c>
      <c r="DE29" s="657"/>
      <c r="DF29" s="657"/>
      <c r="DG29" s="657"/>
      <c r="DH29" s="657"/>
      <c r="DI29" s="657"/>
      <c r="DJ29" s="657"/>
      <c r="DK29" s="658"/>
      <c r="DL29" s="634">
        <v>1584603</v>
      </c>
      <c r="DM29" s="657"/>
      <c r="DN29" s="657"/>
      <c r="DO29" s="657"/>
      <c r="DP29" s="657"/>
      <c r="DQ29" s="657"/>
      <c r="DR29" s="657"/>
      <c r="DS29" s="657"/>
      <c r="DT29" s="657"/>
      <c r="DU29" s="657"/>
      <c r="DV29" s="658"/>
      <c r="DW29" s="630">
        <v>11.4</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458440</v>
      </c>
      <c r="S30" s="626"/>
      <c r="T30" s="626"/>
      <c r="U30" s="626"/>
      <c r="V30" s="626"/>
      <c r="W30" s="626"/>
      <c r="X30" s="626"/>
      <c r="Y30" s="627"/>
      <c r="Z30" s="628">
        <v>1.6</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98.9</v>
      </c>
      <c r="BH30" s="684"/>
      <c r="BI30" s="684"/>
      <c r="BJ30" s="684"/>
      <c r="BK30" s="684"/>
      <c r="BL30" s="684"/>
      <c r="BM30" s="620">
        <v>94.7</v>
      </c>
      <c r="BN30" s="684"/>
      <c r="BO30" s="684"/>
      <c r="BP30" s="684"/>
      <c r="BQ30" s="685"/>
      <c r="BR30" s="683">
        <v>98.8</v>
      </c>
      <c r="BS30" s="684"/>
      <c r="BT30" s="684"/>
      <c r="BU30" s="684"/>
      <c r="BV30" s="684"/>
      <c r="BW30" s="684"/>
      <c r="BX30" s="620">
        <v>94.1</v>
      </c>
      <c r="BY30" s="684"/>
      <c r="BZ30" s="684"/>
      <c r="CA30" s="684"/>
      <c r="CB30" s="685"/>
      <c r="CD30" s="688"/>
      <c r="CE30" s="689"/>
      <c r="CF30" s="639" t="s">
        <v>292</v>
      </c>
      <c r="CG30" s="640"/>
      <c r="CH30" s="640"/>
      <c r="CI30" s="640"/>
      <c r="CJ30" s="640"/>
      <c r="CK30" s="640"/>
      <c r="CL30" s="640"/>
      <c r="CM30" s="640"/>
      <c r="CN30" s="640"/>
      <c r="CO30" s="640"/>
      <c r="CP30" s="640"/>
      <c r="CQ30" s="641"/>
      <c r="CR30" s="625">
        <v>1508864</v>
      </c>
      <c r="CS30" s="626"/>
      <c r="CT30" s="626"/>
      <c r="CU30" s="626"/>
      <c r="CV30" s="626"/>
      <c r="CW30" s="626"/>
      <c r="CX30" s="626"/>
      <c r="CY30" s="627"/>
      <c r="CZ30" s="659">
        <v>5.6</v>
      </c>
      <c r="DA30" s="660"/>
      <c r="DB30" s="660"/>
      <c r="DC30" s="661"/>
      <c r="DD30" s="634">
        <v>1438483</v>
      </c>
      <c r="DE30" s="626"/>
      <c r="DF30" s="626"/>
      <c r="DG30" s="626"/>
      <c r="DH30" s="626"/>
      <c r="DI30" s="626"/>
      <c r="DJ30" s="626"/>
      <c r="DK30" s="627"/>
      <c r="DL30" s="634">
        <v>1438483</v>
      </c>
      <c r="DM30" s="626"/>
      <c r="DN30" s="626"/>
      <c r="DO30" s="626"/>
      <c r="DP30" s="626"/>
      <c r="DQ30" s="626"/>
      <c r="DR30" s="626"/>
      <c r="DS30" s="626"/>
      <c r="DT30" s="626"/>
      <c r="DU30" s="626"/>
      <c r="DV30" s="627"/>
      <c r="DW30" s="630">
        <v>10.3</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399883</v>
      </c>
      <c r="S31" s="626"/>
      <c r="T31" s="626"/>
      <c r="U31" s="626"/>
      <c r="V31" s="626"/>
      <c r="W31" s="626"/>
      <c r="X31" s="626"/>
      <c r="Y31" s="627"/>
      <c r="Z31" s="628">
        <v>1.4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99.1</v>
      </c>
      <c r="BH31" s="657"/>
      <c r="BI31" s="657"/>
      <c r="BJ31" s="657"/>
      <c r="BK31" s="657"/>
      <c r="BL31" s="657"/>
      <c r="BM31" s="631">
        <v>96</v>
      </c>
      <c r="BN31" s="681"/>
      <c r="BO31" s="681"/>
      <c r="BP31" s="681"/>
      <c r="BQ31" s="682"/>
      <c r="BR31" s="680">
        <v>99.1</v>
      </c>
      <c r="BS31" s="657"/>
      <c r="BT31" s="657"/>
      <c r="BU31" s="657"/>
      <c r="BV31" s="657"/>
      <c r="BW31" s="657"/>
      <c r="BX31" s="631">
        <v>95.9</v>
      </c>
      <c r="BY31" s="681"/>
      <c r="BZ31" s="681"/>
      <c r="CA31" s="681"/>
      <c r="CB31" s="682"/>
      <c r="CD31" s="688"/>
      <c r="CE31" s="689"/>
      <c r="CF31" s="639" t="s">
        <v>296</v>
      </c>
      <c r="CG31" s="640"/>
      <c r="CH31" s="640"/>
      <c r="CI31" s="640"/>
      <c r="CJ31" s="640"/>
      <c r="CK31" s="640"/>
      <c r="CL31" s="640"/>
      <c r="CM31" s="640"/>
      <c r="CN31" s="640"/>
      <c r="CO31" s="640"/>
      <c r="CP31" s="640"/>
      <c r="CQ31" s="641"/>
      <c r="CR31" s="625">
        <v>163572</v>
      </c>
      <c r="CS31" s="657"/>
      <c r="CT31" s="657"/>
      <c r="CU31" s="657"/>
      <c r="CV31" s="657"/>
      <c r="CW31" s="657"/>
      <c r="CX31" s="657"/>
      <c r="CY31" s="658"/>
      <c r="CZ31" s="659">
        <v>0.6</v>
      </c>
      <c r="DA31" s="660"/>
      <c r="DB31" s="660"/>
      <c r="DC31" s="661"/>
      <c r="DD31" s="634">
        <v>146120</v>
      </c>
      <c r="DE31" s="657"/>
      <c r="DF31" s="657"/>
      <c r="DG31" s="657"/>
      <c r="DH31" s="657"/>
      <c r="DI31" s="657"/>
      <c r="DJ31" s="657"/>
      <c r="DK31" s="658"/>
      <c r="DL31" s="634">
        <v>146120</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367000</v>
      </c>
      <c r="S32" s="626"/>
      <c r="T32" s="626"/>
      <c r="U32" s="626"/>
      <c r="V32" s="626"/>
      <c r="W32" s="626"/>
      <c r="X32" s="626"/>
      <c r="Y32" s="627"/>
      <c r="Z32" s="628">
        <v>1.3</v>
      </c>
      <c r="AA32" s="628"/>
      <c r="AB32" s="628"/>
      <c r="AC32" s="628"/>
      <c r="AD32" s="629">
        <v>552</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98.5</v>
      </c>
      <c r="BH32" s="693"/>
      <c r="BI32" s="693"/>
      <c r="BJ32" s="693"/>
      <c r="BK32" s="693"/>
      <c r="BL32" s="693"/>
      <c r="BM32" s="694">
        <v>92.4</v>
      </c>
      <c r="BN32" s="693"/>
      <c r="BO32" s="693"/>
      <c r="BP32" s="693"/>
      <c r="BQ32" s="695"/>
      <c r="BR32" s="692">
        <v>98.4</v>
      </c>
      <c r="BS32" s="693"/>
      <c r="BT32" s="693"/>
      <c r="BU32" s="693"/>
      <c r="BV32" s="693"/>
      <c r="BW32" s="693"/>
      <c r="BX32" s="694">
        <v>91.2</v>
      </c>
      <c r="BY32" s="693"/>
      <c r="BZ32" s="693"/>
      <c r="CA32" s="693"/>
      <c r="CB32" s="695"/>
      <c r="CD32" s="690"/>
      <c r="CE32" s="691"/>
      <c r="CF32" s="639" t="s">
        <v>299</v>
      </c>
      <c r="CG32" s="640"/>
      <c r="CH32" s="640"/>
      <c r="CI32" s="640"/>
      <c r="CJ32" s="640"/>
      <c r="CK32" s="640"/>
      <c r="CL32" s="640"/>
      <c r="CM32" s="640"/>
      <c r="CN32" s="640"/>
      <c r="CO32" s="640"/>
      <c r="CP32" s="640"/>
      <c r="CQ32" s="641"/>
      <c r="CR32" s="625">
        <v>320</v>
      </c>
      <c r="CS32" s="626"/>
      <c r="CT32" s="626"/>
      <c r="CU32" s="626"/>
      <c r="CV32" s="626"/>
      <c r="CW32" s="626"/>
      <c r="CX32" s="626"/>
      <c r="CY32" s="627"/>
      <c r="CZ32" s="659">
        <v>0</v>
      </c>
      <c r="DA32" s="660"/>
      <c r="DB32" s="660"/>
      <c r="DC32" s="661"/>
      <c r="DD32" s="634">
        <v>320</v>
      </c>
      <c r="DE32" s="626"/>
      <c r="DF32" s="626"/>
      <c r="DG32" s="626"/>
      <c r="DH32" s="626"/>
      <c r="DI32" s="626"/>
      <c r="DJ32" s="626"/>
      <c r="DK32" s="627"/>
      <c r="DL32" s="634">
        <v>320</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2428868</v>
      </c>
      <c r="S33" s="626"/>
      <c r="T33" s="626"/>
      <c r="U33" s="626"/>
      <c r="V33" s="626"/>
      <c r="W33" s="626"/>
      <c r="X33" s="626"/>
      <c r="Y33" s="627"/>
      <c r="Z33" s="628">
        <v>8.6999999999999993</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9480512</v>
      </c>
      <c r="CS33" s="657"/>
      <c r="CT33" s="657"/>
      <c r="CU33" s="657"/>
      <c r="CV33" s="657"/>
      <c r="CW33" s="657"/>
      <c r="CX33" s="657"/>
      <c r="CY33" s="658"/>
      <c r="CZ33" s="659">
        <v>34.9</v>
      </c>
      <c r="DA33" s="660"/>
      <c r="DB33" s="660"/>
      <c r="DC33" s="661"/>
      <c r="DD33" s="634">
        <v>7162430</v>
      </c>
      <c r="DE33" s="657"/>
      <c r="DF33" s="657"/>
      <c r="DG33" s="657"/>
      <c r="DH33" s="657"/>
      <c r="DI33" s="657"/>
      <c r="DJ33" s="657"/>
      <c r="DK33" s="658"/>
      <c r="DL33" s="634">
        <v>5338725</v>
      </c>
      <c r="DM33" s="657"/>
      <c r="DN33" s="657"/>
      <c r="DO33" s="657"/>
      <c r="DP33" s="657"/>
      <c r="DQ33" s="657"/>
      <c r="DR33" s="657"/>
      <c r="DS33" s="657"/>
      <c r="DT33" s="657"/>
      <c r="DU33" s="657"/>
      <c r="DV33" s="658"/>
      <c r="DW33" s="630">
        <v>38.299999999999997</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3245612</v>
      </c>
      <c r="CS34" s="626"/>
      <c r="CT34" s="626"/>
      <c r="CU34" s="626"/>
      <c r="CV34" s="626"/>
      <c r="CW34" s="626"/>
      <c r="CX34" s="626"/>
      <c r="CY34" s="627"/>
      <c r="CZ34" s="659">
        <v>11.9</v>
      </c>
      <c r="DA34" s="660"/>
      <c r="DB34" s="660"/>
      <c r="DC34" s="661"/>
      <c r="DD34" s="634">
        <v>2028053</v>
      </c>
      <c r="DE34" s="626"/>
      <c r="DF34" s="626"/>
      <c r="DG34" s="626"/>
      <c r="DH34" s="626"/>
      <c r="DI34" s="626"/>
      <c r="DJ34" s="626"/>
      <c r="DK34" s="627"/>
      <c r="DL34" s="634">
        <v>1718748</v>
      </c>
      <c r="DM34" s="626"/>
      <c r="DN34" s="626"/>
      <c r="DO34" s="626"/>
      <c r="DP34" s="626"/>
      <c r="DQ34" s="626"/>
      <c r="DR34" s="626"/>
      <c r="DS34" s="626"/>
      <c r="DT34" s="626"/>
      <c r="DU34" s="626"/>
      <c r="DV34" s="627"/>
      <c r="DW34" s="630">
        <v>12.3</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803968</v>
      </c>
      <c r="S35" s="626"/>
      <c r="T35" s="626"/>
      <c r="U35" s="626"/>
      <c r="V35" s="626"/>
      <c r="W35" s="626"/>
      <c r="X35" s="626"/>
      <c r="Y35" s="627"/>
      <c r="Z35" s="628">
        <v>2.9</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3263450</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-1267547</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214265</v>
      </c>
      <c r="CS35" s="657"/>
      <c r="CT35" s="657"/>
      <c r="CU35" s="657"/>
      <c r="CV35" s="657"/>
      <c r="CW35" s="657"/>
      <c r="CX35" s="657"/>
      <c r="CY35" s="658"/>
      <c r="CZ35" s="659">
        <v>0.8</v>
      </c>
      <c r="DA35" s="660"/>
      <c r="DB35" s="660"/>
      <c r="DC35" s="661"/>
      <c r="DD35" s="634">
        <v>167687</v>
      </c>
      <c r="DE35" s="657"/>
      <c r="DF35" s="657"/>
      <c r="DG35" s="657"/>
      <c r="DH35" s="657"/>
      <c r="DI35" s="657"/>
      <c r="DJ35" s="657"/>
      <c r="DK35" s="658"/>
      <c r="DL35" s="634">
        <v>167687</v>
      </c>
      <c r="DM35" s="657"/>
      <c r="DN35" s="657"/>
      <c r="DO35" s="657"/>
      <c r="DP35" s="657"/>
      <c r="DQ35" s="657"/>
      <c r="DR35" s="657"/>
      <c r="DS35" s="657"/>
      <c r="DT35" s="657"/>
      <c r="DU35" s="657"/>
      <c r="DV35" s="658"/>
      <c r="DW35" s="630">
        <v>1.2</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27807375</v>
      </c>
      <c r="S36" s="698"/>
      <c r="T36" s="698"/>
      <c r="U36" s="698"/>
      <c r="V36" s="698"/>
      <c r="W36" s="698"/>
      <c r="X36" s="698"/>
      <c r="Y36" s="699"/>
      <c r="Z36" s="700">
        <v>100</v>
      </c>
      <c r="AA36" s="700"/>
      <c r="AB36" s="700"/>
      <c r="AC36" s="700"/>
      <c r="AD36" s="701">
        <v>13138808</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525136</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-1422885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2068209</v>
      </c>
      <c r="CS36" s="626"/>
      <c r="CT36" s="626"/>
      <c r="CU36" s="626"/>
      <c r="CV36" s="626"/>
      <c r="CW36" s="626"/>
      <c r="CX36" s="626"/>
      <c r="CY36" s="627"/>
      <c r="CZ36" s="659">
        <v>7.6</v>
      </c>
      <c r="DA36" s="660"/>
      <c r="DB36" s="660"/>
      <c r="DC36" s="661"/>
      <c r="DD36" s="634">
        <v>1859648</v>
      </c>
      <c r="DE36" s="626"/>
      <c r="DF36" s="626"/>
      <c r="DG36" s="626"/>
      <c r="DH36" s="626"/>
      <c r="DI36" s="626"/>
      <c r="DJ36" s="626"/>
      <c r="DK36" s="627"/>
      <c r="DL36" s="634">
        <v>1454812</v>
      </c>
      <c r="DM36" s="626"/>
      <c r="DN36" s="626"/>
      <c r="DO36" s="626"/>
      <c r="DP36" s="626"/>
      <c r="DQ36" s="626"/>
      <c r="DR36" s="626"/>
      <c r="DS36" s="626"/>
      <c r="DT36" s="626"/>
      <c r="DU36" s="626"/>
      <c r="DV36" s="627"/>
      <c r="DW36" s="630">
        <v>10.4</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167633</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9943</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610042</v>
      </c>
      <c r="CS37" s="657"/>
      <c r="CT37" s="657"/>
      <c r="CU37" s="657"/>
      <c r="CV37" s="657"/>
      <c r="CW37" s="657"/>
      <c r="CX37" s="657"/>
      <c r="CY37" s="658"/>
      <c r="CZ37" s="659">
        <v>2.2000000000000002</v>
      </c>
      <c r="DA37" s="660"/>
      <c r="DB37" s="660"/>
      <c r="DC37" s="661"/>
      <c r="DD37" s="634">
        <v>610042</v>
      </c>
      <c r="DE37" s="657"/>
      <c r="DF37" s="657"/>
      <c r="DG37" s="657"/>
      <c r="DH37" s="657"/>
      <c r="DI37" s="657"/>
      <c r="DJ37" s="657"/>
      <c r="DK37" s="658"/>
      <c r="DL37" s="634">
        <v>599682</v>
      </c>
      <c r="DM37" s="657"/>
      <c r="DN37" s="657"/>
      <c r="DO37" s="657"/>
      <c r="DP37" s="657"/>
      <c r="DQ37" s="657"/>
      <c r="DR37" s="657"/>
      <c r="DS37" s="657"/>
      <c r="DT37" s="657"/>
      <c r="DU37" s="657"/>
      <c r="DV37" s="658"/>
      <c r="DW37" s="630">
        <v>4.3</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20444</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15671</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2610817</v>
      </c>
      <c r="CS38" s="626"/>
      <c r="CT38" s="626"/>
      <c r="CU38" s="626"/>
      <c r="CV38" s="626"/>
      <c r="CW38" s="626"/>
      <c r="CX38" s="626"/>
      <c r="CY38" s="627"/>
      <c r="CZ38" s="659">
        <v>9.6</v>
      </c>
      <c r="DA38" s="660"/>
      <c r="DB38" s="660"/>
      <c r="DC38" s="661"/>
      <c r="DD38" s="634">
        <v>2164639</v>
      </c>
      <c r="DE38" s="626"/>
      <c r="DF38" s="626"/>
      <c r="DG38" s="626"/>
      <c r="DH38" s="626"/>
      <c r="DI38" s="626"/>
      <c r="DJ38" s="626"/>
      <c r="DK38" s="627"/>
      <c r="DL38" s="634">
        <v>1997478</v>
      </c>
      <c r="DM38" s="626"/>
      <c r="DN38" s="626"/>
      <c r="DO38" s="626"/>
      <c r="DP38" s="626"/>
      <c r="DQ38" s="626"/>
      <c r="DR38" s="626"/>
      <c r="DS38" s="626"/>
      <c r="DT38" s="626"/>
      <c r="DU38" s="626"/>
      <c r="DV38" s="627"/>
      <c r="DW38" s="630">
        <v>14.3</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1126489</v>
      </c>
      <c r="CS39" s="657"/>
      <c r="CT39" s="657"/>
      <c r="CU39" s="657"/>
      <c r="CV39" s="657"/>
      <c r="CW39" s="657"/>
      <c r="CX39" s="657"/>
      <c r="CY39" s="658"/>
      <c r="CZ39" s="659">
        <v>4.0999999999999996</v>
      </c>
      <c r="DA39" s="660"/>
      <c r="DB39" s="660"/>
      <c r="DC39" s="661"/>
      <c r="DD39" s="634">
        <v>942348</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629227</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127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215120</v>
      </c>
      <c r="CS40" s="626"/>
      <c r="CT40" s="626"/>
      <c r="CU40" s="626"/>
      <c r="CV40" s="626"/>
      <c r="CW40" s="626"/>
      <c r="CX40" s="626"/>
      <c r="CY40" s="627"/>
      <c r="CZ40" s="659">
        <v>0.8</v>
      </c>
      <c r="DA40" s="660"/>
      <c r="DB40" s="660"/>
      <c r="DC40" s="661"/>
      <c r="DD40" s="634">
        <v>55</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1921010</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366</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4237927</v>
      </c>
      <c r="CS42" s="626"/>
      <c r="CT42" s="626"/>
      <c r="CU42" s="626"/>
      <c r="CV42" s="626"/>
      <c r="CW42" s="626"/>
      <c r="CX42" s="626"/>
      <c r="CY42" s="627"/>
      <c r="CZ42" s="659">
        <v>15.6</v>
      </c>
      <c r="DA42" s="708"/>
      <c r="DB42" s="708"/>
      <c r="DC42" s="709"/>
      <c r="DD42" s="634">
        <v>1094952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67712</v>
      </c>
      <c r="CS43" s="657"/>
      <c r="CT43" s="657"/>
      <c r="CU43" s="657"/>
      <c r="CV43" s="657"/>
      <c r="CW43" s="657"/>
      <c r="CX43" s="657"/>
      <c r="CY43" s="658"/>
      <c r="CZ43" s="659">
        <v>0.2</v>
      </c>
      <c r="DA43" s="660"/>
      <c r="DB43" s="660"/>
      <c r="DC43" s="661"/>
      <c r="DD43" s="634">
        <v>67256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4177720</v>
      </c>
      <c r="CS44" s="626"/>
      <c r="CT44" s="626"/>
      <c r="CU44" s="626"/>
      <c r="CV44" s="626"/>
      <c r="CW44" s="626"/>
      <c r="CX44" s="626"/>
      <c r="CY44" s="627"/>
      <c r="CZ44" s="659">
        <v>15.4</v>
      </c>
      <c r="DA44" s="708"/>
      <c r="DB44" s="708"/>
      <c r="DC44" s="709"/>
      <c r="DD44" s="634">
        <v>1074796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2124676</v>
      </c>
      <c r="CS45" s="657"/>
      <c r="CT45" s="657"/>
      <c r="CU45" s="657"/>
      <c r="CV45" s="657"/>
      <c r="CW45" s="657"/>
      <c r="CX45" s="657"/>
      <c r="CY45" s="658"/>
      <c r="CZ45" s="659">
        <v>7.8</v>
      </c>
      <c r="DA45" s="660"/>
      <c r="DB45" s="660"/>
      <c r="DC45" s="661"/>
      <c r="DD45" s="634">
        <v>121637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1988316</v>
      </c>
      <c r="CS46" s="626"/>
      <c r="CT46" s="626"/>
      <c r="CU46" s="626"/>
      <c r="CV46" s="626"/>
      <c r="CW46" s="626"/>
      <c r="CX46" s="626"/>
      <c r="CY46" s="627"/>
      <c r="CZ46" s="659">
        <v>7.3</v>
      </c>
      <c r="DA46" s="708"/>
      <c r="DB46" s="708"/>
      <c r="DC46" s="709"/>
      <c r="DD46" s="634">
        <v>945231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60207</v>
      </c>
      <c r="CS47" s="657"/>
      <c r="CT47" s="657"/>
      <c r="CU47" s="657"/>
      <c r="CV47" s="657"/>
      <c r="CW47" s="657"/>
      <c r="CX47" s="657"/>
      <c r="CY47" s="658"/>
      <c r="CZ47" s="659">
        <v>0.2</v>
      </c>
      <c r="DA47" s="660"/>
      <c r="DB47" s="660"/>
      <c r="DC47" s="661"/>
      <c r="DD47" s="634">
        <v>20156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27167300</v>
      </c>
      <c r="CS49" s="693"/>
      <c r="CT49" s="693"/>
      <c r="CU49" s="693"/>
      <c r="CV49" s="693"/>
      <c r="CW49" s="693"/>
      <c r="CX49" s="693"/>
      <c r="CY49" s="720"/>
      <c r="CZ49" s="721">
        <v>100</v>
      </c>
      <c r="DA49" s="722"/>
      <c r="DB49" s="722"/>
      <c r="DC49" s="723"/>
      <c r="DD49" s="724">
        <v>15349850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27803</v>
      </c>
      <c r="R7" s="755"/>
      <c r="S7" s="755"/>
      <c r="T7" s="755"/>
      <c r="U7" s="755"/>
      <c r="V7" s="755">
        <v>27167</v>
      </c>
      <c r="W7" s="755"/>
      <c r="X7" s="755"/>
      <c r="Y7" s="755"/>
      <c r="Z7" s="755"/>
      <c r="AA7" s="755">
        <v>637</v>
      </c>
      <c r="AB7" s="755"/>
      <c r="AC7" s="755"/>
      <c r="AD7" s="755"/>
      <c r="AE7" s="756"/>
      <c r="AF7" s="757">
        <v>363</v>
      </c>
      <c r="AG7" s="758"/>
      <c r="AH7" s="758"/>
      <c r="AI7" s="758"/>
      <c r="AJ7" s="759"/>
      <c r="AK7" s="794">
        <v>458</v>
      </c>
      <c r="AL7" s="795"/>
      <c r="AM7" s="795"/>
      <c r="AN7" s="795"/>
      <c r="AO7" s="795"/>
      <c r="AP7" s="795">
        <v>19326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554</v>
      </c>
      <c r="BT7" s="799"/>
      <c r="BU7" s="799"/>
      <c r="BV7" s="799"/>
      <c r="BW7" s="799"/>
      <c r="BX7" s="799"/>
      <c r="BY7" s="799"/>
      <c r="BZ7" s="799"/>
      <c r="CA7" s="799"/>
      <c r="CB7" s="799"/>
      <c r="CC7" s="799"/>
      <c r="CD7" s="799"/>
      <c r="CE7" s="799"/>
      <c r="CF7" s="799"/>
      <c r="CG7" s="800"/>
      <c r="CH7" s="791">
        <v>-2</v>
      </c>
      <c r="CI7" s="792"/>
      <c r="CJ7" s="792"/>
      <c r="CK7" s="792"/>
      <c r="CL7" s="793"/>
      <c r="CM7" s="791">
        <v>175</v>
      </c>
      <c r="CN7" s="792"/>
      <c r="CO7" s="792"/>
      <c r="CP7" s="792"/>
      <c r="CQ7" s="793"/>
      <c r="CR7" s="791">
        <v>100</v>
      </c>
      <c r="CS7" s="792"/>
      <c r="CT7" s="792"/>
      <c r="CU7" s="792"/>
      <c r="CV7" s="793"/>
      <c r="CW7" s="791">
        <v>69</v>
      </c>
      <c r="CX7" s="792"/>
      <c r="CY7" s="792"/>
      <c r="CZ7" s="792"/>
      <c r="DA7" s="793"/>
      <c r="DB7" s="791" t="s">
        <v>556</v>
      </c>
      <c r="DC7" s="792"/>
      <c r="DD7" s="792"/>
      <c r="DE7" s="792"/>
      <c r="DF7" s="793"/>
      <c r="DG7" s="791" t="s">
        <v>556</v>
      </c>
      <c r="DH7" s="792"/>
      <c r="DI7" s="792"/>
      <c r="DJ7" s="792"/>
      <c r="DK7" s="793"/>
      <c r="DL7" s="791" t="s">
        <v>556</v>
      </c>
      <c r="DM7" s="792"/>
      <c r="DN7" s="792"/>
      <c r="DO7" s="792"/>
      <c r="DP7" s="793"/>
      <c r="DQ7" s="791" t="s">
        <v>556</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19</v>
      </c>
      <c r="R8" s="779"/>
      <c r="S8" s="779"/>
      <c r="T8" s="779"/>
      <c r="U8" s="779"/>
      <c r="V8" s="779">
        <v>16</v>
      </c>
      <c r="W8" s="779"/>
      <c r="X8" s="779"/>
      <c r="Y8" s="779"/>
      <c r="Z8" s="779"/>
      <c r="AA8" s="779">
        <v>3</v>
      </c>
      <c r="AB8" s="779"/>
      <c r="AC8" s="779"/>
      <c r="AD8" s="779"/>
      <c r="AE8" s="780"/>
      <c r="AF8" s="781">
        <v>3</v>
      </c>
      <c r="AG8" s="782"/>
      <c r="AH8" s="782"/>
      <c r="AI8" s="782"/>
      <c r="AJ8" s="783"/>
      <c r="AK8" s="784" t="s">
        <v>559</v>
      </c>
      <c r="AL8" s="785"/>
      <c r="AM8" s="785"/>
      <c r="AN8" s="785"/>
      <c r="AO8" s="785"/>
      <c r="AP8" s="785" t="s">
        <v>557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27807</v>
      </c>
      <c r="R23" s="814"/>
      <c r="S23" s="814"/>
      <c r="T23" s="814"/>
      <c r="U23" s="814"/>
      <c r="V23" s="814">
        <v>27167</v>
      </c>
      <c r="W23" s="814"/>
      <c r="X23" s="814"/>
      <c r="Y23" s="814"/>
      <c r="Z23" s="814"/>
      <c r="AA23" s="814">
        <v>640</v>
      </c>
      <c r="AB23" s="814"/>
      <c r="AC23" s="814"/>
      <c r="AD23" s="814"/>
      <c r="AE23" s="815"/>
      <c r="AF23" s="816">
        <v>366</v>
      </c>
      <c r="AG23" s="814"/>
      <c r="AH23" s="814"/>
      <c r="AI23" s="814"/>
      <c r="AJ23" s="817"/>
      <c r="AK23" s="818"/>
      <c r="AL23" s="819"/>
      <c r="AM23" s="819"/>
      <c r="AN23" s="819"/>
      <c r="AO23" s="819"/>
      <c r="AP23" s="814">
        <v>19326</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9220</v>
      </c>
      <c r="R28" s="843"/>
      <c r="S28" s="843"/>
      <c r="T28" s="843"/>
      <c r="U28" s="843"/>
      <c r="V28" s="843">
        <v>10487</v>
      </c>
      <c r="W28" s="843"/>
      <c r="X28" s="843"/>
      <c r="Y28" s="843"/>
      <c r="Z28" s="843"/>
      <c r="AA28" s="843">
        <v>-1268</v>
      </c>
      <c r="AB28" s="843"/>
      <c r="AC28" s="843"/>
      <c r="AD28" s="843"/>
      <c r="AE28" s="844"/>
      <c r="AF28" s="845">
        <v>-1268</v>
      </c>
      <c r="AG28" s="843"/>
      <c r="AH28" s="843"/>
      <c r="AI28" s="843"/>
      <c r="AJ28" s="846"/>
      <c r="AK28" s="847">
        <v>629</v>
      </c>
      <c r="AL28" s="838"/>
      <c r="AM28" s="838"/>
      <c r="AN28" s="838"/>
      <c r="AO28" s="838"/>
      <c r="AP28" s="838" t="s">
        <v>557</v>
      </c>
      <c r="AQ28" s="838"/>
      <c r="AR28" s="838"/>
      <c r="AS28" s="838"/>
      <c r="AT28" s="838"/>
      <c r="AU28" s="838" t="s">
        <v>557</v>
      </c>
      <c r="AV28" s="838"/>
      <c r="AW28" s="838"/>
      <c r="AX28" s="838"/>
      <c r="AY28" s="838"/>
      <c r="AZ28" s="839" t="s">
        <v>555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34</v>
      </c>
      <c r="R29" s="779"/>
      <c r="S29" s="779"/>
      <c r="T29" s="779"/>
      <c r="U29" s="779"/>
      <c r="V29" s="779">
        <v>32</v>
      </c>
      <c r="W29" s="779"/>
      <c r="X29" s="779"/>
      <c r="Y29" s="779"/>
      <c r="Z29" s="779"/>
      <c r="AA29" s="779">
        <v>3</v>
      </c>
      <c r="AB29" s="779"/>
      <c r="AC29" s="779"/>
      <c r="AD29" s="779"/>
      <c r="AE29" s="780"/>
      <c r="AF29" s="781">
        <v>3</v>
      </c>
      <c r="AG29" s="782"/>
      <c r="AH29" s="782"/>
      <c r="AI29" s="782"/>
      <c r="AJ29" s="783"/>
      <c r="AK29" s="850">
        <v>19</v>
      </c>
      <c r="AL29" s="851"/>
      <c r="AM29" s="851"/>
      <c r="AN29" s="851"/>
      <c r="AO29" s="851"/>
      <c r="AP29" s="851" t="s">
        <v>557</v>
      </c>
      <c r="AQ29" s="851"/>
      <c r="AR29" s="851"/>
      <c r="AS29" s="851"/>
      <c r="AT29" s="851"/>
      <c r="AU29" s="851" t="s">
        <v>557</v>
      </c>
      <c r="AV29" s="851"/>
      <c r="AW29" s="851"/>
      <c r="AX29" s="851"/>
      <c r="AY29" s="851"/>
      <c r="AZ29" s="852" t="s">
        <v>481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5461</v>
      </c>
      <c r="R30" s="779"/>
      <c r="S30" s="779"/>
      <c r="T30" s="779"/>
      <c r="U30" s="779"/>
      <c r="V30" s="779">
        <v>5369</v>
      </c>
      <c r="W30" s="779"/>
      <c r="X30" s="779"/>
      <c r="Y30" s="779"/>
      <c r="Z30" s="779"/>
      <c r="AA30" s="779">
        <v>92</v>
      </c>
      <c r="AB30" s="779"/>
      <c r="AC30" s="779"/>
      <c r="AD30" s="779"/>
      <c r="AE30" s="780"/>
      <c r="AF30" s="781">
        <v>92</v>
      </c>
      <c r="AG30" s="782"/>
      <c r="AH30" s="782"/>
      <c r="AI30" s="782"/>
      <c r="AJ30" s="783"/>
      <c r="AK30" s="850">
        <v>823</v>
      </c>
      <c r="AL30" s="851"/>
      <c r="AM30" s="851"/>
      <c r="AN30" s="851"/>
      <c r="AO30" s="851"/>
      <c r="AP30" s="851" t="s">
        <v>557</v>
      </c>
      <c r="AQ30" s="851"/>
      <c r="AR30" s="851"/>
      <c r="AS30" s="851"/>
      <c r="AT30" s="851"/>
      <c r="AU30" s="851" t="s">
        <v>557</v>
      </c>
      <c r="AV30" s="851"/>
      <c r="AW30" s="851"/>
      <c r="AX30" s="851"/>
      <c r="AY30" s="851"/>
      <c r="AZ30" s="852" t="s">
        <v>481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974</v>
      </c>
      <c r="R31" s="779"/>
      <c r="S31" s="779"/>
      <c r="T31" s="779"/>
      <c r="U31" s="779"/>
      <c r="V31" s="779">
        <v>968</v>
      </c>
      <c r="W31" s="779"/>
      <c r="X31" s="779"/>
      <c r="Y31" s="779"/>
      <c r="Z31" s="779"/>
      <c r="AA31" s="779">
        <v>6</v>
      </c>
      <c r="AB31" s="779"/>
      <c r="AC31" s="779"/>
      <c r="AD31" s="779"/>
      <c r="AE31" s="780"/>
      <c r="AF31" s="781">
        <v>6</v>
      </c>
      <c r="AG31" s="782"/>
      <c r="AH31" s="782"/>
      <c r="AI31" s="782"/>
      <c r="AJ31" s="783"/>
      <c r="AK31" s="850">
        <v>258</v>
      </c>
      <c r="AL31" s="851"/>
      <c r="AM31" s="851"/>
      <c r="AN31" s="851"/>
      <c r="AO31" s="851"/>
      <c r="AP31" s="851" t="s">
        <v>557</v>
      </c>
      <c r="AQ31" s="851"/>
      <c r="AR31" s="851"/>
      <c r="AS31" s="851"/>
      <c r="AT31" s="851"/>
      <c r="AU31" s="851" t="s">
        <v>557</v>
      </c>
      <c r="AV31" s="851"/>
      <c r="AW31" s="851"/>
      <c r="AX31" s="851"/>
      <c r="AY31" s="851"/>
      <c r="AZ31" s="852" t="s">
        <v>481</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1414</v>
      </c>
      <c r="R32" s="779"/>
      <c r="S32" s="779"/>
      <c r="T32" s="779"/>
      <c r="U32" s="779"/>
      <c r="V32" s="779">
        <v>950</v>
      </c>
      <c r="W32" s="779"/>
      <c r="X32" s="779"/>
      <c r="Y32" s="779"/>
      <c r="Z32" s="779"/>
      <c r="AA32" s="779">
        <v>463</v>
      </c>
      <c r="AB32" s="779"/>
      <c r="AC32" s="779"/>
      <c r="AD32" s="779"/>
      <c r="AE32" s="780"/>
      <c r="AF32" s="781">
        <v>2144</v>
      </c>
      <c r="AG32" s="782"/>
      <c r="AH32" s="782"/>
      <c r="AI32" s="782"/>
      <c r="AJ32" s="783"/>
      <c r="AK32" s="850">
        <v>17</v>
      </c>
      <c r="AL32" s="851"/>
      <c r="AM32" s="851"/>
      <c r="AN32" s="851"/>
      <c r="AO32" s="851"/>
      <c r="AP32" s="851">
        <v>1585</v>
      </c>
      <c r="AQ32" s="851"/>
      <c r="AR32" s="851"/>
      <c r="AS32" s="851"/>
      <c r="AT32" s="851"/>
      <c r="AU32" s="851">
        <v>29</v>
      </c>
      <c r="AV32" s="851"/>
      <c r="AW32" s="851"/>
      <c r="AX32" s="851"/>
      <c r="AY32" s="851"/>
      <c r="AZ32" s="852" t="s">
        <v>481</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902</v>
      </c>
      <c r="R33" s="779"/>
      <c r="S33" s="779"/>
      <c r="T33" s="779"/>
      <c r="U33" s="779"/>
      <c r="V33" s="779">
        <v>845</v>
      </c>
      <c r="W33" s="779"/>
      <c r="X33" s="779"/>
      <c r="Y33" s="779"/>
      <c r="Z33" s="779"/>
      <c r="AA33" s="779">
        <v>57</v>
      </c>
      <c r="AB33" s="779"/>
      <c r="AC33" s="779"/>
      <c r="AD33" s="779"/>
      <c r="AE33" s="780"/>
      <c r="AF33" s="781">
        <v>235</v>
      </c>
      <c r="AG33" s="782"/>
      <c r="AH33" s="782"/>
      <c r="AI33" s="782"/>
      <c r="AJ33" s="783"/>
      <c r="AK33" s="850">
        <v>485</v>
      </c>
      <c r="AL33" s="851"/>
      <c r="AM33" s="851"/>
      <c r="AN33" s="851"/>
      <c r="AO33" s="851"/>
      <c r="AP33" s="851">
        <v>6607</v>
      </c>
      <c r="AQ33" s="851"/>
      <c r="AR33" s="851"/>
      <c r="AS33" s="851"/>
      <c r="AT33" s="851"/>
      <c r="AU33" s="851">
        <v>5755</v>
      </c>
      <c r="AV33" s="851"/>
      <c r="AW33" s="851"/>
      <c r="AX33" s="851"/>
      <c r="AY33" s="851"/>
      <c r="AZ33" s="852" t="s">
        <v>481</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31</v>
      </c>
      <c r="R34" s="779"/>
      <c r="S34" s="779"/>
      <c r="T34" s="779"/>
      <c r="U34" s="779"/>
      <c r="V34" s="779">
        <v>31</v>
      </c>
      <c r="W34" s="779"/>
      <c r="X34" s="779"/>
      <c r="Y34" s="779"/>
      <c r="Z34" s="779"/>
      <c r="AA34" s="779">
        <v>0</v>
      </c>
      <c r="AB34" s="779"/>
      <c r="AC34" s="779"/>
      <c r="AD34" s="779"/>
      <c r="AE34" s="780"/>
      <c r="AF34" s="781">
        <v>0</v>
      </c>
      <c r="AG34" s="782"/>
      <c r="AH34" s="782"/>
      <c r="AI34" s="782"/>
      <c r="AJ34" s="783"/>
      <c r="AK34" s="850">
        <v>20</v>
      </c>
      <c r="AL34" s="851"/>
      <c r="AM34" s="851"/>
      <c r="AN34" s="851"/>
      <c r="AO34" s="851"/>
      <c r="AP34" s="851">
        <v>110</v>
      </c>
      <c r="AQ34" s="851"/>
      <c r="AR34" s="851"/>
      <c r="AS34" s="851"/>
      <c r="AT34" s="851"/>
      <c r="AU34" s="851">
        <v>82</v>
      </c>
      <c r="AV34" s="851"/>
      <c r="AW34" s="851"/>
      <c r="AX34" s="851"/>
      <c r="AY34" s="851"/>
      <c r="AZ34" s="852" t="s">
        <v>481</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389</v>
      </c>
      <c r="C35" s="776"/>
      <c r="D35" s="776"/>
      <c r="E35" s="776"/>
      <c r="F35" s="776"/>
      <c r="G35" s="776"/>
      <c r="H35" s="776"/>
      <c r="I35" s="776"/>
      <c r="J35" s="776"/>
      <c r="K35" s="776"/>
      <c r="L35" s="776"/>
      <c r="M35" s="776"/>
      <c r="N35" s="776"/>
      <c r="O35" s="776"/>
      <c r="P35" s="777"/>
      <c r="Q35" s="778">
        <v>75</v>
      </c>
      <c r="R35" s="779"/>
      <c r="S35" s="779"/>
      <c r="T35" s="779"/>
      <c r="U35" s="779"/>
      <c r="V35" s="779">
        <v>73</v>
      </c>
      <c r="W35" s="779"/>
      <c r="X35" s="779"/>
      <c r="Y35" s="779"/>
      <c r="Z35" s="779"/>
      <c r="AA35" s="779">
        <v>2</v>
      </c>
      <c r="AB35" s="779"/>
      <c r="AC35" s="779"/>
      <c r="AD35" s="779"/>
      <c r="AE35" s="780"/>
      <c r="AF35" s="781">
        <v>2</v>
      </c>
      <c r="AG35" s="782"/>
      <c r="AH35" s="782"/>
      <c r="AI35" s="782"/>
      <c r="AJ35" s="783"/>
      <c r="AK35" s="850">
        <v>40</v>
      </c>
      <c r="AL35" s="851"/>
      <c r="AM35" s="851"/>
      <c r="AN35" s="851"/>
      <c r="AO35" s="851"/>
      <c r="AP35" s="851">
        <v>666</v>
      </c>
      <c r="AQ35" s="851"/>
      <c r="AR35" s="851"/>
      <c r="AS35" s="851"/>
      <c r="AT35" s="851"/>
      <c r="AU35" s="851">
        <v>516</v>
      </c>
      <c r="AV35" s="851"/>
      <c r="AW35" s="851"/>
      <c r="AX35" s="851"/>
      <c r="AY35" s="851"/>
      <c r="AZ35" s="852" t="s">
        <v>481</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1214</v>
      </c>
      <c r="AG63" s="862"/>
      <c r="AH63" s="862"/>
      <c r="AI63" s="862"/>
      <c r="AJ63" s="863"/>
      <c r="AK63" s="864"/>
      <c r="AL63" s="859"/>
      <c r="AM63" s="859"/>
      <c r="AN63" s="859"/>
      <c r="AO63" s="859"/>
      <c r="AP63" s="862">
        <v>8968</v>
      </c>
      <c r="AQ63" s="862"/>
      <c r="AR63" s="862"/>
      <c r="AS63" s="862"/>
      <c r="AT63" s="862"/>
      <c r="AU63" s="862">
        <v>6382</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394</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541</v>
      </c>
      <c r="C68" s="890"/>
      <c r="D68" s="890"/>
      <c r="E68" s="890"/>
      <c r="F68" s="890"/>
      <c r="G68" s="890"/>
      <c r="H68" s="890"/>
      <c r="I68" s="890"/>
      <c r="J68" s="890"/>
      <c r="K68" s="890"/>
      <c r="L68" s="890"/>
      <c r="M68" s="890"/>
      <c r="N68" s="890"/>
      <c r="O68" s="890"/>
      <c r="P68" s="891"/>
      <c r="Q68" s="892">
        <v>101</v>
      </c>
      <c r="R68" s="886"/>
      <c r="S68" s="886"/>
      <c r="T68" s="886"/>
      <c r="U68" s="886"/>
      <c r="V68" s="886">
        <v>101</v>
      </c>
      <c r="W68" s="886"/>
      <c r="X68" s="886"/>
      <c r="Y68" s="886"/>
      <c r="Z68" s="886"/>
      <c r="AA68" s="886">
        <v>1</v>
      </c>
      <c r="AB68" s="886"/>
      <c r="AC68" s="886"/>
      <c r="AD68" s="886"/>
      <c r="AE68" s="886"/>
      <c r="AF68" s="886">
        <v>1</v>
      </c>
      <c r="AG68" s="886"/>
      <c r="AH68" s="886"/>
      <c r="AI68" s="886"/>
      <c r="AJ68" s="886"/>
      <c r="AK68" s="886">
        <v>1</v>
      </c>
      <c r="AL68" s="886"/>
      <c r="AM68" s="886"/>
      <c r="AN68" s="886"/>
      <c r="AO68" s="886"/>
      <c r="AP68" s="886" t="s">
        <v>557</v>
      </c>
      <c r="AQ68" s="886"/>
      <c r="AR68" s="886"/>
      <c r="AS68" s="886"/>
      <c r="AT68" s="886"/>
      <c r="AU68" s="886" t="s">
        <v>557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542</v>
      </c>
      <c r="C69" s="894"/>
      <c r="D69" s="894"/>
      <c r="E69" s="894"/>
      <c r="F69" s="894"/>
      <c r="G69" s="894"/>
      <c r="H69" s="894"/>
      <c r="I69" s="894"/>
      <c r="J69" s="894"/>
      <c r="K69" s="894"/>
      <c r="L69" s="894"/>
      <c r="M69" s="894"/>
      <c r="N69" s="894"/>
      <c r="O69" s="894"/>
      <c r="P69" s="895"/>
      <c r="Q69" s="896">
        <v>149</v>
      </c>
      <c r="R69" s="851"/>
      <c r="S69" s="851"/>
      <c r="T69" s="851"/>
      <c r="U69" s="851"/>
      <c r="V69" s="851">
        <v>127</v>
      </c>
      <c r="W69" s="851"/>
      <c r="X69" s="851"/>
      <c r="Y69" s="851"/>
      <c r="Z69" s="851"/>
      <c r="AA69" s="851">
        <v>22</v>
      </c>
      <c r="AB69" s="851"/>
      <c r="AC69" s="851"/>
      <c r="AD69" s="851"/>
      <c r="AE69" s="851"/>
      <c r="AF69" s="851">
        <v>22</v>
      </c>
      <c r="AG69" s="851"/>
      <c r="AH69" s="851"/>
      <c r="AI69" s="851"/>
      <c r="AJ69" s="851"/>
      <c r="AK69" s="851">
        <v>129</v>
      </c>
      <c r="AL69" s="851"/>
      <c r="AM69" s="851"/>
      <c r="AN69" s="851"/>
      <c r="AO69" s="851"/>
      <c r="AP69" s="851" t="s">
        <v>557</v>
      </c>
      <c r="AQ69" s="851"/>
      <c r="AR69" s="851"/>
      <c r="AS69" s="851"/>
      <c r="AT69" s="851"/>
      <c r="AU69" s="851" t="s">
        <v>557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543</v>
      </c>
      <c r="C70" s="894"/>
      <c r="D70" s="894"/>
      <c r="E70" s="894"/>
      <c r="F70" s="894"/>
      <c r="G70" s="894"/>
      <c r="H70" s="894"/>
      <c r="I70" s="894"/>
      <c r="J70" s="894"/>
      <c r="K70" s="894"/>
      <c r="L70" s="894"/>
      <c r="M70" s="894"/>
      <c r="N70" s="894"/>
      <c r="O70" s="894"/>
      <c r="P70" s="895"/>
      <c r="Q70" s="896">
        <v>6335</v>
      </c>
      <c r="R70" s="851"/>
      <c r="S70" s="851"/>
      <c r="T70" s="851"/>
      <c r="U70" s="851"/>
      <c r="V70" s="851">
        <v>6335</v>
      </c>
      <c r="W70" s="851"/>
      <c r="X70" s="851"/>
      <c r="Y70" s="851"/>
      <c r="Z70" s="851"/>
      <c r="AA70" s="851" t="s">
        <v>557</v>
      </c>
      <c r="AB70" s="851"/>
      <c r="AC70" s="851"/>
      <c r="AD70" s="851"/>
      <c r="AE70" s="851"/>
      <c r="AF70" s="851" t="s">
        <v>557</v>
      </c>
      <c r="AG70" s="851"/>
      <c r="AH70" s="851"/>
      <c r="AI70" s="851"/>
      <c r="AJ70" s="851"/>
      <c r="AK70" s="851" t="s">
        <v>557</v>
      </c>
      <c r="AL70" s="851"/>
      <c r="AM70" s="851"/>
      <c r="AN70" s="851"/>
      <c r="AO70" s="851"/>
      <c r="AP70" s="851" t="s">
        <v>557</v>
      </c>
      <c r="AQ70" s="851"/>
      <c r="AR70" s="851"/>
      <c r="AS70" s="851"/>
      <c r="AT70" s="851"/>
      <c r="AU70" s="851" t="s">
        <v>557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544</v>
      </c>
      <c r="C71" s="894"/>
      <c r="D71" s="894"/>
      <c r="E71" s="894"/>
      <c r="F71" s="894"/>
      <c r="G71" s="894"/>
      <c r="H71" s="894"/>
      <c r="I71" s="894"/>
      <c r="J71" s="894"/>
      <c r="K71" s="894"/>
      <c r="L71" s="894"/>
      <c r="M71" s="894"/>
      <c r="N71" s="894"/>
      <c r="O71" s="894"/>
      <c r="P71" s="895"/>
      <c r="Q71" s="896">
        <v>13</v>
      </c>
      <c r="R71" s="851"/>
      <c r="S71" s="851"/>
      <c r="T71" s="851"/>
      <c r="U71" s="851"/>
      <c r="V71" s="851">
        <v>11</v>
      </c>
      <c r="W71" s="851"/>
      <c r="X71" s="851"/>
      <c r="Y71" s="851"/>
      <c r="Z71" s="851"/>
      <c r="AA71" s="851">
        <v>2</v>
      </c>
      <c r="AB71" s="851"/>
      <c r="AC71" s="851"/>
      <c r="AD71" s="851"/>
      <c r="AE71" s="851"/>
      <c r="AF71" s="851">
        <v>2</v>
      </c>
      <c r="AG71" s="851"/>
      <c r="AH71" s="851"/>
      <c r="AI71" s="851"/>
      <c r="AJ71" s="851"/>
      <c r="AK71" s="851">
        <v>1</v>
      </c>
      <c r="AL71" s="851"/>
      <c r="AM71" s="851"/>
      <c r="AN71" s="851"/>
      <c r="AO71" s="851"/>
      <c r="AP71" s="851" t="s">
        <v>557</v>
      </c>
      <c r="AQ71" s="851"/>
      <c r="AR71" s="851"/>
      <c r="AS71" s="851"/>
      <c r="AT71" s="851"/>
      <c r="AU71" s="851" t="s">
        <v>557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545</v>
      </c>
      <c r="C72" s="894"/>
      <c r="D72" s="894"/>
      <c r="E72" s="894"/>
      <c r="F72" s="894"/>
      <c r="G72" s="894"/>
      <c r="H72" s="894"/>
      <c r="I72" s="894"/>
      <c r="J72" s="894"/>
      <c r="K72" s="894"/>
      <c r="L72" s="894"/>
      <c r="M72" s="894"/>
      <c r="N72" s="894"/>
      <c r="O72" s="894"/>
      <c r="P72" s="895"/>
      <c r="Q72" s="896">
        <v>3</v>
      </c>
      <c r="R72" s="851"/>
      <c r="S72" s="851"/>
      <c r="T72" s="851"/>
      <c r="U72" s="851"/>
      <c r="V72" s="851" t="s">
        <v>560</v>
      </c>
      <c r="W72" s="851"/>
      <c r="X72" s="851"/>
      <c r="Y72" s="851"/>
      <c r="Z72" s="851"/>
      <c r="AA72" s="851">
        <v>3</v>
      </c>
      <c r="AB72" s="851"/>
      <c r="AC72" s="851"/>
      <c r="AD72" s="851"/>
      <c r="AE72" s="851"/>
      <c r="AF72" s="851">
        <v>3</v>
      </c>
      <c r="AG72" s="851"/>
      <c r="AH72" s="851"/>
      <c r="AI72" s="851"/>
      <c r="AJ72" s="851"/>
      <c r="AK72" s="851" t="s">
        <v>560</v>
      </c>
      <c r="AL72" s="851"/>
      <c r="AM72" s="851"/>
      <c r="AN72" s="851"/>
      <c r="AO72" s="851"/>
      <c r="AP72" s="851" t="s">
        <v>557</v>
      </c>
      <c r="AQ72" s="851"/>
      <c r="AR72" s="851"/>
      <c r="AS72" s="851"/>
      <c r="AT72" s="851"/>
      <c r="AU72" s="851" t="s">
        <v>557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546</v>
      </c>
      <c r="C73" s="894"/>
      <c r="D73" s="894"/>
      <c r="E73" s="894"/>
      <c r="F73" s="894"/>
      <c r="G73" s="894"/>
      <c r="H73" s="894"/>
      <c r="I73" s="894"/>
      <c r="J73" s="894"/>
      <c r="K73" s="894"/>
      <c r="L73" s="894"/>
      <c r="M73" s="894"/>
      <c r="N73" s="894"/>
      <c r="O73" s="894"/>
      <c r="P73" s="895"/>
      <c r="Q73" s="896">
        <v>1325</v>
      </c>
      <c r="R73" s="851"/>
      <c r="S73" s="851"/>
      <c r="T73" s="851"/>
      <c r="U73" s="851"/>
      <c r="V73" s="851">
        <v>1244</v>
      </c>
      <c r="W73" s="851"/>
      <c r="X73" s="851"/>
      <c r="Y73" s="851"/>
      <c r="Z73" s="851"/>
      <c r="AA73" s="851">
        <v>81</v>
      </c>
      <c r="AB73" s="851"/>
      <c r="AC73" s="851"/>
      <c r="AD73" s="851"/>
      <c r="AE73" s="851"/>
      <c r="AF73" s="851">
        <v>80</v>
      </c>
      <c r="AG73" s="851"/>
      <c r="AH73" s="851"/>
      <c r="AI73" s="851"/>
      <c r="AJ73" s="851"/>
      <c r="AK73" s="851">
        <v>6</v>
      </c>
      <c r="AL73" s="851"/>
      <c r="AM73" s="851"/>
      <c r="AN73" s="851"/>
      <c r="AO73" s="851"/>
      <c r="AP73" s="851">
        <v>625</v>
      </c>
      <c r="AQ73" s="851"/>
      <c r="AR73" s="851"/>
      <c r="AS73" s="851"/>
      <c r="AT73" s="851"/>
      <c r="AU73" s="851" t="s">
        <v>557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547</v>
      </c>
      <c r="C74" s="894"/>
      <c r="D74" s="894"/>
      <c r="E74" s="894"/>
      <c r="F74" s="894"/>
      <c r="G74" s="894"/>
      <c r="H74" s="894"/>
      <c r="I74" s="894"/>
      <c r="J74" s="894"/>
      <c r="K74" s="894"/>
      <c r="L74" s="894"/>
      <c r="M74" s="894"/>
      <c r="N74" s="894"/>
      <c r="O74" s="894"/>
      <c r="P74" s="895"/>
      <c r="Q74" s="896">
        <v>303</v>
      </c>
      <c r="R74" s="851"/>
      <c r="S74" s="851"/>
      <c r="T74" s="851"/>
      <c r="U74" s="851"/>
      <c r="V74" s="851">
        <v>284</v>
      </c>
      <c r="W74" s="851"/>
      <c r="X74" s="851"/>
      <c r="Y74" s="851"/>
      <c r="Z74" s="851"/>
      <c r="AA74" s="851">
        <v>19</v>
      </c>
      <c r="AB74" s="851"/>
      <c r="AC74" s="851"/>
      <c r="AD74" s="851"/>
      <c r="AE74" s="851"/>
      <c r="AF74" s="851">
        <v>19</v>
      </c>
      <c r="AG74" s="851"/>
      <c r="AH74" s="851"/>
      <c r="AI74" s="851"/>
      <c r="AJ74" s="851"/>
      <c r="AK74" s="851">
        <v>9</v>
      </c>
      <c r="AL74" s="851"/>
      <c r="AM74" s="851"/>
      <c r="AN74" s="851"/>
      <c r="AO74" s="851"/>
      <c r="AP74" s="851" t="s">
        <v>557</v>
      </c>
      <c r="AQ74" s="851"/>
      <c r="AR74" s="851"/>
      <c r="AS74" s="851"/>
      <c r="AT74" s="851"/>
      <c r="AU74" s="851" t="s">
        <v>557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548</v>
      </c>
      <c r="C75" s="894"/>
      <c r="D75" s="894"/>
      <c r="E75" s="894"/>
      <c r="F75" s="894"/>
      <c r="G75" s="894"/>
      <c r="H75" s="894"/>
      <c r="I75" s="894"/>
      <c r="J75" s="894"/>
      <c r="K75" s="894"/>
      <c r="L75" s="894"/>
      <c r="M75" s="894"/>
      <c r="N75" s="894"/>
      <c r="O75" s="894"/>
      <c r="P75" s="895"/>
      <c r="Q75" s="899">
        <v>885</v>
      </c>
      <c r="R75" s="900"/>
      <c r="S75" s="900"/>
      <c r="T75" s="900"/>
      <c r="U75" s="850"/>
      <c r="V75" s="901">
        <v>853</v>
      </c>
      <c r="W75" s="900"/>
      <c r="X75" s="900"/>
      <c r="Y75" s="900"/>
      <c r="Z75" s="850"/>
      <c r="AA75" s="901">
        <v>33</v>
      </c>
      <c r="AB75" s="900"/>
      <c r="AC75" s="900"/>
      <c r="AD75" s="900"/>
      <c r="AE75" s="850"/>
      <c r="AF75" s="901">
        <v>31</v>
      </c>
      <c r="AG75" s="900"/>
      <c r="AH75" s="900"/>
      <c r="AI75" s="900"/>
      <c r="AJ75" s="850"/>
      <c r="AK75" s="901" t="s">
        <v>557</v>
      </c>
      <c r="AL75" s="900"/>
      <c r="AM75" s="900"/>
      <c r="AN75" s="900"/>
      <c r="AO75" s="850"/>
      <c r="AP75" s="901">
        <v>294</v>
      </c>
      <c r="AQ75" s="900"/>
      <c r="AR75" s="900"/>
      <c r="AS75" s="900"/>
      <c r="AT75" s="850"/>
      <c r="AU75" s="901">
        <v>216</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549</v>
      </c>
      <c r="C76" s="894"/>
      <c r="D76" s="894"/>
      <c r="E76" s="894"/>
      <c r="F76" s="894"/>
      <c r="G76" s="894"/>
      <c r="H76" s="894"/>
      <c r="I76" s="894"/>
      <c r="J76" s="894"/>
      <c r="K76" s="894"/>
      <c r="L76" s="894"/>
      <c r="M76" s="894"/>
      <c r="N76" s="894"/>
      <c r="O76" s="894"/>
      <c r="P76" s="895"/>
      <c r="Q76" s="899">
        <v>202</v>
      </c>
      <c r="R76" s="900"/>
      <c r="S76" s="900"/>
      <c r="T76" s="900"/>
      <c r="U76" s="850"/>
      <c r="V76" s="901">
        <v>197</v>
      </c>
      <c r="W76" s="900"/>
      <c r="X76" s="900"/>
      <c r="Y76" s="900"/>
      <c r="Z76" s="850"/>
      <c r="AA76" s="901">
        <v>5</v>
      </c>
      <c r="AB76" s="900"/>
      <c r="AC76" s="900"/>
      <c r="AD76" s="900"/>
      <c r="AE76" s="850"/>
      <c r="AF76" s="901">
        <v>5</v>
      </c>
      <c r="AG76" s="900"/>
      <c r="AH76" s="900"/>
      <c r="AI76" s="900"/>
      <c r="AJ76" s="850"/>
      <c r="AK76" s="901">
        <v>17</v>
      </c>
      <c r="AL76" s="900"/>
      <c r="AM76" s="900"/>
      <c r="AN76" s="900"/>
      <c r="AO76" s="850"/>
      <c r="AP76" s="901" t="s">
        <v>557</v>
      </c>
      <c r="AQ76" s="900"/>
      <c r="AR76" s="900"/>
      <c r="AS76" s="900"/>
      <c r="AT76" s="850"/>
      <c r="AU76" s="901" t="s">
        <v>557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550</v>
      </c>
      <c r="C77" s="894"/>
      <c r="D77" s="894"/>
      <c r="E77" s="894"/>
      <c r="F77" s="894"/>
      <c r="G77" s="894"/>
      <c r="H77" s="894"/>
      <c r="I77" s="894"/>
      <c r="J77" s="894"/>
      <c r="K77" s="894"/>
      <c r="L77" s="894"/>
      <c r="M77" s="894"/>
      <c r="N77" s="894"/>
      <c r="O77" s="894"/>
      <c r="P77" s="895"/>
      <c r="Q77" s="896">
        <v>64</v>
      </c>
      <c r="R77" s="851"/>
      <c r="S77" s="851"/>
      <c r="T77" s="851"/>
      <c r="U77" s="851"/>
      <c r="V77" s="851">
        <v>64</v>
      </c>
      <c r="W77" s="851"/>
      <c r="X77" s="851"/>
      <c r="Y77" s="851"/>
      <c r="Z77" s="851"/>
      <c r="AA77" s="851" t="s">
        <v>557</v>
      </c>
      <c r="AB77" s="851"/>
      <c r="AC77" s="851"/>
      <c r="AD77" s="851"/>
      <c r="AE77" s="851"/>
      <c r="AF77" s="851" t="s">
        <v>557</v>
      </c>
      <c r="AG77" s="851"/>
      <c r="AH77" s="851"/>
      <c r="AI77" s="851"/>
      <c r="AJ77" s="851"/>
      <c r="AK77" s="851" t="s">
        <v>557</v>
      </c>
      <c r="AL77" s="851"/>
      <c r="AM77" s="851"/>
      <c r="AN77" s="851"/>
      <c r="AO77" s="851"/>
      <c r="AP77" s="851" t="s">
        <v>558</v>
      </c>
      <c r="AQ77" s="851"/>
      <c r="AR77" s="851"/>
      <c r="AS77" s="851"/>
      <c r="AT77" s="851"/>
      <c r="AU77" s="851" t="s">
        <v>557</v>
      </c>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551</v>
      </c>
      <c r="C78" s="894"/>
      <c r="D78" s="894"/>
      <c r="E78" s="894"/>
      <c r="F78" s="894"/>
      <c r="G78" s="894"/>
      <c r="H78" s="894"/>
      <c r="I78" s="894"/>
      <c r="J78" s="894"/>
      <c r="K78" s="894"/>
      <c r="L78" s="894"/>
      <c r="M78" s="894"/>
      <c r="N78" s="894"/>
      <c r="O78" s="894"/>
      <c r="P78" s="895"/>
      <c r="Q78" s="896">
        <v>489</v>
      </c>
      <c r="R78" s="851"/>
      <c r="S78" s="851"/>
      <c r="T78" s="851"/>
      <c r="U78" s="851"/>
      <c r="V78" s="851">
        <v>416</v>
      </c>
      <c r="W78" s="851"/>
      <c r="X78" s="851"/>
      <c r="Y78" s="851"/>
      <c r="Z78" s="851"/>
      <c r="AA78" s="851">
        <v>72</v>
      </c>
      <c r="AB78" s="851"/>
      <c r="AC78" s="851"/>
      <c r="AD78" s="851"/>
      <c r="AE78" s="851"/>
      <c r="AF78" s="851">
        <v>72</v>
      </c>
      <c r="AG78" s="851"/>
      <c r="AH78" s="851"/>
      <c r="AI78" s="851"/>
      <c r="AJ78" s="851"/>
      <c r="AK78" s="851">
        <v>61</v>
      </c>
      <c r="AL78" s="851"/>
      <c r="AM78" s="851"/>
      <c r="AN78" s="851"/>
      <c r="AO78" s="851"/>
      <c r="AP78" s="851" t="s">
        <v>557</v>
      </c>
      <c r="AQ78" s="851"/>
      <c r="AR78" s="851"/>
      <c r="AS78" s="851"/>
      <c r="AT78" s="851"/>
      <c r="AU78" s="851" t="s">
        <v>557</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552</v>
      </c>
      <c r="C79" s="894"/>
      <c r="D79" s="894"/>
      <c r="E79" s="894"/>
      <c r="F79" s="894"/>
      <c r="G79" s="894"/>
      <c r="H79" s="894"/>
      <c r="I79" s="894"/>
      <c r="J79" s="894"/>
      <c r="K79" s="894"/>
      <c r="L79" s="894"/>
      <c r="M79" s="894"/>
      <c r="N79" s="894"/>
      <c r="O79" s="894"/>
      <c r="P79" s="895"/>
      <c r="Q79" s="896">
        <v>744266</v>
      </c>
      <c r="R79" s="851"/>
      <c r="S79" s="851"/>
      <c r="T79" s="851"/>
      <c r="U79" s="851"/>
      <c r="V79" s="851">
        <v>712499</v>
      </c>
      <c r="W79" s="851"/>
      <c r="X79" s="851"/>
      <c r="Y79" s="851"/>
      <c r="Z79" s="851"/>
      <c r="AA79" s="851">
        <v>31767</v>
      </c>
      <c r="AB79" s="851"/>
      <c r="AC79" s="851"/>
      <c r="AD79" s="851"/>
      <c r="AE79" s="851"/>
      <c r="AF79" s="851">
        <v>31767</v>
      </c>
      <c r="AG79" s="851"/>
      <c r="AH79" s="851"/>
      <c r="AI79" s="851"/>
      <c r="AJ79" s="851"/>
      <c r="AK79" s="851" t="s">
        <v>557</v>
      </c>
      <c r="AL79" s="851"/>
      <c r="AM79" s="851"/>
      <c r="AN79" s="851"/>
      <c r="AO79" s="851"/>
      <c r="AP79" s="851" t="s">
        <v>557</v>
      </c>
      <c r="AQ79" s="851"/>
      <c r="AR79" s="851"/>
      <c r="AS79" s="851"/>
      <c r="AT79" s="851"/>
      <c r="AU79" s="851" t="s">
        <v>557</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553</v>
      </c>
      <c r="C80" s="894"/>
      <c r="D80" s="894"/>
      <c r="E80" s="894"/>
      <c r="F80" s="894"/>
      <c r="G80" s="894"/>
      <c r="H80" s="894"/>
      <c r="I80" s="894"/>
      <c r="J80" s="894"/>
      <c r="K80" s="894"/>
      <c r="L80" s="894"/>
      <c r="M80" s="894"/>
      <c r="N80" s="894"/>
      <c r="O80" s="894"/>
      <c r="P80" s="895"/>
      <c r="Q80" s="896">
        <v>687</v>
      </c>
      <c r="R80" s="851"/>
      <c r="S80" s="851"/>
      <c r="T80" s="851"/>
      <c r="U80" s="851"/>
      <c r="V80" s="851">
        <v>493</v>
      </c>
      <c r="W80" s="851"/>
      <c r="X80" s="851"/>
      <c r="Y80" s="851"/>
      <c r="Z80" s="851"/>
      <c r="AA80" s="851">
        <v>194</v>
      </c>
      <c r="AB80" s="851"/>
      <c r="AC80" s="851"/>
      <c r="AD80" s="851"/>
      <c r="AE80" s="851"/>
      <c r="AF80" s="851">
        <v>1562</v>
      </c>
      <c r="AG80" s="851"/>
      <c r="AH80" s="851"/>
      <c r="AI80" s="851"/>
      <c r="AJ80" s="851"/>
      <c r="AK80" s="851" t="s">
        <v>562</v>
      </c>
      <c r="AL80" s="851"/>
      <c r="AM80" s="851"/>
      <c r="AN80" s="851"/>
      <c r="AO80" s="851"/>
      <c r="AP80" s="851">
        <v>3347</v>
      </c>
      <c r="AQ80" s="851"/>
      <c r="AR80" s="851"/>
      <c r="AS80" s="851"/>
      <c r="AT80" s="851"/>
      <c r="AU80" s="851" t="s">
        <v>557</v>
      </c>
      <c r="AV80" s="851"/>
      <c r="AW80" s="851"/>
      <c r="AX80" s="851"/>
      <c r="AY80" s="851"/>
      <c r="AZ80" s="897" t="s">
        <v>561</v>
      </c>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33564</v>
      </c>
      <c r="AG88" s="862"/>
      <c r="AH88" s="862"/>
      <c r="AI88" s="862"/>
      <c r="AJ88" s="862"/>
      <c r="AK88" s="859"/>
      <c r="AL88" s="859"/>
      <c r="AM88" s="859"/>
      <c r="AN88" s="859"/>
      <c r="AO88" s="859"/>
      <c r="AP88" s="862">
        <v>4266</v>
      </c>
      <c r="AQ88" s="862"/>
      <c r="AR88" s="862"/>
      <c r="AS88" s="862"/>
      <c r="AT88" s="862"/>
      <c r="AU88" s="862">
        <v>216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287</v>
      </c>
      <c r="AG109" s="915"/>
      <c r="AH109" s="915"/>
      <c r="AI109" s="915"/>
      <c r="AJ109" s="916"/>
      <c r="AK109" s="914" t="s">
        <v>286</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287</v>
      </c>
      <c r="BW109" s="915"/>
      <c r="BX109" s="915"/>
      <c r="BY109" s="915"/>
      <c r="BZ109" s="916"/>
      <c r="CA109" s="914" t="s">
        <v>286</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287</v>
      </c>
      <c r="DM109" s="915"/>
      <c r="DN109" s="915"/>
      <c r="DO109" s="915"/>
      <c r="DP109" s="916"/>
      <c r="DQ109" s="914" t="s">
        <v>286</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1766165</v>
      </c>
      <c r="AB110" s="922"/>
      <c r="AC110" s="922"/>
      <c r="AD110" s="922"/>
      <c r="AE110" s="923"/>
      <c r="AF110" s="924">
        <v>1685504</v>
      </c>
      <c r="AG110" s="922"/>
      <c r="AH110" s="922"/>
      <c r="AI110" s="922"/>
      <c r="AJ110" s="923"/>
      <c r="AK110" s="924">
        <v>1672436</v>
      </c>
      <c r="AL110" s="922"/>
      <c r="AM110" s="922"/>
      <c r="AN110" s="922"/>
      <c r="AO110" s="923"/>
      <c r="AP110" s="925">
        <v>13.7</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17667664</v>
      </c>
      <c r="BR110" s="957"/>
      <c r="BS110" s="957"/>
      <c r="BT110" s="957"/>
      <c r="BU110" s="957"/>
      <c r="BV110" s="957">
        <v>18405773</v>
      </c>
      <c r="BW110" s="957"/>
      <c r="BX110" s="957"/>
      <c r="BY110" s="957"/>
      <c r="BZ110" s="957"/>
      <c r="CA110" s="957">
        <v>19325777</v>
      </c>
      <c r="CB110" s="957"/>
      <c r="CC110" s="957"/>
      <c r="CD110" s="957"/>
      <c r="CE110" s="957"/>
      <c r="CF110" s="971">
        <v>158.4</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10093</v>
      </c>
      <c r="BR111" s="950"/>
      <c r="BS111" s="950"/>
      <c r="BT111" s="950"/>
      <c r="BU111" s="950"/>
      <c r="BV111" s="950">
        <v>9401</v>
      </c>
      <c r="BW111" s="950"/>
      <c r="BX111" s="950"/>
      <c r="BY111" s="950"/>
      <c r="BZ111" s="950"/>
      <c r="CA111" s="950">
        <v>8709</v>
      </c>
      <c r="CB111" s="950"/>
      <c r="CC111" s="950"/>
      <c r="CD111" s="950"/>
      <c r="CE111" s="950"/>
      <c r="CF111" s="944">
        <v>0.1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6432687</v>
      </c>
      <c r="BR112" s="950"/>
      <c r="BS112" s="950"/>
      <c r="BT112" s="950"/>
      <c r="BU112" s="950"/>
      <c r="BV112" s="950">
        <v>6502347</v>
      </c>
      <c r="BW112" s="950"/>
      <c r="BX112" s="950"/>
      <c r="BY112" s="950"/>
      <c r="BZ112" s="950"/>
      <c r="CA112" s="950">
        <v>6381400</v>
      </c>
      <c r="CB112" s="950"/>
      <c r="CC112" s="950"/>
      <c r="CD112" s="950"/>
      <c r="CE112" s="950"/>
      <c r="CF112" s="944">
        <v>52.3</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391401</v>
      </c>
      <c r="AB113" s="964"/>
      <c r="AC113" s="964"/>
      <c r="AD113" s="964"/>
      <c r="AE113" s="965"/>
      <c r="AF113" s="966">
        <v>418065</v>
      </c>
      <c r="AG113" s="964"/>
      <c r="AH113" s="964"/>
      <c r="AI113" s="964"/>
      <c r="AJ113" s="965"/>
      <c r="AK113" s="966">
        <v>426826</v>
      </c>
      <c r="AL113" s="964"/>
      <c r="AM113" s="964"/>
      <c r="AN113" s="964"/>
      <c r="AO113" s="965"/>
      <c r="AP113" s="967">
        <v>3.5</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364254</v>
      </c>
      <c r="BR113" s="950"/>
      <c r="BS113" s="950"/>
      <c r="BT113" s="950"/>
      <c r="BU113" s="950"/>
      <c r="BV113" s="950">
        <v>290685</v>
      </c>
      <c r="BW113" s="950"/>
      <c r="BX113" s="950"/>
      <c r="BY113" s="950"/>
      <c r="BZ113" s="950"/>
      <c r="CA113" s="950">
        <v>216133</v>
      </c>
      <c r="CB113" s="950"/>
      <c r="CC113" s="950"/>
      <c r="CD113" s="950"/>
      <c r="CE113" s="950"/>
      <c r="CF113" s="944">
        <v>1.8</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78204</v>
      </c>
      <c r="AB114" s="989"/>
      <c r="AC114" s="989"/>
      <c r="AD114" s="989"/>
      <c r="AE114" s="990"/>
      <c r="AF114" s="991">
        <v>78203</v>
      </c>
      <c r="AG114" s="989"/>
      <c r="AH114" s="989"/>
      <c r="AI114" s="989"/>
      <c r="AJ114" s="990"/>
      <c r="AK114" s="991">
        <v>78203</v>
      </c>
      <c r="AL114" s="989"/>
      <c r="AM114" s="989"/>
      <c r="AN114" s="989"/>
      <c r="AO114" s="990"/>
      <c r="AP114" s="992">
        <v>0.6</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3096608</v>
      </c>
      <c r="BR114" s="950"/>
      <c r="BS114" s="950"/>
      <c r="BT114" s="950"/>
      <c r="BU114" s="950"/>
      <c r="BV114" s="950">
        <v>2971287</v>
      </c>
      <c r="BW114" s="950"/>
      <c r="BX114" s="950"/>
      <c r="BY114" s="950"/>
      <c r="BZ114" s="950"/>
      <c r="CA114" s="950">
        <v>3195571</v>
      </c>
      <c r="CB114" s="950"/>
      <c r="CC114" s="950"/>
      <c r="CD114" s="950"/>
      <c r="CE114" s="950"/>
      <c r="CF114" s="944">
        <v>26.2</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641</v>
      </c>
      <c r="AB115" s="964"/>
      <c r="AC115" s="964"/>
      <c r="AD115" s="964"/>
      <c r="AE115" s="965"/>
      <c r="AF115" s="966">
        <v>641</v>
      </c>
      <c r="AG115" s="964"/>
      <c r="AH115" s="964"/>
      <c r="AI115" s="964"/>
      <c r="AJ115" s="965"/>
      <c r="AK115" s="966">
        <v>641</v>
      </c>
      <c r="AL115" s="964"/>
      <c r="AM115" s="964"/>
      <c r="AN115" s="964"/>
      <c r="AO115" s="965"/>
      <c r="AP115" s="967">
        <v>0</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2236411</v>
      </c>
      <c r="AB117" s="1007"/>
      <c r="AC117" s="1007"/>
      <c r="AD117" s="1007"/>
      <c r="AE117" s="1008"/>
      <c r="AF117" s="1009">
        <v>2182413</v>
      </c>
      <c r="AG117" s="1007"/>
      <c r="AH117" s="1007"/>
      <c r="AI117" s="1007"/>
      <c r="AJ117" s="1008"/>
      <c r="AK117" s="1009">
        <v>2178106</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287</v>
      </c>
      <c r="AG118" s="915"/>
      <c r="AH118" s="915"/>
      <c r="AI118" s="915"/>
      <c r="AJ118" s="916"/>
      <c r="AK118" s="914" t="s">
        <v>286</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27571306</v>
      </c>
      <c r="BR119" s="1028"/>
      <c r="BS119" s="1028"/>
      <c r="BT119" s="1028"/>
      <c r="BU119" s="1028"/>
      <c r="BV119" s="1028">
        <v>28179493</v>
      </c>
      <c r="BW119" s="1028"/>
      <c r="BX119" s="1028"/>
      <c r="BY119" s="1028"/>
      <c r="BZ119" s="1028"/>
      <c r="CA119" s="1028">
        <v>29127590</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10093</v>
      </c>
      <c r="DH119" s="1014"/>
      <c r="DI119" s="1014"/>
      <c r="DJ119" s="1014"/>
      <c r="DK119" s="1015"/>
      <c r="DL119" s="1013">
        <v>9401</v>
      </c>
      <c r="DM119" s="1014"/>
      <c r="DN119" s="1014"/>
      <c r="DO119" s="1014"/>
      <c r="DP119" s="1015"/>
      <c r="DQ119" s="1013">
        <v>8709</v>
      </c>
      <c r="DR119" s="1014"/>
      <c r="DS119" s="1014"/>
      <c r="DT119" s="1014"/>
      <c r="DU119" s="1015"/>
      <c r="DV119" s="1016">
        <v>0.1</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8914589</v>
      </c>
      <c r="BR120" s="957"/>
      <c r="BS120" s="957"/>
      <c r="BT120" s="957"/>
      <c r="BU120" s="957"/>
      <c r="BV120" s="957">
        <v>9754991</v>
      </c>
      <c r="BW120" s="957"/>
      <c r="BX120" s="957"/>
      <c r="BY120" s="957"/>
      <c r="BZ120" s="957"/>
      <c r="CA120" s="957">
        <v>10910262</v>
      </c>
      <c r="CB120" s="957"/>
      <c r="CC120" s="957"/>
      <c r="CD120" s="957"/>
      <c r="CE120" s="957"/>
      <c r="CF120" s="971">
        <v>89.4</v>
      </c>
      <c r="CG120" s="972"/>
      <c r="CH120" s="972"/>
      <c r="CI120" s="972"/>
      <c r="CJ120" s="972"/>
      <c r="CK120" s="1037" t="s">
        <v>439</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5820987</v>
      </c>
      <c r="DH120" s="957"/>
      <c r="DI120" s="957"/>
      <c r="DJ120" s="957"/>
      <c r="DK120" s="957"/>
      <c r="DL120" s="957">
        <v>5874484</v>
      </c>
      <c r="DM120" s="957"/>
      <c r="DN120" s="957"/>
      <c r="DO120" s="957"/>
      <c r="DP120" s="957"/>
      <c r="DQ120" s="957">
        <v>5755077</v>
      </c>
      <c r="DR120" s="957"/>
      <c r="DS120" s="957"/>
      <c r="DT120" s="957"/>
      <c r="DU120" s="957"/>
      <c r="DV120" s="958">
        <v>47.2</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1496714</v>
      </c>
      <c r="BR121" s="950"/>
      <c r="BS121" s="950"/>
      <c r="BT121" s="950"/>
      <c r="BU121" s="950"/>
      <c r="BV121" s="950">
        <v>1154688</v>
      </c>
      <c r="BW121" s="950"/>
      <c r="BX121" s="950"/>
      <c r="BY121" s="950"/>
      <c r="BZ121" s="950"/>
      <c r="CA121" s="950">
        <v>974459</v>
      </c>
      <c r="CB121" s="950"/>
      <c r="CC121" s="950"/>
      <c r="CD121" s="950"/>
      <c r="CE121" s="950"/>
      <c r="CF121" s="944">
        <v>8</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473394</v>
      </c>
      <c r="DH121" s="950"/>
      <c r="DI121" s="950"/>
      <c r="DJ121" s="950"/>
      <c r="DK121" s="950"/>
      <c r="DL121" s="950">
        <v>505757</v>
      </c>
      <c r="DM121" s="950"/>
      <c r="DN121" s="950"/>
      <c r="DO121" s="950"/>
      <c r="DP121" s="950"/>
      <c r="DQ121" s="950">
        <v>515990</v>
      </c>
      <c r="DR121" s="950"/>
      <c r="DS121" s="950"/>
      <c r="DT121" s="950"/>
      <c r="DU121" s="950"/>
      <c r="DV121" s="951">
        <v>4.2</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16606224</v>
      </c>
      <c r="BR122" s="1028"/>
      <c r="BS122" s="1028"/>
      <c r="BT122" s="1028"/>
      <c r="BU122" s="1028"/>
      <c r="BV122" s="1028">
        <v>17094909</v>
      </c>
      <c r="BW122" s="1028"/>
      <c r="BX122" s="1028"/>
      <c r="BY122" s="1028"/>
      <c r="BZ122" s="1028"/>
      <c r="CA122" s="1028">
        <v>17319799</v>
      </c>
      <c r="CB122" s="1028"/>
      <c r="CC122" s="1028"/>
      <c r="CD122" s="1028"/>
      <c r="CE122" s="1028"/>
      <c r="CF122" s="1048">
        <v>141.9</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114671</v>
      </c>
      <c r="DH122" s="950"/>
      <c r="DI122" s="950"/>
      <c r="DJ122" s="950"/>
      <c r="DK122" s="950"/>
      <c r="DL122" s="950">
        <v>97968</v>
      </c>
      <c r="DM122" s="950"/>
      <c r="DN122" s="950"/>
      <c r="DO122" s="950"/>
      <c r="DP122" s="950"/>
      <c r="DQ122" s="950">
        <v>81796</v>
      </c>
      <c r="DR122" s="950"/>
      <c r="DS122" s="950"/>
      <c r="DT122" s="950"/>
      <c r="DU122" s="950"/>
      <c r="DV122" s="951">
        <v>0.7</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443</v>
      </c>
      <c r="BP123" s="1036"/>
      <c r="BQ123" s="1095">
        <v>27017527</v>
      </c>
      <c r="BR123" s="1096"/>
      <c r="BS123" s="1096"/>
      <c r="BT123" s="1096"/>
      <c r="BU123" s="1096"/>
      <c r="BV123" s="1096">
        <v>28004588</v>
      </c>
      <c r="BW123" s="1096"/>
      <c r="BX123" s="1096"/>
      <c r="BY123" s="1096"/>
      <c r="BZ123" s="1096"/>
      <c r="CA123" s="1096">
        <v>29204520</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v>23635</v>
      </c>
      <c r="DH123" s="989"/>
      <c r="DI123" s="989"/>
      <c r="DJ123" s="989"/>
      <c r="DK123" s="990"/>
      <c r="DL123" s="991">
        <v>24138</v>
      </c>
      <c r="DM123" s="989"/>
      <c r="DN123" s="989"/>
      <c r="DO123" s="989"/>
      <c r="DP123" s="990"/>
      <c r="DQ123" s="991">
        <v>28537</v>
      </c>
      <c r="DR123" s="989"/>
      <c r="DS123" s="989"/>
      <c r="DT123" s="989"/>
      <c r="DU123" s="990"/>
      <c r="DV123" s="992">
        <v>0.2</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4.5</v>
      </c>
      <c r="BR124" s="1058"/>
      <c r="BS124" s="1058"/>
      <c r="BT124" s="1058"/>
      <c r="BU124" s="1058"/>
      <c r="BV124" s="1058">
        <v>1.4</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641</v>
      </c>
      <c r="AB127" s="989"/>
      <c r="AC127" s="989"/>
      <c r="AD127" s="989"/>
      <c r="AE127" s="990"/>
      <c r="AF127" s="991">
        <v>641</v>
      </c>
      <c r="AG127" s="989"/>
      <c r="AH127" s="989"/>
      <c r="AI127" s="989"/>
      <c r="AJ127" s="990"/>
      <c r="AK127" s="991">
        <v>641</v>
      </c>
      <c r="AL127" s="989"/>
      <c r="AM127" s="989"/>
      <c r="AN127" s="989"/>
      <c r="AO127" s="990"/>
      <c r="AP127" s="992">
        <v>0</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84339</v>
      </c>
      <c r="AB128" s="1078"/>
      <c r="AC128" s="1078"/>
      <c r="AD128" s="1078"/>
      <c r="AE128" s="1079"/>
      <c r="AF128" s="1080">
        <v>68662</v>
      </c>
      <c r="AG128" s="1078"/>
      <c r="AH128" s="1078"/>
      <c r="AI128" s="1078"/>
      <c r="AJ128" s="1079"/>
      <c r="AK128" s="1080">
        <v>87833</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111</v>
      </c>
      <c r="BG128" s="1085"/>
      <c r="BH128" s="1085"/>
      <c r="BI128" s="1085"/>
      <c r="BJ128" s="1085"/>
      <c r="BK128" s="1085"/>
      <c r="BL128" s="1086"/>
      <c r="BM128" s="1084">
        <v>12.89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13507721</v>
      </c>
      <c r="AB129" s="989"/>
      <c r="AC129" s="989"/>
      <c r="AD129" s="989"/>
      <c r="AE129" s="990"/>
      <c r="AF129" s="991">
        <v>13592616</v>
      </c>
      <c r="AG129" s="989"/>
      <c r="AH129" s="989"/>
      <c r="AI129" s="989"/>
      <c r="AJ129" s="990"/>
      <c r="AK129" s="991">
        <v>13611849</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111</v>
      </c>
      <c r="BG129" s="1099"/>
      <c r="BH129" s="1099"/>
      <c r="BI129" s="1099"/>
      <c r="BJ129" s="1099"/>
      <c r="BK129" s="1099"/>
      <c r="BL129" s="1100"/>
      <c r="BM129" s="1098">
        <v>17.89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1426645</v>
      </c>
      <c r="AB130" s="989"/>
      <c r="AC130" s="989"/>
      <c r="AD130" s="989"/>
      <c r="AE130" s="990"/>
      <c r="AF130" s="991">
        <v>1349825</v>
      </c>
      <c r="AG130" s="989"/>
      <c r="AH130" s="989"/>
      <c r="AI130" s="989"/>
      <c r="AJ130" s="990"/>
      <c r="AK130" s="991">
        <v>1408569</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5.9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12081076</v>
      </c>
      <c r="AB131" s="1014"/>
      <c r="AC131" s="1014"/>
      <c r="AD131" s="1014"/>
      <c r="AE131" s="1015"/>
      <c r="AF131" s="1013">
        <v>12242791</v>
      </c>
      <c r="AG131" s="1014"/>
      <c r="AH131" s="1014"/>
      <c r="AI131" s="1014"/>
      <c r="AJ131" s="1015"/>
      <c r="AK131" s="1013">
        <v>12203280</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6.0046555460000004</v>
      </c>
      <c r="AB132" s="1130"/>
      <c r="AC132" s="1130"/>
      <c r="AD132" s="1130"/>
      <c r="AE132" s="1131"/>
      <c r="AF132" s="1132">
        <v>6.2398026719999997</v>
      </c>
      <c r="AG132" s="1130"/>
      <c r="AH132" s="1130"/>
      <c r="AI132" s="1130"/>
      <c r="AJ132" s="1131"/>
      <c r="AK132" s="1132">
        <v>5.5862358319999998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6</v>
      </c>
      <c r="AB133" s="1113"/>
      <c r="AC133" s="1113"/>
      <c r="AD133" s="1113"/>
      <c r="AE133" s="1114"/>
      <c r="AF133" s="1112">
        <v>6</v>
      </c>
      <c r="AG133" s="1113"/>
      <c r="AH133" s="1113"/>
      <c r="AI133" s="1113"/>
      <c r="AJ133" s="1114"/>
      <c r="AK133" s="1112">
        <v>5.9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3532025</v>
      </c>
      <c r="L9" s="266">
        <v>48452</v>
      </c>
      <c r="M9" s="267">
        <v>62051</v>
      </c>
      <c r="N9" s="268">
        <v>-21.9</v>
      </c>
    </row>
    <row r="10" spans="1:16" x14ac:dyDescent="0.15">
      <c r="A10" s="250"/>
      <c r="B10" s="246"/>
      <c r="C10" s="246"/>
      <c r="D10" s="246"/>
      <c r="E10" s="246"/>
      <c r="F10" s="246"/>
      <c r="G10" s="1152" t="s">
        <v>477</v>
      </c>
      <c r="H10" s="1153"/>
      <c r="I10" s="1153"/>
      <c r="J10" s="1154"/>
      <c r="K10" s="269">
        <v>310724</v>
      </c>
      <c r="L10" s="270">
        <v>4262</v>
      </c>
      <c r="M10" s="271">
        <v>5713</v>
      </c>
      <c r="N10" s="272">
        <v>-25.4</v>
      </c>
    </row>
    <row r="11" spans="1:16" ht="13.5" customHeight="1" x14ac:dyDescent="0.15">
      <c r="A11" s="250"/>
      <c r="B11" s="246"/>
      <c r="C11" s="246"/>
      <c r="D11" s="246"/>
      <c r="E11" s="246"/>
      <c r="F11" s="246"/>
      <c r="G11" s="1152" t="s">
        <v>478</v>
      </c>
      <c r="H11" s="1153"/>
      <c r="I11" s="1153"/>
      <c r="J11" s="1154"/>
      <c r="K11" s="269">
        <v>12814</v>
      </c>
      <c r="L11" s="270">
        <v>176</v>
      </c>
      <c r="M11" s="271">
        <v>5796</v>
      </c>
      <c r="N11" s="272">
        <v>-97</v>
      </c>
    </row>
    <row r="12" spans="1:16" ht="13.5" customHeight="1" x14ac:dyDescent="0.15">
      <c r="A12" s="250"/>
      <c r="B12" s="246"/>
      <c r="C12" s="246"/>
      <c r="D12" s="246"/>
      <c r="E12" s="246"/>
      <c r="F12" s="246"/>
      <c r="G12" s="1152" t="s">
        <v>479</v>
      </c>
      <c r="H12" s="1153"/>
      <c r="I12" s="1153"/>
      <c r="J12" s="1154"/>
      <c r="K12" s="269">
        <v>9596</v>
      </c>
      <c r="L12" s="270">
        <v>132</v>
      </c>
      <c r="M12" s="271">
        <v>1167</v>
      </c>
      <c r="N12" s="272">
        <v>-88.7</v>
      </c>
    </row>
    <row r="13" spans="1:16" ht="13.5" customHeight="1" x14ac:dyDescent="0.15">
      <c r="A13" s="250"/>
      <c r="B13" s="246"/>
      <c r="C13" s="246"/>
      <c r="D13" s="246"/>
      <c r="E13" s="246"/>
      <c r="F13" s="246"/>
      <c r="G13" s="1152" t="s">
        <v>480</v>
      </c>
      <c r="H13" s="1153"/>
      <c r="I13" s="1153"/>
      <c r="J13" s="1154"/>
      <c r="K13" s="269" t="s">
        <v>481</v>
      </c>
      <c r="L13" s="270" t="s">
        <v>481</v>
      </c>
      <c r="M13" s="271">
        <v>0</v>
      </c>
      <c r="N13" s="272" t="s">
        <v>481</v>
      </c>
    </row>
    <row r="14" spans="1:16" ht="13.5" customHeight="1" x14ac:dyDescent="0.15">
      <c r="A14" s="250"/>
      <c r="B14" s="246"/>
      <c r="C14" s="246"/>
      <c r="D14" s="246"/>
      <c r="E14" s="246"/>
      <c r="F14" s="246"/>
      <c r="G14" s="1152" t="s">
        <v>482</v>
      </c>
      <c r="H14" s="1153"/>
      <c r="I14" s="1153"/>
      <c r="J14" s="1154"/>
      <c r="K14" s="269">
        <v>168520</v>
      </c>
      <c r="L14" s="270">
        <v>2312</v>
      </c>
      <c r="M14" s="271">
        <v>2337</v>
      </c>
      <c r="N14" s="272">
        <v>-1.1000000000000001</v>
      </c>
    </row>
    <row r="15" spans="1:16" ht="13.5" customHeight="1" x14ac:dyDescent="0.15">
      <c r="A15" s="250"/>
      <c r="B15" s="246"/>
      <c r="C15" s="246"/>
      <c r="D15" s="246"/>
      <c r="E15" s="246"/>
      <c r="F15" s="246"/>
      <c r="G15" s="1152" t="s">
        <v>483</v>
      </c>
      <c r="H15" s="1153"/>
      <c r="I15" s="1153"/>
      <c r="J15" s="1154"/>
      <c r="K15" s="269">
        <v>67712</v>
      </c>
      <c r="L15" s="270">
        <v>929</v>
      </c>
      <c r="M15" s="271">
        <v>1594</v>
      </c>
      <c r="N15" s="272">
        <v>-41.7</v>
      </c>
    </row>
    <row r="16" spans="1:16" x14ac:dyDescent="0.15">
      <c r="A16" s="250"/>
      <c r="B16" s="246"/>
      <c r="C16" s="246"/>
      <c r="D16" s="246"/>
      <c r="E16" s="246"/>
      <c r="F16" s="246"/>
      <c r="G16" s="1155" t="s">
        <v>484</v>
      </c>
      <c r="H16" s="1156"/>
      <c r="I16" s="1156"/>
      <c r="J16" s="1157"/>
      <c r="K16" s="270">
        <v>-106747</v>
      </c>
      <c r="L16" s="270">
        <v>-1464</v>
      </c>
      <c r="M16" s="271">
        <v>-5993</v>
      </c>
      <c r="N16" s="272">
        <v>-75.599999999999994</v>
      </c>
    </row>
    <row r="17" spans="1:16" x14ac:dyDescent="0.15">
      <c r="A17" s="250"/>
      <c r="B17" s="246"/>
      <c r="C17" s="246"/>
      <c r="D17" s="246"/>
      <c r="E17" s="246"/>
      <c r="F17" s="246"/>
      <c r="G17" s="1155" t="s">
        <v>170</v>
      </c>
      <c r="H17" s="1156"/>
      <c r="I17" s="1156"/>
      <c r="J17" s="1157"/>
      <c r="K17" s="270">
        <v>3994644</v>
      </c>
      <c r="L17" s="270">
        <v>54798</v>
      </c>
      <c r="M17" s="271">
        <v>72665</v>
      </c>
      <c r="N17" s="272">
        <v>-24.6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5.86</v>
      </c>
      <c r="L21" s="283">
        <v>7.22</v>
      </c>
      <c r="M21" s="284">
        <v>-1.36</v>
      </c>
      <c r="N21" s="251"/>
      <c r="O21" s="285"/>
      <c r="P21" s="281"/>
    </row>
    <row r="22" spans="1:16" s="286" customFormat="1" x14ac:dyDescent="0.15">
      <c r="A22" s="281"/>
      <c r="B22" s="251"/>
      <c r="C22" s="251"/>
      <c r="D22" s="251"/>
      <c r="E22" s="251"/>
      <c r="F22" s="251"/>
      <c r="G22" s="1147" t="s">
        <v>490</v>
      </c>
      <c r="H22" s="1148"/>
      <c r="I22" s="1148"/>
      <c r="J22" s="1149"/>
      <c r="K22" s="287">
        <v>102</v>
      </c>
      <c r="L22" s="288">
        <v>98.4</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1672436</v>
      </c>
      <c r="L32" s="296">
        <v>22942</v>
      </c>
      <c r="M32" s="297">
        <v>39687</v>
      </c>
      <c r="N32" s="298">
        <v>-42.2</v>
      </c>
    </row>
    <row r="33" spans="1:16" ht="13.5" customHeight="1" x14ac:dyDescent="0.15">
      <c r="A33" s="250"/>
      <c r="B33" s="246"/>
      <c r="C33" s="246"/>
      <c r="D33" s="246"/>
      <c r="E33" s="246"/>
      <c r="F33" s="246"/>
      <c r="G33" s="1163" t="s">
        <v>495</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496</v>
      </c>
      <c r="H34" s="1164"/>
      <c r="I34" s="1164"/>
      <c r="J34" s="1165"/>
      <c r="K34" s="296" t="s">
        <v>481</v>
      </c>
      <c r="L34" s="296" t="s">
        <v>481</v>
      </c>
      <c r="M34" s="297">
        <v>56</v>
      </c>
      <c r="N34" s="298" t="s">
        <v>481</v>
      </c>
    </row>
    <row r="35" spans="1:16" ht="27" customHeight="1" x14ac:dyDescent="0.15">
      <c r="A35" s="250"/>
      <c r="B35" s="246"/>
      <c r="C35" s="246"/>
      <c r="D35" s="246"/>
      <c r="E35" s="246"/>
      <c r="F35" s="246"/>
      <c r="G35" s="1163" t="s">
        <v>497</v>
      </c>
      <c r="H35" s="1164"/>
      <c r="I35" s="1164"/>
      <c r="J35" s="1165"/>
      <c r="K35" s="296">
        <v>426826</v>
      </c>
      <c r="L35" s="296">
        <v>5855</v>
      </c>
      <c r="M35" s="297">
        <v>13696</v>
      </c>
      <c r="N35" s="298">
        <v>-57.3</v>
      </c>
    </row>
    <row r="36" spans="1:16" ht="27" customHeight="1" x14ac:dyDescent="0.15">
      <c r="A36" s="250"/>
      <c r="B36" s="246"/>
      <c r="C36" s="246"/>
      <c r="D36" s="246"/>
      <c r="E36" s="246"/>
      <c r="F36" s="246"/>
      <c r="G36" s="1163" t="s">
        <v>498</v>
      </c>
      <c r="H36" s="1164"/>
      <c r="I36" s="1164"/>
      <c r="J36" s="1165"/>
      <c r="K36" s="296">
        <v>78203</v>
      </c>
      <c r="L36" s="296">
        <v>1073</v>
      </c>
      <c r="M36" s="297">
        <v>1733</v>
      </c>
      <c r="N36" s="298">
        <v>-38.1</v>
      </c>
    </row>
    <row r="37" spans="1:16" ht="13.5" customHeight="1" x14ac:dyDescent="0.15">
      <c r="A37" s="250"/>
      <c r="B37" s="246"/>
      <c r="C37" s="246"/>
      <c r="D37" s="246"/>
      <c r="E37" s="246"/>
      <c r="F37" s="246"/>
      <c r="G37" s="1163" t="s">
        <v>499</v>
      </c>
      <c r="H37" s="1164"/>
      <c r="I37" s="1164"/>
      <c r="J37" s="1165"/>
      <c r="K37" s="296">
        <v>641</v>
      </c>
      <c r="L37" s="296">
        <v>9</v>
      </c>
      <c r="M37" s="297">
        <v>790</v>
      </c>
      <c r="N37" s="298">
        <v>-98.9</v>
      </c>
    </row>
    <row r="38" spans="1:16" ht="27" customHeight="1" x14ac:dyDescent="0.15">
      <c r="A38" s="250"/>
      <c r="B38" s="246"/>
      <c r="C38" s="246"/>
      <c r="D38" s="246"/>
      <c r="E38" s="246"/>
      <c r="F38" s="246"/>
      <c r="G38" s="1166" t="s">
        <v>500</v>
      </c>
      <c r="H38" s="1167"/>
      <c r="I38" s="1167"/>
      <c r="J38" s="1168"/>
      <c r="K38" s="299" t="s">
        <v>481</v>
      </c>
      <c r="L38" s="299" t="s">
        <v>481</v>
      </c>
      <c r="M38" s="300">
        <v>1</v>
      </c>
      <c r="N38" s="301" t="s">
        <v>481</v>
      </c>
      <c r="O38" s="295"/>
    </row>
    <row r="39" spans="1:16" x14ac:dyDescent="0.15">
      <c r="A39" s="250"/>
      <c r="B39" s="246"/>
      <c r="C39" s="246"/>
      <c r="D39" s="246"/>
      <c r="E39" s="246"/>
      <c r="F39" s="246"/>
      <c r="G39" s="1166" t="s">
        <v>501</v>
      </c>
      <c r="H39" s="1167"/>
      <c r="I39" s="1167"/>
      <c r="J39" s="1168"/>
      <c r="K39" s="302">
        <v>-87833</v>
      </c>
      <c r="L39" s="302">
        <v>-1205</v>
      </c>
      <c r="M39" s="303">
        <v>-5521</v>
      </c>
      <c r="N39" s="304">
        <v>-78.2</v>
      </c>
      <c r="O39" s="295"/>
    </row>
    <row r="40" spans="1:16" ht="27" customHeight="1" x14ac:dyDescent="0.15">
      <c r="A40" s="250"/>
      <c r="B40" s="246"/>
      <c r="C40" s="246"/>
      <c r="D40" s="246"/>
      <c r="E40" s="246"/>
      <c r="F40" s="246"/>
      <c r="G40" s="1163" t="s">
        <v>502</v>
      </c>
      <c r="H40" s="1164"/>
      <c r="I40" s="1164"/>
      <c r="J40" s="1165"/>
      <c r="K40" s="302">
        <v>-1408569</v>
      </c>
      <c r="L40" s="302">
        <v>-19322</v>
      </c>
      <c r="M40" s="303">
        <v>-35785</v>
      </c>
      <c r="N40" s="304">
        <v>-46</v>
      </c>
      <c r="O40" s="295"/>
    </row>
    <row r="41" spans="1:16" x14ac:dyDescent="0.15">
      <c r="A41" s="250"/>
      <c r="B41" s="246"/>
      <c r="C41" s="246"/>
      <c r="D41" s="246"/>
      <c r="E41" s="246"/>
      <c r="F41" s="246"/>
      <c r="G41" s="1169" t="s">
        <v>281</v>
      </c>
      <c r="H41" s="1170"/>
      <c r="I41" s="1170"/>
      <c r="J41" s="1171"/>
      <c r="K41" s="296">
        <v>681704</v>
      </c>
      <c r="L41" s="302">
        <v>9351</v>
      </c>
      <c r="M41" s="303">
        <v>14658</v>
      </c>
      <c r="N41" s="304">
        <v>-36.200000000000003</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5057132</v>
      </c>
      <c r="J51" s="322">
        <v>69613</v>
      </c>
      <c r="K51" s="323">
        <v>94.4</v>
      </c>
      <c r="L51" s="324">
        <v>50880</v>
      </c>
      <c r="M51" s="325">
        <v>7</v>
      </c>
      <c r="N51" s="326">
        <v>87.4</v>
      </c>
    </row>
    <row r="52" spans="1:14" x14ac:dyDescent="0.15">
      <c r="A52" s="250"/>
      <c r="B52" s="246"/>
      <c r="C52" s="246"/>
      <c r="D52" s="246"/>
      <c r="E52" s="246"/>
      <c r="F52" s="246"/>
      <c r="G52" s="327"/>
      <c r="H52" s="328" t="s">
        <v>513</v>
      </c>
      <c r="I52" s="329">
        <v>1742515</v>
      </c>
      <c r="J52" s="330">
        <v>23986</v>
      </c>
      <c r="K52" s="331">
        <v>25.1</v>
      </c>
      <c r="L52" s="332">
        <v>26879</v>
      </c>
      <c r="M52" s="333">
        <v>2.4</v>
      </c>
      <c r="N52" s="334">
        <v>22.7</v>
      </c>
    </row>
    <row r="53" spans="1:14" x14ac:dyDescent="0.15">
      <c r="A53" s="250"/>
      <c r="B53" s="246"/>
      <c r="C53" s="246"/>
      <c r="D53" s="246"/>
      <c r="E53" s="246"/>
      <c r="F53" s="246"/>
      <c r="G53" s="312" t="s">
        <v>514</v>
      </c>
      <c r="H53" s="313"/>
      <c r="I53" s="321">
        <v>5248240</v>
      </c>
      <c r="J53" s="322">
        <v>72054</v>
      </c>
      <c r="K53" s="323">
        <v>3.5</v>
      </c>
      <c r="L53" s="324">
        <v>63956</v>
      </c>
      <c r="M53" s="325">
        <v>25.7</v>
      </c>
      <c r="N53" s="326">
        <v>-22.2</v>
      </c>
    </row>
    <row r="54" spans="1:14" x14ac:dyDescent="0.15">
      <c r="A54" s="250"/>
      <c r="B54" s="246"/>
      <c r="C54" s="246"/>
      <c r="D54" s="246"/>
      <c r="E54" s="246"/>
      <c r="F54" s="246"/>
      <c r="G54" s="327"/>
      <c r="H54" s="328" t="s">
        <v>513</v>
      </c>
      <c r="I54" s="329">
        <v>2021740</v>
      </c>
      <c r="J54" s="330">
        <v>27757</v>
      </c>
      <c r="K54" s="331">
        <v>15.7</v>
      </c>
      <c r="L54" s="332">
        <v>29239</v>
      </c>
      <c r="M54" s="333">
        <v>8.8000000000000007</v>
      </c>
      <c r="N54" s="334">
        <v>6.9</v>
      </c>
    </row>
    <row r="55" spans="1:14" x14ac:dyDescent="0.15">
      <c r="A55" s="250"/>
      <c r="B55" s="246"/>
      <c r="C55" s="246"/>
      <c r="D55" s="246"/>
      <c r="E55" s="246"/>
      <c r="F55" s="246"/>
      <c r="G55" s="312" t="s">
        <v>515</v>
      </c>
      <c r="H55" s="313"/>
      <c r="I55" s="321">
        <v>3138783</v>
      </c>
      <c r="J55" s="322">
        <v>43091</v>
      </c>
      <c r="K55" s="323">
        <v>-40.200000000000003</v>
      </c>
      <c r="L55" s="324">
        <v>66255</v>
      </c>
      <c r="M55" s="325">
        <v>3.6</v>
      </c>
      <c r="N55" s="326">
        <v>-43.8</v>
      </c>
    </row>
    <row r="56" spans="1:14" x14ac:dyDescent="0.15">
      <c r="A56" s="250"/>
      <c r="B56" s="246"/>
      <c r="C56" s="246"/>
      <c r="D56" s="246"/>
      <c r="E56" s="246"/>
      <c r="F56" s="246"/>
      <c r="G56" s="327"/>
      <c r="H56" s="328" t="s">
        <v>513</v>
      </c>
      <c r="I56" s="329">
        <v>1732131</v>
      </c>
      <c r="J56" s="330">
        <v>23780</v>
      </c>
      <c r="K56" s="331">
        <v>-14.3</v>
      </c>
      <c r="L56" s="332">
        <v>31822</v>
      </c>
      <c r="M56" s="333">
        <v>8.8000000000000007</v>
      </c>
      <c r="N56" s="334">
        <v>-23.1</v>
      </c>
    </row>
    <row r="57" spans="1:14" x14ac:dyDescent="0.15">
      <c r="A57" s="250"/>
      <c r="B57" s="246"/>
      <c r="C57" s="246"/>
      <c r="D57" s="246"/>
      <c r="E57" s="246"/>
      <c r="F57" s="246"/>
      <c r="G57" s="312" t="s">
        <v>516</v>
      </c>
      <c r="H57" s="313"/>
      <c r="I57" s="321">
        <v>3883330</v>
      </c>
      <c r="J57" s="322">
        <v>53367</v>
      </c>
      <c r="K57" s="323">
        <v>23.8</v>
      </c>
      <c r="L57" s="324">
        <v>54227</v>
      </c>
      <c r="M57" s="325">
        <v>-18.2</v>
      </c>
      <c r="N57" s="326">
        <v>42</v>
      </c>
    </row>
    <row r="58" spans="1:14" x14ac:dyDescent="0.15">
      <c r="A58" s="250"/>
      <c r="B58" s="246"/>
      <c r="C58" s="246"/>
      <c r="D58" s="246"/>
      <c r="E58" s="246"/>
      <c r="F58" s="246"/>
      <c r="G58" s="327"/>
      <c r="H58" s="328" t="s">
        <v>513</v>
      </c>
      <c r="I58" s="329">
        <v>1988056</v>
      </c>
      <c r="J58" s="330">
        <v>27321</v>
      </c>
      <c r="K58" s="331">
        <v>14.9</v>
      </c>
      <c r="L58" s="332">
        <v>29694</v>
      </c>
      <c r="M58" s="333">
        <v>-6.7</v>
      </c>
      <c r="N58" s="334">
        <v>21.6</v>
      </c>
    </row>
    <row r="59" spans="1:14" x14ac:dyDescent="0.15">
      <c r="A59" s="250"/>
      <c r="B59" s="246"/>
      <c r="C59" s="246"/>
      <c r="D59" s="246"/>
      <c r="E59" s="246"/>
      <c r="F59" s="246"/>
      <c r="G59" s="312" t="s">
        <v>517</v>
      </c>
      <c r="H59" s="313"/>
      <c r="I59" s="321">
        <v>4177720</v>
      </c>
      <c r="J59" s="322">
        <v>57309</v>
      </c>
      <c r="K59" s="323">
        <v>7.4</v>
      </c>
      <c r="L59" s="324">
        <v>57295</v>
      </c>
      <c r="M59" s="325">
        <v>5.7</v>
      </c>
      <c r="N59" s="326">
        <v>1.7</v>
      </c>
    </row>
    <row r="60" spans="1:14" x14ac:dyDescent="0.15">
      <c r="A60" s="250"/>
      <c r="B60" s="246"/>
      <c r="C60" s="246"/>
      <c r="D60" s="246"/>
      <c r="E60" s="246"/>
      <c r="F60" s="246"/>
      <c r="G60" s="327"/>
      <c r="H60" s="328" t="s">
        <v>513</v>
      </c>
      <c r="I60" s="335">
        <v>1988316</v>
      </c>
      <c r="J60" s="330">
        <v>27275</v>
      </c>
      <c r="K60" s="331">
        <v>-0.2</v>
      </c>
      <c r="L60" s="332">
        <v>32771</v>
      </c>
      <c r="M60" s="333">
        <v>10.4</v>
      </c>
      <c r="N60" s="334">
        <v>-10.6</v>
      </c>
    </row>
    <row r="61" spans="1:14" x14ac:dyDescent="0.15">
      <c r="A61" s="250"/>
      <c r="B61" s="246"/>
      <c r="C61" s="246"/>
      <c r="D61" s="246"/>
      <c r="E61" s="246"/>
      <c r="F61" s="246"/>
      <c r="G61" s="312" t="s">
        <v>518</v>
      </c>
      <c r="H61" s="336"/>
      <c r="I61" s="337">
        <v>4301041</v>
      </c>
      <c r="J61" s="338">
        <v>59087</v>
      </c>
      <c r="K61" s="339">
        <v>17.8</v>
      </c>
      <c r="L61" s="340">
        <v>58523</v>
      </c>
      <c r="M61" s="341">
        <v>4.8</v>
      </c>
      <c r="N61" s="326">
        <v>13</v>
      </c>
    </row>
    <row r="62" spans="1:14" x14ac:dyDescent="0.15">
      <c r="A62" s="250"/>
      <c r="B62" s="246"/>
      <c r="C62" s="246"/>
      <c r="D62" s="246"/>
      <c r="E62" s="246"/>
      <c r="F62" s="246"/>
      <c r="G62" s="327"/>
      <c r="H62" s="328" t="s">
        <v>513</v>
      </c>
      <c r="I62" s="329">
        <v>1894552</v>
      </c>
      <c r="J62" s="330">
        <v>26024</v>
      </c>
      <c r="K62" s="331">
        <v>8.1999999999999993</v>
      </c>
      <c r="L62" s="332">
        <v>30081</v>
      </c>
      <c r="M62" s="333">
        <v>4.7</v>
      </c>
      <c r="N62" s="334">
        <v>3.5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19.61</v>
      </c>
      <c r="G47" s="12">
        <v>25.06</v>
      </c>
      <c r="H47" s="12">
        <v>25.05</v>
      </c>
      <c r="I47" s="12">
        <v>26.59</v>
      </c>
      <c r="J47" s="13">
        <v>34.700000000000003</v>
      </c>
    </row>
    <row r="48" spans="2:10" ht="57.75" customHeight="1" x14ac:dyDescent="0.15">
      <c r="B48" s="14"/>
      <c r="C48" s="1174" t="s">
        <v>4</v>
      </c>
      <c r="D48" s="1174"/>
      <c r="E48" s="1175"/>
      <c r="F48" s="15">
        <v>2.86</v>
      </c>
      <c r="G48" s="16">
        <v>5.25</v>
      </c>
      <c r="H48" s="16">
        <v>3.77</v>
      </c>
      <c r="I48" s="16">
        <v>4.68</v>
      </c>
      <c r="J48" s="17">
        <v>2.69</v>
      </c>
    </row>
    <row r="49" spans="2:10" ht="57.75" customHeight="1" thickBot="1" x14ac:dyDescent="0.2">
      <c r="B49" s="18"/>
      <c r="C49" s="1176" t="s">
        <v>5</v>
      </c>
      <c r="D49" s="1176"/>
      <c r="E49" s="1177"/>
      <c r="F49" s="19">
        <v>1.47</v>
      </c>
      <c r="G49" s="20">
        <v>6.57</v>
      </c>
      <c r="H49" s="20" t="s">
        <v>525</v>
      </c>
      <c r="I49" s="20">
        <v>0.76</v>
      </c>
      <c r="J49" s="21">
        <v>3.85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2018-11-06T02:38:02Z</cp:lastPrinted>
  <dcterms:created xsi:type="dcterms:W3CDTF">2018-01-24T06:16:17Z</dcterms:created>
  <dcterms:modified xsi:type="dcterms:W3CDTF">2018-11-22T09:10:05Z</dcterms:modified>
  <cp:category/>
</cp:coreProperties>
</file>