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19770" windowHeight="6105" tabRatio="9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52511" calcMode="manual" concurrentManualCount="2"/>
</workbook>
</file>

<file path=xl/calcChain.xml><?xml version="1.0" encoding="utf-8"?>
<calcChain xmlns="http://schemas.openxmlformats.org/spreadsheetml/2006/main">
  <c r="AU88" i="11" l="1"/>
  <c r="AP88" i="11"/>
  <c r="AF88" i="11"/>
  <c r="AU63" i="11"/>
  <c r="AP63" i="11"/>
  <c r="CW102" i="11"/>
  <c r="CR102" i="11"/>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W35" i="9"/>
  <c r="BW36" i="9" s="1"/>
  <c r="BW37" i="9" s="1"/>
  <c r="BW38" i="9" s="1"/>
  <c r="BW39" i="9" s="1"/>
  <c r="BW40" i="9" s="1"/>
  <c r="BW41" i="9" s="1"/>
  <c r="BW42" i="9" s="1"/>
  <c r="BW43" i="9" s="1"/>
  <c r="BE35" i="9"/>
  <c r="AM35" i="9"/>
  <c r="C35" i="9"/>
  <c r="CO34" i="9"/>
  <c r="CO35" i="9" s="1"/>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BE34" i="9" s="1"/>
</calcChain>
</file>

<file path=xl/sharedStrings.xml><?xml version="1.0" encoding="utf-8"?>
<sst xmlns="http://schemas.openxmlformats.org/spreadsheetml/2006/main" count="1071" uniqueCount="572">
  <si>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</si>
  <si>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</si>
  <si>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</si>
  <si>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</si>
  <si>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</si>
  <si>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</si>
  <si>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</si>
  <si>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</si>
  <si>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</si>
  <si>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</si>
  <si>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</si>
  <si>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</si>
  <si>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</si>
  <si>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</si>
  <si>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</si>
  <si>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</si>
  <si>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</si>
  <si>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</si>
  <si>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</si>
  <si>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</si>
  <si>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</si>
  <si>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</si>
  <si>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</si>
  <si>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</si>
  <si>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</si>
  <si>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</si>
  <si>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</si>
  <si>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</si>
  <si>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</si>
  <si>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</si>
  <si>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</si>
  <si>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</si>
  <si>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</si>
  <si>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</si>
  <si>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</si>
  <si>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</si>
  <si>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</si>
  <si>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</si>
  <si>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</si>
  <si>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</si>
  <si>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</si>
  <si>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</si>
  <si>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</si>
  <si>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</si>
  <si>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</si>
  <si>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</si>
  <si>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</si>
  <si>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</si>
  <si>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</si>
  <si>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</si>
  <si>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</si>
  <si>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</si>
  <si>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</si>
  <si>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</si>
  <si>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</si>
  <si>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</si>
  <si>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</si>
  <si>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</si>
  <si>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</si>
  <si>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</si>
  <si>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</si>
  <si>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</si>
  <si>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</si>
  <si>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</si>
  <si>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</si>
  <si>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</si>
  <si>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</si>
  <si>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</si>
  <si>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</si>
  <si>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</si>
  <si>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</si>
  <si>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</si>
  <si>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</si>
  <si>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</si>
  <si>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</si>
  <si>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</si>
  <si>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</si>
  <si>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</si>
  <si>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</si>
  <si>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</si>
  <si>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</si>
  <si>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</si>
  <si>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大川市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</si>
  <si>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</si>
  <si>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</si>
  <si>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</si>
  <si>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</si>
  <si>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</si>
  <si>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</si>
  <si>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</si>
  <si>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</si>
  <si>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</si>
  <si>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</si>
  <si>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</si>
  <si>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</si>
  <si>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</si>
  <si>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</si>
  <si>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</si>
  <si>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</si>
  <si>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</si>
  <si>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</si>
  <si>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</si>
  <si>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</si>
  <si>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</si>
  <si>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</si>
  <si>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</si>
  <si>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</si>
  <si>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</si>
  <si>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</si>
  <si>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</si>
  <si>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</si>
  <si>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</si>
  <si>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</si>
  <si>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</si>
  <si>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</si>
  <si>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</si>
  <si>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</si>
  <si>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</si>
  <si>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</si>
  <si>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</si>
  <si>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</si>
  <si>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</si>
  <si>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</si>
  <si>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</si>
  <si>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</si>
  <si>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</si>
  <si>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</si>
  <si>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</si>
  <si>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</si>
  <si>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</si>
  <si>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</si>
  <si>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</si>
  <si>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</si>
  <si>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</si>
  <si>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</si>
  <si>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</si>
  <si>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</si>
  <si>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</si>
  <si>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</si>
  <si>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</si>
  <si>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</si>
  <si>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</si>
  <si>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</si>
  <si>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</si>
  <si>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</si>
  <si>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</si>
  <si>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</si>
  <si>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</si>
  <si>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</si>
  <si>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</si>
  <si>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</si>
  <si>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</si>
  <si>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</si>
  <si>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</si>
  <si>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</si>
  <si>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</si>
  <si>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</si>
  <si>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</si>
  <si>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</si>
  <si>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</si>
  <si>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</si>
  <si>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</si>
  <si>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</si>
  <si>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</si>
  <si>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</si>
  <si>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</si>
  <si>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</si>
  <si>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</si>
  <si>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</si>
  <si>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</si>
  <si>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</si>
  <si>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</si>
  <si>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</si>
  <si>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</si>
  <si>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</si>
  <si>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</si>
  <si>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</si>
  <si>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</si>
  <si>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</si>
  <si>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</si>
  <si>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</si>
  <si>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</si>
  <si>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</si>
  <si>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</si>
  <si>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</si>
  <si>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</si>
  <si>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</si>
  <si>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</si>
  <si>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</si>
  <si>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</si>
  <si>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</si>
  <si>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</si>
  <si>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</si>
  <si>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</si>
  <si>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</si>
  <si>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福岡県大川市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</si>
  <si>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</si>
  <si>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</si>
  <si>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</si>
  <si>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</si>
  <si>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</si>
  <si>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</si>
  <si>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</si>
  <si>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</si>
  <si>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</si>
  <si>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</si>
  <si>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</si>
  <si>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</si>
  <si>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</si>
  <si>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</si>
  <si>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</si>
  <si>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</si>
  <si>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</si>
  <si>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</si>
  <si>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</si>
  <si>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</si>
  <si>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</si>
  <si>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</si>
  <si>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</si>
  <si>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</si>
  <si>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</si>
  <si>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</si>
  <si>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</si>
  <si>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</si>
  <si>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</si>
  <si>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</si>
  <si>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</si>
  <si>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</si>
  <si>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</si>
  <si>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</si>
  <si>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</si>
  <si>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</si>
  <si>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</si>
  <si>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</si>
  <si>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</si>
  <si>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</si>
  <si>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</si>
  <si>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</si>
  <si>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</si>
  <si>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</si>
  <si>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</si>
  <si>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</si>
  <si>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</si>
  <si>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</si>
  <si>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</si>
  <si>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</si>
  <si>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</si>
  <si>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</si>
  <si>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</si>
  <si>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</si>
  <si>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</si>
  <si>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</si>
  <si>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</si>
  <si>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</si>
  <si>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</si>
  <si>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</si>
  <si>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</si>
  <si>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</si>
  <si>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</si>
  <si>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</si>
  <si>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</si>
  <si>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</si>
  <si>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</si>
  <si>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</si>
  <si>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</si>
  <si>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</si>
  <si>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</si>
  <si>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</si>
  <si>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</si>
  <si>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</si>
  <si>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</si>
  <si>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</si>
  <si>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</si>
  <si>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</si>
  <si>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</si>
  <si>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</si>
  <si>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</si>
  <si>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</si>
  <si>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</si>
  <si>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</si>
  <si>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</si>
  <si>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</si>
  <si>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</si>
  <si>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</si>
  <si>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</si>
  <si>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</si>
  <si>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</si>
  <si>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</si>
  <si>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</si>
  <si>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</si>
  <si>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</si>
  <si>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</si>
  <si>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</si>
  <si>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</si>
  <si>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</si>
  <si>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</si>
  <si>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</si>
  <si>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</si>
  <si>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</si>
  <si>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</si>
  <si>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</si>
  <si>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</si>
  <si>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</si>
  <si>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</si>
  <si>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</si>
  <si>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</si>
  <si>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</si>
  <si>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</si>
  <si>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</si>
  <si>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</si>
  <si>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</si>
  <si>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</si>
  <si>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</si>
  <si>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</si>
  <si>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</si>
  <si>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</si>
  <si>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</si>
  <si>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</si>
  <si>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</si>
  <si>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</si>
  <si>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</si>
  <si>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</si>
  <si>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</si>
  <si>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</si>
  <si>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</si>
  <si>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</si>
  <si>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</si>
  <si>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</si>
  <si>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</si>
  <si>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</si>
  <si>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</si>
  <si>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</si>
  <si>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</si>
  <si>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</si>
  <si>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</si>
  <si>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</si>
  <si>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</si>
  <si>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</si>
  <si>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</si>
  <si>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</si>
  <si>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</si>
  <si>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</si>
  <si>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</si>
  <si>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</si>
  <si>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福岡県大川市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</si>
  <si>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</si>
  <si>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</si>
  <si>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</si>
  <si>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</si>
  <si>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</si>
  <si>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</si>
  <si>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</si>
  <si>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</si>
  <si>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</si>
  <si>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</si>
  <si>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</si>
  <si>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</si>
  <si>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</si>
  <si>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</si>
  <si>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</si>
  <si>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</si>
  <si>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</si>
  <si>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</si>
  <si>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</si>
  <si>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</si>
  <si>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</si>
  <si>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</si>
  <si>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</si>
  <si>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</si>
  <si>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</si>
  <si>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</si>
  <si>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</si>
  <si>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</si>
  <si>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</si>
  <si>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</si>
  <si>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</si>
  <si>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</si>
  <si>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</si>
  <si>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</si>
  <si>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</si>
  <si>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</si>
  <si>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介護サービス事業</t>
    <phoneticPr fontId="5"/>
  </si>
  <si>
    <t>上水道事業会計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</si>
  <si>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</si>
  <si>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</si>
  <si>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</si>
  <si>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</si>
  <si>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</si>
  <si>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</si>
  <si>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</si>
  <si>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</si>
  <si>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</si>
  <si>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</si>
  <si>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</si>
  <si>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</si>
  <si>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</si>
  <si>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</si>
  <si>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</si>
  <si>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</si>
  <si>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</si>
  <si>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</si>
  <si>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</si>
  <si>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</si>
  <si>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</si>
  <si>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</si>
  <si>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</si>
  <si>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</si>
  <si>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</si>
  <si>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</si>
  <si>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</si>
  <si>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</si>
  <si>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</si>
  <si>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</si>
  <si>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</si>
  <si>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</si>
  <si>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</si>
  <si>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</si>
  <si>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</si>
  <si>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</si>
  <si>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</si>
  <si>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</si>
  <si>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</si>
  <si>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</si>
  <si>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</si>
  <si>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</si>
  <si>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</si>
  <si>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</si>
  <si>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</si>
  <si>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</si>
  <si>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</si>
  <si>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</si>
  <si>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</si>
  <si>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</si>
  <si>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</si>
  <si>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</si>
  <si>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</si>
  <si>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</si>
  <si>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</si>
  <si>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</si>
  <si>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</si>
  <si>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</si>
  <si>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</si>
  <si>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</si>
  <si>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</si>
  <si>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</si>
  <si>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</si>
  <si>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</si>
  <si>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</si>
  <si>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</si>
  <si>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</si>
  <si>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</si>
  <si>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</si>
  <si>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</si>
  <si>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</si>
  <si>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</si>
  <si>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</si>
  <si>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</si>
  <si>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</si>
  <si>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</si>
  <si>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</si>
  <si>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</si>
  <si>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</si>
  <si>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</si>
  <si>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</si>
  <si>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</si>
  <si>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</si>
  <si>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</si>
  <si>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</si>
  <si>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</si>
  <si>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</si>
  <si>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</si>
  <si>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</si>
  <si>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</si>
  <si>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</si>
  <si>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</si>
  <si>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</si>
  <si>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</si>
  <si>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</si>
  <si>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</si>
  <si>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</si>
  <si>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</si>
  <si>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</si>
  <si>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</si>
  <si>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</si>
  <si>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</si>
  <si>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</si>
  <si>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</si>
  <si>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</si>
  <si>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</si>
  <si>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</si>
  <si>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</si>
  <si>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</si>
  <si>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</si>
  <si>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</si>
  <si>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</si>
  <si>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</si>
  <si>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</si>
  <si>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</si>
  <si>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</si>
  <si>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</si>
  <si>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</si>
  <si>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</si>
  <si>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</si>
  <si>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</si>
  <si>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</si>
  <si>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</si>
  <si>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</si>
  <si>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</si>
  <si>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</si>
  <si>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</si>
  <si>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</si>
  <si>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</si>
  <si>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</si>
  <si>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</si>
  <si>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</si>
  <si>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</si>
  <si>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</si>
  <si>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</si>
  <si>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</si>
  <si>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</si>
  <si>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</si>
  <si>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1.73</t>
  </si>
  <si>
    <t>▲ 2.63</t>
  </si>
  <si>
    <t>▲ 3.09</t>
  </si>
  <si>
    <t>▲ 0.77</t>
  </si>
  <si>
    <t>▲ 1.08</t>
  </si>
  <si>
    <t>国民健康保険事業</t>
  </si>
  <si>
    <t>▲ 1.96</t>
  </si>
  <si>
    <t>▲ 1.43</t>
  </si>
  <si>
    <t>▲ 1.84</t>
  </si>
  <si>
    <t>▲ 3.84</t>
  </si>
  <si>
    <t>▲ 4.51</t>
  </si>
  <si>
    <t>上水道事業会計</t>
  </si>
  <si>
    <t>一般会計</t>
  </si>
  <si>
    <t>介護保険事業</t>
  </si>
  <si>
    <t>後期高齢者医療事業</t>
  </si>
  <si>
    <t>下水道事業特別会計</t>
  </si>
  <si>
    <t>介護サービス事業</t>
  </si>
  <si>
    <t>その他会計（赤字）</t>
  </si>
  <si>
    <t>その他会計（黒字）</t>
  </si>
  <si>
    <t>花宗太田土木組合</t>
  </si>
  <si>
    <t>大川柳川衛生組合</t>
  </si>
  <si>
    <t>福岡県市町村消防団員等公務災害補償組合</t>
  </si>
  <si>
    <t>久留米広域市町村圏事務組合（一般会計）</t>
    <rPh sb="14" eb="16">
      <t>イッパン</t>
    </rPh>
    <rPh sb="16" eb="18">
      <t>カイケイ</t>
    </rPh>
    <phoneticPr fontId="2"/>
  </si>
  <si>
    <t>久留米広域市町村圏事務組合（ふるさと振興事業特別会計）</t>
    <rPh sb="18" eb="20">
      <t>シンコウ</t>
    </rPh>
    <rPh sb="20" eb="22">
      <t>ジギョウ</t>
    </rPh>
    <rPh sb="22" eb="24">
      <t>トクベツ</t>
    </rPh>
    <rPh sb="24" eb="26">
      <t>カイケイ</t>
    </rPh>
    <phoneticPr fontId="2"/>
  </si>
  <si>
    <t>久留米広域市町村圏事務組合（小児救急医療支援事業特別会計）</t>
    <rPh sb="14" eb="16">
      <t>ショウニ</t>
    </rPh>
    <rPh sb="16" eb="18">
      <t>キュウキュウ</t>
    </rPh>
    <rPh sb="18" eb="20">
      <t>イリョウ</t>
    </rPh>
    <rPh sb="20" eb="22">
      <t>シエン</t>
    </rPh>
    <rPh sb="22" eb="24">
      <t>ジギョウ</t>
    </rPh>
    <rPh sb="24" eb="26">
      <t>トクベツ</t>
    </rPh>
    <rPh sb="26" eb="28">
      <t>カイケイ</t>
    </rPh>
    <phoneticPr fontId="2"/>
  </si>
  <si>
    <t>久留米広域市町村圏事務組合（広域消防特別会計）</t>
    <rPh sb="14" eb="16">
      <t>コウイキ</t>
    </rPh>
    <rPh sb="16" eb="18">
      <t>ショウボウ</t>
    </rPh>
    <rPh sb="18" eb="20">
      <t>トクベツ</t>
    </rPh>
    <rPh sb="20" eb="22">
      <t>カイケイ</t>
    </rPh>
    <phoneticPr fontId="2"/>
  </si>
  <si>
    <t>八女西部広域事務組合</t>
  </si>
  <si>
    <t>福岡県自治振興組合（一般会計）</t>
    <rPh sb="10" eb="12">
      <t>イッパン</t>
    </rPh>
    <rPh sb="12" eb="14">
      <t>カイケイ</t>
    </rPh>
    <phoneticPr fontId="2"/>
  </si>
  <si>
    <t>福岡県自治振興組合（公文書館事業特別会計）</t>
    <rPh sb="10" eb="13">
      <t>コウブンショ</t>
    </rPh>
    <rPh sb="13" eb="14">
      <t>カン</t>
    </rPh>
    <rPh sb="14" eb="16">
      <t>ジギョウ</t>
    </rPh>
    <rPh sb="16" eb="18">
      <t>トクベツ</t>
    </rPh>
    <rPh sb="18" eb="20">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</si>
  <si>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</si>
  <si>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19">
      <t>コウレイ</t>
    </rPh>
    <rPh sb="19" eb="20">
      <t>シャ</t>
    </rPh>
    <rPh sb="20" eb="22">
      <t>イリョウ</t>
    </rPh>
    <rPh sb="22" eb="24">
      <t>トクベツ</t>
    </rPh>
    <rPh sb="24" eb="26">
      <t>カイケイ</t>
    </rPh>
    <phoneticPr fontId="2"/>
  </si>
  <si>
    <t>福岡県南広域水道企業団</t>
    <rPh sb="0" eb="2">
      <t>フクオカ</t>
    </rPh>
    <rPh sb="2" eb="4">
      <t>ケンナン</t>
    </rPh>
    <rPh sb="4" eb="6">
      <t>コウイキ</t>
    </rPh>
    <rPh sb="6" eb="8">
      <t>スイドウ</t>
    </rPh>
    <rPh sb="8" eb="10">
      <t>キギョウ</t>
    </rPh>
    <rPh sb="10" eb="11">
      <t>ダン</t>
    </rPh>
    <phoneticPr fontId="2"/>
  </si>
  <si>
    <t>筑後川昇開橋観光財団</t>
    <rPh sb="0" eb="2">
      <t>チクゴ</t>
    </rPh>
    <rPh sb="2" eb="3">
      <t>ガワ</t>
    </rPh>
    <rPh sb="3" eb="4">
      <t>ノボル</t>
    </rPh>
    <rPh sb="4" eb="5">
      <t>ヒラ</t>
    </rPh>
    <rPh sb="5" eb="6">
      <t>ハシ</t>
    </rPh>
    <rPh sb="6" eb="8">
      <t>カンコウ</t>
    </rPh>
    <rPh sb="8" eb="10">
      <t>ザイダン</t>
    </rPh>
    <phoneticPr fontId="2"/>
  </si>
  <si>
    <t>大川インテリア振興センター</t>
    <rPh sb="0" eb="2">
      <t>オオカワ</t>
    </rPh>
    <rPh sb="7" eb="9">
      <t>シンコウ</t>
    </rPh>
    <phoneticPr fontId="2"/>
  </si>
  <si>
    <t>-</t>
    <phoneticPr fontId="2"/>
  </si>
  <si>
    <t>-</t>
    <phoneticPr fontId="30"/>
  </si>
  <si>
    <t>法適用企業</t>
    <rPh sb="0" eb="1">
      <t>ホウ</t>
    </rPh>
    <rPh sb="1" eb="3">
      <t>テキヨウ</t>
    </rPh>
    <rPh sb="3" eb="5">
      <t>キギョウ</t>
    </rPh>
    <phoneticPr fontId="2"/>
  </si>
  <si>
    <t>-</t>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</si>
  <si>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</si>
  <si>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</si>
  <si>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</si>
  <si>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</si>
  <si>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</si>
  <si>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</si>
  <si>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</si>
  <si>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</si>
  <si>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</si>
  <si>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</si>
  <si>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</si>
  <si>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「返済以上の新たな借入を行わない」を基本に地方債の新規発行を抑制してきた結果、将来負担比率が低下している。
一方で、有形固定資産減価償却率は類似団体の平均よりも高いため、老朽化対策への取り組みが必要。</t>
    <phoneticPr fontId="5"/>
  </si>
  <si>
    <t>地方債の新規発行を抑制してきたことにより、実質公債費比率は類似団体と比較して低いが、将来負担比率については、低下傾向にあるものの類似団体と比較して高い。
今後、老朽化対策への取り組みを進める必要があるため、一時的な増加が見込まれる。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</si>
</sst>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2"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1"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3"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30109</c:v>
                </c:pt>
                <c:pt idx="1">
                  <c:v>43421</c:v>
                </c:pt>
                <c:pt idx="2">
                  <c:v>62304</c:v>
                </c:pt>
                <c:pt idx="3">
                  <c:v>31008</c:v>
                </c:pt>
                <c:pt idx="4">
                  <c:v>36945</c:v>
                </c:pt>
              </c:numCache>
            </c:numRef>
          </c:val>
          <c:smooth val="0"/>
        </c:ser>
        <c:dLbls>
          <c:showLegendKey val="0"/>
          <c:showVal val="0"/>
          <c:showCatName val="0"/>
          <c:showSerName val="0"/>
          <c:showPercent val="0"/>
          <c:showBubbleSize val="0"/>
        </c:dLbls>
        <c:marker val="1"/>
        <c:smooth val="0"/>
        <c:axId val="262602832"/>
        <c:axId val="285311248"/>
      </c:lineChart>
      <c:catAx>
        <c:axId val="262602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85311248"/>
        <c:crosses val="autoZero"/>
        <c:auto val="1"/>
        <c:lblAlgn val="ctr"/>
        <c:lblOffset val="100"/>
        <c:tickLblSkip val="1"/>
        <c:tickMarkSkip val="1"/>
        <c:noMultiLvlLbl val="0"/>
      </c:catAx>
      <c:valAx>
        <c:axId val="2853112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2602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9.76</c:v>
                </c:pt>
                <c:pt idx="1">
                  <c:v>7.05</c:v>
                </c:pt>
                <c:pt idx="2">
                  <c:v>3.94</c:v>
                </c:pt>
                <c:pt idx="3">
                  <c:v>3.1</c:v>
                </c:pt>
                <c:pt idx="4">
                  <c:v>2.0299999999999998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22.91</c:v>
                </c:pt>
                <c:pt idx="1">
                  <c:v>26.54</c:v>
                </c:pt>
                <c:pt idx="2">
                  <c:v>30.35</c:v>
                </c:pt>
                <c:pt idx="3">
                  <c:v>29.94</c:v>
                </c:pt>
                <c:pt idx="4">
                  <c:v>30.11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88107160"/>
        <c:axId val="287559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-1.73</c:v>
                </c:pt>
                <c:pt idx="1">
                  <c:v>-2.63</c:v>
                </c:pt>
                <c:pt idx="2">
                  <c:v>-3.09</c:v>
                </c:pt>
                <c:pt idx="3">
                  <c:v>-0.77</c:v>
                </c:pt>
                <c:pt idx="4">
                  <c:v>-1.08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88107160"/>
        <c:axId val="287559040"/>
      </c:lineChart>
      <c:catAx>
        <c:axId val="288107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87559040"/>
        <c:crosses val="autoZero"/>
        <c:auto val="1"/>
        <c:lblAlgn val="ctr"/>
        <c:lblOffset val="100"/>
        <c:tickLblSkip val="1"/>
        <c:tickMarkSkip val="1"/>
        <c:noMultiLvlLbl val="0"/>
      </c:catAx>
      <c:valAx>
        <c:axId val="28755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8107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0.05</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0.03</c:v>
                </c:pt>
                <c:pt idx="2">
                  <c:v>#N/A</c:v>
                </c:pt>
                <c:pt idx="3">
                  <c:v>0.13</c:v>
                </c:pt>
                <c:pt idx="4">
                  <c:v>#N/A</c:v>
                </c:pt>
                <c:pt idx="5">
                  <c:v>0.13</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0.34</c:v>
                </c:pt>
                <c:pt idx="2">
                  <c:v>#N/A</c:v>
                </c:pt>
                <c:pt idx="3">
                  <c:v>0.49</c:v>
                </c:pt>
                <c:pt idx="4">
                  <c:v>#N/A</c:v>
                </c:pt>
                <c:pt idx="5">
                  <c:v>0.87</c:v>
                </c:pt>
                <c:pt idx="6">
                  <c:v>#N/A</c:v>
                </c:pt>
                <c:pt idx="7">
                  <c:v>0.56999999999999995</c:v>
                </c:pt>
                <c:pt idx="8">
                  <c:v>#N/A</c:v>
                </c:pt>
                <c:pt idx="9">
                  <c:v>1.22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9.76</c:v>
                </c:pt>
                <c:pt idx="2">
                  <c:v>#N/A</c:v>
                </c:pt>
                <c:pt idx="3">
                  <c:v>7.04</c:v>
                </c:pt>
                <c:pt idx="4">
                  <c:v>#N/A</c:v>
                </c:pt>
                <c:pt idx="5">
                  <c:v>3.94</c:v>
                </c:pt>
                <c:pt idx="6">
                  <c:v>#N/A</c:v>
                </c:pt>
                <c:pt idx="7">
                  <c:v>3.09</c:v>
                </c:pt>
                <c:pt idx="8">
                  <c:v>#N/A</c:v>
                </c:pt>
                <c:pt idx="9">
                  <c:v>2.02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15.33</c:v>
                </c:pt>
                <c:pt idx="2">
                  <c:v>#N/A</c:v>
                </c:pt>
                <c:pt idx="3">
                  <c:v>14.64</c:v>
                </c:pt>
                <c:pt idx="4">
                  <c:v>#N/A</c:v>
                </c:pt>
                <c:pt idx="5">
                  <c:v>14.59</c:v>
                </c:pt>
                <c:pt idx="6">
                  <c:v>#N/A</c:v>
                </c:pt>
                <c:pt idx="7">
                  <c:v>13.29</c:v>
                </c:pt>
                <c:pt idx="8">
                  <c:v>#N/A</c:v>
                </c:pt>
                <c:pt idx="9">
                  <c:v>12.44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1.96</c:v>
                </c:pt>
                <c:pt idx="1">
                  <c:v>#N/A</c:v>
                </c:pt>
                <c:pt idx="2">
                  <c:v>1.43</c:v>
                </c:pt>
                <c:pt idx="3">
                  <c:v>#N/A</c:v>
                </c:pt>
                <c:pt idx="4">
                  <c:v>1.84</c:v>
                </c:pt>
                <c:pt idx="5">
                  <c:v>#N/A</c:v>
                </c:pt>
                <c:pt idx="6">
                  <c:v>3.84</c:v>
                </c:pt>
                <c:pt idx="7">
                  <c:v>#N/A</c:v>
                </c:pt>
                <c:pt idx="8">
                  <c:v>4.51</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90541880"/>
        <c:axId val="265304984"/>
      </c:barChart>
      <c:catAx>
        <c:axId val="290541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5304984"/>
        <c:crosses val="autoZero"/>
        <c:auto val="1"/>
        <c:lblAlgn val="ctr"/>
        <c:lblOffset val="100"/>
        <c:tickLblSkip val="1"/>
        <c:tickMarkSkip val="1"/>
        <c:noMultiLvlLbl val="0"/>
      </c:catAx>
      <c:valAx>
        <c:axId val="265304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05418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1018</c:v>
                </c:pt>
                <c:pt idx="5">
                  <c:v>1036</c:v>
                </c:pt>
                <c:pt idx="8">
                  <c:v>1078</c:v>
                </c:pt>
                <c:pt idx="11">
                  <c:v>1037</c:v>
                </c:pt>
                <c:pt idx="14">
                  <c:v>1042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32</c:v>
                </c:pt>
                <c:pt idx="3">
                  <c:v>18</c:v>
                </c:pt>
                <c:pt idx="6">
                  <c:v>8</c:v>
                </c:pt>
                <c:pt idx="9">
                  <c:v>3</c:v>
                </c:pt>
                <c:pt idx="12">
                  <c:v>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50</c:v>
                </c:pt>
                <c:pt idx="3">
                  <c:v>59</c:v>
                </c:pt>
                <c:pt idx="6">
                  <c:v>30</c:v>
                </c:pt>
                <c:pt idx="9">
                  <c:v>25</c:v>
                </c:pt>
                <c:pt idx="12">
                  <c:v>24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170</c:v>
                </c:pt>
                <c:pt idx="3">
                  <c:v>178</c:v>
                </c:pt>
                <c:pt idx="6">
                  <c:v>184</c:v>
                </c:pt>
                <c:pt idx="9">
                  <c:v>183</c:v>
                </c:pt>
                <c:pt idx="12">
                  <c:v>200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1508</c:v>
                </c:pt>
                <c:pt idx="3">
                  <c:v>1550</c:v>
                </c:pt>
                <c:pt idx="6">
                  <c:v>1535</c:v>
                </c:pt>
                <c:pt idx="9">
                  <c:v>1493</c:v>
                </c:pt>
                <c:pt idx="12">
                  <c:v>1460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86445096"/>
        <c:axId val="291208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742</c:v>
                </c:pt>
                <c:pt idx="2">
                  <c:v>#N/A</c:v>
                </c:pt>
                <c:pt idx="3">
                  <c:v>#N/A</c:v>
                </c:pt>
                <c:pt idx="4">
                  <c:v>769</c:v>
                </c:pt>
                <c:pt idx="5">
                  <c:v>#N/A</c:v>
                </c:pt>
                <c:pt idx="6">
                  <c:v>#N/A</c:v>
                </c:pt>
                <c:pt idx="7">
                  <c:v>679</c:v>
                </c:pt>
                <c:pt idx="8">
                  <c:v>#N/A</c:v>
                </c:pt>
                <c:pt idx="9">
                  <c:v>#N/A</c:v>
                </c:pt>
                <c:pt idx="10">
                  <c:v>667</c:v>
                </c:pt>
                <c:pt idx="11">
                  <c:v>#N/A</c:v>
                </c:pt>
                <c:pt idx="12">
                  <c:v>#N/A</c:v>
                </c:pt>
                <c:pt idx="13">
                  <c:v>644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86445096"/>
        <c:axId val="291208128"/>
      </c:lineChart>
      <c:catAx>
        <c:axId val="286445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1208128"/>
        <c:crosses val="autoZero"/>
        <c:auto val="1"/>
        <c:lblAlgn val="ctr"/>
        <c:lblOffset val="100"/>
        <c:tickLblSkip val="1"/>
        <c:tickMarkSkip val="1"/>
        <c:noMultiLvlLbl val="0"/>
      </c:catAx>
      <c:valAx>
        <c:axId val="291208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86445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10881</c:v>
                </c:pt>
                <c:pt idx="5">
                  <c:v>11009</c:v>
                </c:pt>
                <c:pt idx="8">
                  <c:v>10957</c:v>
                </c:pt>
                <c:pt idx="11">
                  <c:v>10917</c:v>
                </c:pt>
                <c:pt idx="14">
                  <c:v>10869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1779</c:v>
                </c:pt>
                <c:pt idx="5">
                  <c:v>1629</c:v>
                </c:pt>
                <c:pt idx="8">
                  <c:v>1520</c:v>
                </c:pt>
                <c:pt idx="11">
                  <c:v>1405</c:v>
                </c:pt>
                <c:pt idx="14">
                  <c:v>1293</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2196</c:v>
                </c:pt>
                <c:pt idx="5">
                  <c:v>2486</c:v>
                </c:pt>
                <c:pt idx="8">
                  <c:v>2789</c:v>
                </c:pt>
                <c:pt idx="11">
                  <c:v>3113</c:v>
                </c:pt>
                <c:pt idx="14">
                  <c:v>3419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2543</c:v>
                </c:pt>
                <c:pt idx="3">
                  <c:v>2431</c:v>
                </c:pt>
                <c:pt idx="6">
                  <c:v>2285</c:v>
                </c:pt>
                <c:pt idx="9">
                  <c:v>2215</c:v>
                </c:pt>
                <c:pt idx="12">
                  <c:v>2229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39</c:v>
                </c:pt>
                <c:pt idx="3">
                  <c:v>14</c:v>
                </c:pt>
                <c:pt idx="6">
                  <c:v>7</c:v>
                </c:pt>
                <c:pt idx="9">
                  <c:v>5</c:v>
                </c:pt>
                <c:pt idx="12">
                  <c:v>21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4465</c:v>
                </c:pt>
                <c:pt idx="3">
                  <c:v>4550</c:v>
                </c:pt>
                <c:pt idx="6">
                  <c:v>4613</c:v>
                </c:pt>
                <c:pt idx="9">
                  <c:v>4634</c:v>
                </c:pt>
                <c:pt idx="12">
                  <c:v>4745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c:v>
                </c:pt>
                <c:pt idx="3">
                  <c:v>10</c:v>
                </c:pt>
                <c:pt idx="6">
                  <c:v>8</c:v>
                </c:pt>
                <c:pt idx="9">
                  <c:v>6</c:v>
                </c:pt>
                <c:pt idx="12">
                  <c:v>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14695</c:v>
                </c:pt>
                <c:pt idx="3">
                  <c:v>14215</c:v>
                </c:pt>
                <c:pt idx="6">
                  <c:v>14315</c:v>
                </c:pt>
                <c:pt idx="9">
                  <c:v>13932</c:v>
                </c:pt>
                <c:pt idx="12">
                  <c:v>13465</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95214560"/>
        <c:axId val="2914283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6897</c:v>
                </c:pt>
                <c:pt idx="2">
                  <c:v>#N/A</c:v>
                </c:pt>
                <c:pt idx="3">
                  <c:v>#N/A</c:v>
                </c:pt>
                <c:pt idx="4">
                  <c:v>6095</c:v>
                </c:pt>
                <c:pt idx="5">
                  <c:v>#N/A</c:v>
                </c:pt>
                <c:pt idx="6">
                  <c:v>#N/A</c:v>
                </c:pt>
                <c:pt idx="7">
                  <c:v>5962</c:v>
                </c:pt>
                <c:pt idx="8">
                  <c:v>#N/A</c:v>
                </c:pt>
                <c:pt idx="9">
                  <c:v>#N/A</c:v>
                </c:pt>
                <c:pt idx="10">
                  <c:v>5358</c:v>
                </c:pt>
                <c:pt idx="11">
                  <c:v>#N/A</c:v>
                </c:pt>
                <c:pt idx="12">
                  <c:v>#N/A</c:v>
                </c:pt>
                <c:pt idx="13">
                  <c:v>4882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95214560"/>
        <c:axId val="291428344"/>
      </c:lineChart>
      <c:catAx>
        <c:axId val="29521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1428344"/>
        <c:crosses val="autoZero"/>
        <c:auto val="1"/>
        <c:lblAlgn val="ctr"/>
        <c:lblOffset val="100"/>
        <c:tickLblSkip val="1"/>
        <c:tickMarkSkip val="1"/>
        <c:noMultiLvlLbl val="0"/>
      </c:catAx>
      <c:valAx>
        <c:axId val="2914283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21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{3177A32E-43B4-4224-8FBF-C88B646CB1A4}</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{86BDB715-7E56-4C05-A70F-169324C09902}</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{BC983CDB-CE13-449B-9A28-053133F66CD1}</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{EF04562A-DC3E-48A7-B21D-539ECF79592E}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{F3143969-3632-4999-88AF-B1A1DAA21F61}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63.3</c:v>
                </c:pt>
              </c:numCache>
            </c:numRef>
          </c:xVal>
          <c:yVal>
            <c:numRef>
              <c:f>公会計指標分析・財政指標組合せ分析表!$K$51:$O$51</c:f>
              <c:numCache>
                <c:formatCode>#,##0.0;"▲ "#,##0.0</c:formatCode>
                <c:ptCount val="5"/>
                <c:pt idx="3">
                  <c:v>74.3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{D3A632C9-3255-41C6-B228-1FDBD354C7AA}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{F9FE017C-1CB4-486A-A48B-6531740CBA24}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{3DFC3C69-F48B-4DF5-B34C-24987862F529}</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{332DFDF9-03C4-4F6C-961F-DEB6E50326C3}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{3990629E-A240-45C9-8CCA-106DE9195E66}</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94881248"/>
        <c:axId val="291425480"/>
      </c:scatterChart>
      <c:valAx>
        <c:axId val="294881248"/>
        <c:scaling>
          <c:orientation val="minMax"/>
          <c:max val="64.099999999999994"/>
          <c:min val="53.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1425480"/>
        <c:crosses val="autoZero"/>
        <c:crossBetween val="midCat"/>
      </c:valAx>
      <c:valAx>
        <c:axId val="291425480"/>
        <c:scaling>
          <c:orientation val="minMax"/>
          <c:max val="78"/>
          <c:min val="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48812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{F02C5E7B-28F6-49D9-8A95-2A9F0DC3BB2E}</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0"/>
                  <c:y val="-1.1028768462765723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{C2FB9CF2-D5FD-4F12-AA0D-2F547E20250E}</c15:txfldGUID>
                      <c15:f>公会計指標分析・財政指標組合せ分析表!$L$72</c15:f>
                      <c15:dlblFieldTableCache>
                        <c:ptCount val="1"/>
                        <c:pt idx="0">
                          <c:v>H25</c:v>
                        </c:pt>
                      </c15:dlblFieldTableCache>
                    </c15:dlblFTEntry>
                  </c15:dlblFieldTable>
                  <c15:showDataLabelsRange val="0"/>
                </c:ext>
              </c:extLst>
            </c:dLbl>
            <c:dLbl>
              <c:idx val="2"/>
              <c:layout>
                <c:manualLayout>
                  <c:x val="0"/>
                  <c:y val="1.1028768462765643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{3EE7B38E-271C-43FC-BD08-1EB8CDF18789}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{8CD283A7-6153-4C50-8E88-53AD8910E0B1}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{561E129D-FDBF-40F3-BCE7-A532FECE2A6B}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c:v>
                </c:pt>
                <c:pt idx="1">
                  <c:v>10.3</c:v>
                </c:pt>
                <c:pt idx="2">
                  <c:v>10.3</c:v>
                </c:pt>
                <c:pt idx="3">
                  <c:v>9.9</c:v>
                </c:pt>
                <c:pt idx="4">
                  <c:v>9.3000000000000007</c:v>
                </c:pt>
              </c:numCache>
            </c:numRef>
          </c:xVal>
          <c:yVal>
            <c:numRef>
              <c:f>公会計指標分析・財政指標組合せ分析表!$K$73:$O$73</c:f>
              <c:numCache>
                <c:formatCode>#,##0.0;"▲ "#,##0.0</c:formatCode>
                <c:ptCount val="5"/>
                <c:pt idx="0">
                  <c:v>97.5</c:v>
                </c:pt>
                <c:pt idx="1">
                  <c:v>85.7</c:v>
                </c:pt>
                <c:pt idx="2">
                  <c:v>84.5</c:v>
                </c:pt>
                <c:pt idx="3">
                  <c:v>74.3</c:v>
                </c:pt>
                <c:pt idx="4">
                  <c:v>68.2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{23FF1BC3-B64F-4AC8-A549-9155B1531F6D}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{51CEE796-E665-4408-8AC0-372E3DE01AEC}</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{AF1F35C9-83C6-4FD0-86C5-3995BC55D3F7}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{7DEAD84E-B27A-4EA2-B876-B0105EEBC89E}</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{5C1210DE-A74A-4763-A94E-B3B7D9E06897}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91421448"/>
        <c:axId val="294704136"/>
      </c:scatterChart>
      <c:valAx>
        <c:axId val="291421448"/>
        <c:scaling>
          <c:orientation val="minMax"/>
          <c:max val="13.1"/>
          <c:min val="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94704136"/>
        <c:crosses val="autoZero"/>
        <c:crossBetween val="midCat"/>
      </c:valAx>
      <c:valAx>
        <c:axId val="294704136"/>
        <c:scaling>
          <c:orientation val="minMax"/>
          <c:max val="106"/>
          <c:min val="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9142144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公営企業債の元利償還金に対する繰入金は増加した</a:t>
          </a:r>
          <a:r>
            <a:rPr kumimoji="1" lang="ja-JP" altLang="ja-JP" sz="1100">
              <a:solidFill>
                <a:schemeClr val="dk1"/>
              </a:solidFill>
              <a:effectLst/>
              <a:latin typeface="+mn-lt"/>
              <a:ea typeface="+mn-ea"/>
              <a:cs typeface="+mn-cs"/>
            </a:rPr>
            <a:t>ものの、元利償還金が減少しているため、実質公債費比率の分子は減少している。</a:t>
          </a:r>
          <a:endParaRPr lang="ja-JP" altLang="ja-JP" sz="1400">
            <a:effectLst/>
          </a:endParaRPr>
        </a:p>
        <a:p>
          <a:r>
            <a:rPr kumimoji="1" lang="ja-JP" altLang="ja-JP" sz="1100">
              <a:solidFill>
                <a:schemeClr val="dk1"/>
              </a:solidFill>
              <a:effectLst/>
              <a:latin typeface="+mn-lt"/>
              <a:ea typeface="+mn-ea"/>
              <a:cs typeface="+mn-cs"/>
            </a:rPr>
            <a:t>　今後も返済以上の新たな借入を行わない等、公債費の削減に努める。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ふるさと基金積み増しによる充当可能基金の増加</a:t>
          </a:r>
          <a:r>
            <a:rPr kumimoji="1" lang="ja-JP" altLang="en-US" sz="1100">
              <a:solidFill>
                <a:schemeClr val="dk1"/>
              </a:solidFill>
              <a:effectLst/>
              <a:latin typeface="+mn-lt"/>
              <a:ea typeface="+mn-ea"/>
              <a:cs typeface="+mn-cs"/>
            </a:rPr>
            <a:t>や地方債現在高の減少</a:t>
          </a:r>
          <a:r>
            <a:rPr kumimoji="1" lang="ja-JP" altLang="ja-JP" sz="1100">
              <a:solidFill>
                <a:schemeClr val="dk1"/>
              </a:solidFill>
              <a:effectLst/>
              <a:latin typeface="+mn-lt"/>
              <a:ea typeface="+mn-ea"/>
              <a:cs typeface="+mn-cs"/>
            </a:rPr>
            <a:t>により将来負担比率の分子は減少傾向にある。</a:t>
          </a:r>
          <a:endParaRPr lang="ja-JP" altLang="ja-JP" sz="1400">
            <a:effectLst/>
          </a:endParaRPr>
        </a:p>
        <a:p>
          <a:r>
            <a:rPr kumimoji="1" lang="ja-JP" altLang="ja-JP" sz="1100">
              <a:solidFill>
                <a:schemeClr val="dk1"/>
              </a:solidFill>
              <a:effectLst/>
              <a:latin typeface="+mn-lt"/>
              <a:ea typeface="+mn-ea"/>
              <a:cs typeface="+mn-cs"/>
            </a:rPr>
            <a:t>　今後も市債借入の抑制と基金の積み増しにより改善を図っていく。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35,283
35,134
33.62
15,090,417
14,869,865
163,214
8,045,261
13,464,589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68.2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有形固定資産減価償却率は、類似団体の最大値に近い水準にある。</a:t>
          </a:r>
          <a:endParaRPr lang="ja-JP" altLang="ja-JP">
            <a:effectLst/>
          </a:endParaRPr>
        </a:p>
        <a:p>
          <a:r>
            <a:rPr lang="ja-JP" altLang="ja-JP" sz="1100" b="0" i="0" baseline="0">
              <a:solidFill>
                <a:schemeClr val="dk1"/>
              </a:solidFill>
              <a:effectLst/>
              <a:latin typeface="+mn-lt"/>
              <a:ea typeface="+mn-ea"/>
              <a:cs typeface="+mn-cs"/>
            </a:rPr>
            <a:t>各公共施設等について個別施設計画を策定し、取り組みを進める。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92922</xdr:rowOff>
    </xdr:from>
    <xdr:to>
      <xdr:col>3</xdr:col>
      <xdr:colOff>511175</xdr:colOff>
      <xdr:row>28</xdr:row>
      <xdr:rowOff>23072</xdr:rowOff>
    </xdr:to>
    <xdr:sp macro="" textlink="">
      <xdr:nvSpPr>
        <xdr:cNvPr id="77" name="円/楕円 76"/>
        <xdr:cNvSpPr/>
      </xdr:nvSpPr>
      <xdr:spPr>
        <a:xfrm>
          <a:off x="4000500" y="550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5944</xdr:rowOff>
    </xdr:from>
    <xdr:ext cx="405111" cy="259045"/>
    <xdr:sp macro="" textlink="">
      <xdr:nvSpPr>
        <xdr:cNvPr id="78" name="n_1aveValue有形固定資産減価償却率"/>
        <xdr:cNvSpPr txBox="1"/>
      </xdr:nvSpPr>
      <xdr:spPr>
        <a:xfrm>
          <a:off x="3836043" y="5930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39599</xdr:rowOff>
    </xdr:from>
    <xdr:ext cx="405111" cy="259045"/>
    <xdr:sp macro="" textlink="">
      <xdr:nvSpPr>
        <xdr:cNvPr id="79" name="n_1mainValue有形固定資産減価償却率"/>
        <xdr:cNvSpPr txBox="1"/>
      </xdr:nvSpPr>
      <xdr:spPr>
        <a:xfrm>
          <a:off x="3836043" y="527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35,283
35,134
33.62
15,090,417
14,869,865
163,214
8,045,261
13,464,589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80264</xdr:rowOff>
    </xdr:from>
    <xdr:to>
      <xdr:col>5</xdr:col>
      <xdr:colOff>409575</xdr:colOff>
      <xdr:row>35</xdr:row>
      <xdr:rowOff>10414</xdr:rowOff>
    </xdr:to>
    <xdr:sp macro="" textlink="">
      <xdr:nvSpPr>
        <xdr:cNvPr id="67" name="円/楕円 66"/>
        <xdr:cNvSpPr/>
      </xdr:nvSpPr>
      <xdr:spPr>
        <a:xfrm>
          <a:off x="3746500" y="59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24655</xdr:rowOff>
    </xdr:from>
    <xdr:ext cx="405111" cy="259045"/>
    <xdr:sp macro="" textlink="">
      <xdr:nvSpPr>
        <xdr:cNvPr id="68" name="n_1aveValue【道路】&#10;有形固定資産減価償却率"/>
        <xdr:cNvSpPr txBox="1"/>
      </xdr:nvSpPr>
      <xdr:spPr>
        <a:xfrm>
          <a:off x="3582043"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1541</xdr:rowOff>
    </xdr:from>
    <xdr:ext cx="405111" cy="259045"/>
    <xdr:sp macro="" textlink="">
      <xdr:nvSpPr>
        <xdr:cNvPr id="69" name="n_1mainValue【道路】&#10;有形固定資産減価償却率"/>
        <xdr:cNvSpPr txBox="1"/>
      </xdr:nvSpPr>
      <xdr:spPr>
        <a:xfrm>
          <a:off x="3582043" y="60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99" name="フローチャート : 判断 98"/>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19822</xdr:rowOff>
    </xdr:from>
    <xdr:to>
      <xdr:col>14</xdr:col>
      <xdr:colOff>79375</xdr:colOff>
      <xdr:row>41</xdr:row>
      <xdr:rowOff>121422</xdr:rowOff>
    </xdr:to>
    <xdr:sp macro="" textlink="">
      <xdr:nvSpPr>
        <xdr:cNvPr id="105" name="円/楕円 104"/>
        <xdr:cNvSpPr/>
      </xdr:nvSpPr>
      <xdr:spPr>
        <a:xfrm>
          <a:off x="9588500" y="704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70055</xdr:rowOff>
    </xdr:from>
    <xdr:ext cx="534377" cy="259045"/>
    <xdr:sp macro="" textlink="">
      <xdr:nvSpPr>
        <xdr:cNvPr id="106" name="n_1aveValue【道路】&#10;一人当たり延長"/>
        <xdr:cNvSpPr txBox="1"/>
      </xdr:nvSpPr>
      <xdr:spPr>
        <a:xfrm>
          <a:off x="9359410" y="65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112549</xdr:rowOff>
    </xdr:from>
    <xdr:ext cx="534377" cy="259045"/>
    <xdr:sp macro="" textlink="">
      <xdr:nvSpPr>
        <xdr:cNvPr id="107" name="n_1mainValue【道路】&#10;一人当たり延長"/>
        <xdr:cNvSpPr txBox="1"/>
      </xdr:nvSpPr>
      <xdr:spPr>
        <a:xfrm>
          <a:off x="9359410" y="714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0" name="テキスト ボックス 11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8" name="テキスト ボックス 12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60960</xdr:rowOff>
    </xdr:from>
    <xdr:to>
      <xdr:col>6</xdr:col>
      <xdr:colOff>510540</xdr:colOff>
      <xdr:row>63</xdr:row>
      <xdr:rowOff>152400</xdr:rowOff>
    </xdr:to>
    <xdr:cxnSp macro="">
      <xdr:nvCxnSpPr>
        <xdr:cNvPr id="132" name="直線コネクタ 131"/>
        <xdr:cNvCxnSpPr/>
      </xdr:nvCxnSpPr>
      <xdr:spPr>
        <a:xfrm flipV="1">
          <a:off x="4634865" y="983361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156227</xdr:rowOff>
    </xdr:from>
    <xdr:ext cx="405111" cy="259045"/>
    <xdr:sp macro="" textlink="">
      <xdr:nvSpPr>
        <xdr:cNvPr id="133" name="【橋りょう・トンネル】&#10;有形固定資産減価償却率最小値テキスト"/>
        <xdr:cNvSpPr txBox="1"/>
      </xdr:nvSpPr>
      <xdr:spPr>
        <a:xfrm>
          <a:off x="4724400" y="1095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63</xdr:row>
      <xdr:rowOff>152400</xdr:rowOff>
    </xdr:from>
    <xdr:to>
      <xdr:col>6</xdr:col>
      <xdr:colOff>600075</xdr:colOff>
      <xdr:row>63</xdr:row>
      <xdr:rowOff>152400</xdr:rowOff>
    </xdr:to>
    <xdr:cxnSp macro="">
      <xdr:nvCxnSpPr>
        <xdr:cNvPr id="134" name="直線コネクタ 133"/>
        <xdr:cNvCxnSpPr/>
      </xdr:nvCxnSpPr>
      <xdr:spPr>
        <a:xfrm>
          <a:off x="4546600" y="1095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7637</xdr:rowOff>
    </xdr:from>
    <xdr:ext cx="405111" cy="259045"/>
    <xdr:sp macro="" textlink="">
      <xdr:nvSpPr>
        <xdr:cNvPr id="135" name="【橋りょう・トンネル】&#10;有形固定資産減価償却率最大値テキスト"/>
        <xdr:cNvSpPr txBox="1"/>
      </xdr:nvSpPr>
      <xdr:spPr>
        <a:xfrm>
          <a:off x="4724400" y="9608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57</xdr:row>
      <xdr:rowOff>60960</xdr:rowOff>
    </xdr:from>
    <xdr:to>
      <xdr:col>6</xdr:col>
      <xdr:colOff>600075</xdr:colOff>
      <xdr:row>57</xdr:row>
      <xdr:rowOff>60960</xdr:rowOff>
    </xdr:to>
    <xdr:cxnSp macro="">
      <xdr:nvCxnSpPr>
        <xdr:cNvPr id="136" name="直線コネクタ 135"/>
        <xdr:cNvCxnSpPr/>
      </xdr:nvCxnSpPr>
      <xdr:spPr>
        <a:xfrm>
          <a:off x="4546600" y="9833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163847</xdr:rowOff>
    </xdr:from>
    <xdr:ext cx="405111" cy="259045"/>
    <xdr:sp macro="" textlink="">
      <xdr:nvSpPr>
        <xdr:cNvPr id="137" name="【橋りょう・トンネル】&#10;有形固定資産減価償却率平均値テキスト"/>
        <xdr:cNvSpPr txBox="1"/>
      </xdr:nvSpPr>
      <xdr:spPr>
        <a:xfrm>
          <a:off x="4724400" y="1027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13970</xdr:rowOff>
    </xdr:from>
    <xdr:to>
      <xdr:col>6</xdr:col>
      <xdr:colOff>561975</xdr:colOff>
      <xdr:row>60</xdr:row>
      <xdr:rowOff>115570</xdr:rowOff>
    </xdr:to>
    <xdr:sp macro="" textlink="">
      <xdr:nvSpPr>
        <xdr:cNvPr id="138" name="フローチャート : 判断 137"/>
        <xdr:cNvSpPr/>
      </xdr:nvSpPr>
      <xdr:spPr>
        <a:xfrm>
          <a:off x="45847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74930</xdr:rowOff>
    </xdr:from>
    <xdr:to>
      <xdr:col>5</xdr:col>
      <xdr:colOff>409575</xdr:colOff>
      <xdr:row>61</xdr:row>
      <xdr:rowOff>5080</xdr:rowOff>
    </xdr:to>
    <xdr:sp macro="" textlink="">
      <xdr:nvSpPr>
        <xdr:cNvPr id="139" name="フローチャート : 判断 138"/>
        <xdr:cNvSpPr/>
      </xdr:nvSpPr>
      <xdr:spPr>
        <a:xfrm>
          <a:off x="3746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33020</xdr:rowOff>
    </xdr:from>
    <xdr:to>
      <xdr:col>5</xdr:col>
      <xdr:colOff>409575</xdr:colOff>
      <xdr:row>55</xdr:row>
      <xdr:rowOff>134620</xdr:rowOff>
    </xdr:to>
    <xdr:sp macro="" textlink="">
      <xdr:nvSpPr>
        <xdr:cNvPr id="145" name="円/楕円 144"/>
        <xdr:cNvSpPr/>
      </xdr:nvSpPr>
      <xdr:spPr>
        <a:xfrm>
          <a:off x="3746500" y="946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167657</xdr:rowOff>
    </xdr:from>
    <xdr:ext cx="405111" cy="259045"/>
    <xdr:sp macro="" textlink="">
      <xdr:nvSpPr>
        <xdr:cNvPr id="146" name="n_1aveValue【橋りょう・トンネル】&#10;有形固定資産減価償却率"/>
        <xdr:cNvSpPr txBox="1"/>
      </xdr:nvSpPr>
      <xdr:spPr>
        <a:xfrm>
          <a:off x="3582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151147</xdr:rowOff>
    </xdr:from>
    <xdr:ext cx="405111" cy="259045"/>
    <xdr:sp macro="" textlink="">
      <xdr:nvSpPr>
        <xdr:cNvPr id="147" name="n_1mainValue【橋りょう・トンネル】&#10;有形固定資産減価償却率"/>
        <xdr:cNvSpPr txBox="1"/>
      </xdr:nvSpPr>
      <xdr:spPr>
        <a:xfrm>
          <a:off x="3582043" y="923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65</xdr:row>
      <xdr:rowOff>143527</xdr:rowOff>
    </xdr:from>
    <xdr:ext cx="248786" cy="259045"/>
    <xdr:sp macro="" textlink="">
      <xdr:nvSpPr>
        <xdr:cNvPr id="158" name="テキスト ボックス 157"/>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63</xdr:row>
      <xdr:rowOff>57150</xdr:rowOff>
    </xdr:from>
    <xdr:to>
      <xdr:col>16</xdr:col>
      <xdr:colOff>307975</xdr:colOff>
      <xdr:row>63</xdr:row>
      <xdr:rowOff>57150</xdr:rowOff>
    </xdr:to>
    <xdr:cxnSp macro="">
      <xdr:nvCxnSpPr>
        <xdr:cNvPr id="159" name="直線コネクタ 15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86377</xdr:rowOff>
    </xdr:from>
    <xdr:ext cx="595419" cy="259045"/>
    <xdr:sp macro="" textlink="">
      <xdr:nvSpPr>
        <xdr:cNvPr id="160" name="テキスト ボックス 159"/>
        <xdr:cNvSpPr txBox="1"/>
      </xdr:nvSpPr>
      <xdr:spPr>
        <a:xfrm>
          <a:off x="6008581" y="1071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1" name="直線コネクタ 16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2" name="テキスト ボックス 16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114300</xdr:rowOff>
    </xdr:from>
    <xdr:to>
      <xdr:col>16</xdr:col>
      <xdr:colOff>307975</xdr:colOff>
      <xdr:row>56</xdr:row>
      <xdr:rowOff>114300</xdr:rowOff>
    </xdr:to>
    <xdr:cxnSp macro="">
      <xdr:nvCxnSpPr>
        <xdr:cNvPr id="163" name="直線コネクタ 162"/>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143527</xdr:rowOff>
    </xdr:from>
    <xdr:ext cx="595419" cy="259045"/>
    <xdr:sp macro="" textlink="">
      <xdr:nvSpPr>
        <xdr:cNvPr id="164" name="テキスト ボックス 163"/>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6" name="テキスト ボックス 16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69952</xdr:rowOff>
    </xdr:from>
    <xdr:to>
      <xdr:col>15</xdr:col>
      <xdr:colOff>180340</xdr:colOff>
      <xdr:row>63</xdr:row>
      <xdr:rowOff>27021</xdr:rowOff>
    </xdr:to>
    <xdr:cxnSp macro="">
      <xdr:nvCxnSpPr>
        <xdr:cNvPr id="168" name="直線コネクタ 167"/>
        <xdr:cNvCxnSpPr/>
      </xdr:nvCxnSpPr>
      <xdr:spPr>
        <a:xfrm flipV="1">
          <a:off x="10476865" y="9671152"/>
          <a:ext cx="0" cy="1157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30848</xdr:rowOff>
    </xdr:from>
    <xdr:ext cx="599010" cy="259045"/>
    <xdr:sp macro="" textlink="">
      <xdr:nvSpPr>
        <xdr:cNvPr id="169" name="【橋りょう・トンネル】&#10;一人当たり有形固定資産（償却資産）額最小値テキスト"/>
        <xdr:cNvSpPr txBox="1"/>
      </xdr:nvSpPr>
      <xdr:spPr>
        <a:xfrm>
          <a:off x="10566400" y="10832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63</xdr:row>
      <xdr:rowOff>27021</xdr:rowOff>
    </xdr:from>
    <xdr:to>
      <xdr:col>15</xdr:col>
      <xdr:colOff>269875</xdr:colOff>
      <xdr:row>63</xdr:row>
      <xdr:rowOff>27021</xdr:rowOff>
    </xdr:to>
    <xdr:cxnSp macro="">
      <xdr:nvCxnSpPr>
        <xdr:cNvPr id="170" name="直線コネクタ 169"/>
        <xdr:cNvCxnSpPr/>
      </xdr:nvCxnSpPr>
      <xdr:spPr>
        <a:xfrm>
          <a:off x="10388600" y="1082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16629</xdr:rowOff>
    </xdr:from>
    <xdr:ext cx="599010" cy="259045"/>
    <xdr:sp macro="" textlink="">
      <xdr:nvSpPr>
        <xdr:cNvPr id="171" name="【橋りょう・トンネル】&#10;一人当たり有形固定資産（償却資産）額最大値テキスト"/>
        <xdr:cNvSpPr txBox="1"/>
      </xdr:nvSpPr>
      <xdr:spPr>
        <a:xfrm>
          <a:off x="10566400" y="9446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56</xdr:row>
      <xdr:rowOff>69952</xdr:rowOff>
    </xdr:from>
    <xdr:to>
      <xdr:col>15</xdr:col>
      <xdr:colOff>269875</xdr:colOff>
      <xdr:row>56</xdr:row>
      <xdr:rowOff>69952</xdr:rowOff>
    </xdr:to>
    <xdr:cxnSp macro="">
      <xdr:nvCxnSpPr>
        <xdr:cNvPr id="172" name="直線コネクタ 171"/>
        <xdr:cNvCxnSpPr/>
      </xdr:nvCxnSpPr>
      <xdr:spPr>
        <a:xfrm>
          <a:off x="10388600" y="9671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169360</xdr:rowOff>
    </xdr:from>
    <xdr:ext cx="599010" cy="259045"/>
    <xdr:sp macro="" textlink="">
      <xdr:nvSpPr>
        <xdr:cNvPr id="173" name="【橋りょう・トンネル】&#10;一人当たり有形固定資産（償却資産）額平均値テキスト"/>
        <xdr:cNvSpPr txBox="1"/>
      </xdr:nvSpPr>
      <xdr:spPr>
        <a:xfrm>
          <a:off x="10566400" y="101134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19483</xdr:rowOff>
    </xdr:from>
    <xdr:to>
      <xdr:col>15</xdr:col>
      <xdr:colOff>231775</xdr:colOff>
      <xdr:row>59</xdr:row>
      <xdr:rowOff>121083</xdr:rowOff>
    </xdr:to>
    <xdr:sp macro="" textlink="">
      <xdr:nvSpPr>
        <xdr:cNvPr id="174" name="フローチャート : 判断 173"/>
        <xdr:cNvSpPr/>
      </xdr:nvSpPr>
      <xdr:spPr>
        <a:xfrm>
          <a:off x="10426700" y="1013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62146</xdr:rowOff>
    </xdr:from>
    <xdr:to>
      <xdr:col>14</xdr:col>
      <xdr:colOff>79375</xdr:colOff>
      <xdr:row>58</xdr:row>
      <xdr:rowOff>163746</xdr:rowOff>
    </xdr:to>
    <xdr:sp macro="" textlink="">
      <xdr:nvSpPr>
        <xdr:cNvPr id="175" name="フローチャート : 判断 174"/>
        <xdr:cNvSpPr/>
      </xdr:nvSpPr>
      <xdr:spPr>
        <a:xfrm>
          <a:off x="9588500" y="1000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6" name="テキスト ボックス 17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7" name="テキスト ボックス 17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8" name="テキスト ボックス 17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9" name="テキスト ボックス 17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0" name="テキスト ボックス 17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136532</xdr:rowOff>
    </xdr:from>
    <xdr:to>
      <xdr:col>14</xdr:col>
      <xdr:colOff>79375</xdr:colOff>
      <xdr:row>60</xdr:row>
      <xdr:rowOff>66682</xdr:rowOff>
    </xdr:to>
    <xdr:sp macro="" textlink="">
      <xdr:nvSpPr>
        <xdr:cNvPr id="181" name="円/楕円 180"/>
        <xdr:cNvSpPr/>
      </xdr:nvSpPr>
      <xdr:spPr>
        <a:xfrm>
          <a:off x="9588500" y="1025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57</xdr:row>
      <xdr:rowOff>8823</xdr:rowOff>
    </xdr:from>
    <xdr:ext cx="599010" cy="259045"/>
    <xdr:sp macro="" textlink="">
      <xdr:nvSpPr>
        <xdr:cNvPr id="182" name="n_1aveValue【橋りょう・トンネル】&#10;一人当たり有形固定資産（償却資産）額"/>
        <xdr:cNvSpPr txBox="1"/>
      </xdr:nvSpPr>
      <xdr:spPr>
        <a:xfrm>
          <a:off x="9327094" y="978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57809</xdr:rowOff>
    </xdr:from>
    <xdr:ext cx="599010" cy="259045"/>
    <xdr:sp macro="" textlink="">
      <xdr:nvSpPr>
        <xdr:cNvPr id="183" name="n_1mainValue【橋りょう・トンネル】&#10;一人当たり有形固定資産（償却資産）額"/>
        <xdr:cNvSpPr txBox="1"/>
      </xdr:nvSpPr>
      <xdr:spPr>
        <a:xfrm>
          <a:off x="9327094" y="10344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197,221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4" name="正方形/長方形 18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5" name="正方形/長方形 18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6" name="正方形/長方形 18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7" name="正方形/長方形 18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8" name="正方形/長方形 18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9" name="正方形/長方形 18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0" name="正方形/長方形 18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1" name="正方形/長方形 19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2" name="テキスト ボックス 19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3" name="直線コネクタ 19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4" name="テキスト ボックス 19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6" name="テキスト ボックス 19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6" name="テキスト ボックス 20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8" name="直線コネクタ 207"/>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09"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10" name="直線コネクタ 209"/>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11"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2" name="直線コネクタ 211"/>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3"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4" name="フローチャート : 判断 213"/>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5" name="フローチャート : 判断 214"/>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55880</xdr:rowOff>
    </xdr:from>
    <xdr:to>
      <xdr:col>5</xdr:col>
      <xdr:colOff>409575</xdr:colOff>
      <xdr:row>82</xdr:row>
      <xdr:rowOff>157480</xdr:rowOff>
    </xdr:to>
    <xdr:sp macro="" textlink="">
      <xdr:nvSpPr>
        <xdr:cNvPr id="221" name="円/楕円 220"/>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17797</xdr:rowOff>
    </xdr:from>
    <xdr:ext cx="405111" cy="259045"/>
    <xdr:sp macro="" textlink="">
      <xdr:nvSpPr>
        <xdr:cNvPr id="222" name="n_1aveValue【公営住宅】&#10;有形固定資産減価償却率"/>
        <xdr:cNvSpPr txBox="1"/>
      </xdr:nvSpPr>
      <xdr:spPr>
        <a:xfrm>
          <a:off x="3582043"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148607</xdr:rowOff>
    </xdr:from>
    <xdr:ext cx="405111" cy="259045"/>
    <xdr:sp macro="" textlink="">
      <xdr:nvSpPr>
        <xdr:cNvPr id="223" name="n_1mainValue【公営住宅】&#10;有形固定資産減価償却率"/>
        <xdr:cNvSpPr txBox="1"/>
      </xdr:nvSpPr>
      <xdr:spPr>
        <a:xfrm>
          <a:off x="3582043"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34" name="テキスト ボックス 233"/>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35" name="直線コネクタ 23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6" name="テキスト ボックス 23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7" name="直線コネクタ 23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8" name="テキスト ボックス 23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9" name="直線コネクタ 23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0" name="テキスト ボックス 23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1" name="直線コネクタ 24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2" name="テキスト ボックス 24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3" name="直線コネクタ 24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4" name="テキスト ボックス 24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36830</xdr:rowOff>
    </xdr:from>
    <xdr:to>
      <xdr:col>15</xdr:col>
      <xdr:colOff>180340</xdr:colOff>
      <xdr:row>86</xdr:row>
      <xdr:rowOff>168911</xdr:rowOff>
    </xdr:to>
    <xdr:cxnSp macro="">
      <xdr:nvCxnSpPr>
        <xdr:cNvPr id="248" name="直線コネクタ 247"/>
        <xdr:cNvCxnSpPr/>
      </xdr:nvCxnSpPr>
      <xdr:spPr>
        <a:xfrm flipV="1">
          <a:off x="10476865" y="13752830"/>
          <a:ext cx="0" cy="1160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1288</xdr:rowOff>
    </xdr:from>
    <xdr:ext cx="469744" cy="259045"/>
    <xdr:sp macro="" textlink="">
      <xdr:nvSpPr>
        <xdr:cNvPr id="249" name="【公営住宅】&#10;一人当たり面積最小値テキスト"/>
        <xdr:cNvSpPr txBox="1"/>
      </xdr:nvSpPr>
      <xdr:spPr>
        <a:xfrm>
          <a:off x="10566400" y="1491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86</xdr:row>
      <xdr:rowOff>168911</xdr:rowOff>
    </xdr:from>
    <xdr:to>
      <xdr:col>15</xdr:col>
      <xdr:colOff>269875</xdr:colOff>
      <xdr:row>86</xdr:row>
      <xdr:rowOff>168911</xdr:rowOff>
    </xdr:to>
    <xdr:cxnSp macro="">
      <xdr:nvCxnSpPr>
        <xdr:cNvPr id="250" name="直線コネクタ 249"/>
        <xdr:cNvCxnSpPr/>
      </xdr:nvCxnSpPr>
      <xdr:spPr>
        <a:xfrm>
          <a:off x="10388600" y="1491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154957</xdr:rowOff>
    </xdr:from>
    <xdr:ext cx="469744" cy="259045"/>
    <xdr:sp macro="" textlink="">
      <xdr:nvSpPr>
        <xdr:cNvPr id="251" name="【公営住宅】&#10;一人当たり面積最大値テキスト"/>
        <xdr:cNvSpPr txBox="1"/>
      </xdr:nvSpPr>
      <xdr:spPr>
        <a:xfrm>
          <a:off x="10566400" y="1352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80</xdr:row>
      <xdr:rowOff>36830</xdr:rowOff>
    </xdr:from>
    <xdr:to>
      <xdr:col>15</xdr:col>
      <xdr:colOff>269875</xdr:colOff>
      <xdr:row>80</xdr:row>
      <xdr:rowOff>36830</xdr:rowOff>
    </xdr:to>
    <xdr:cxnSp macro="">
      <xdr:nvCxnSpPr>
        <xdr:cNvPr id="252" name="直線コネクタ 251"/>
        <xdr:cNvCxnSpPr/>
      </xdr:nvCxnSpPr>
      <xdr:spPr>
        <a:xfrm>
          <a:off x="10388600" y="137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12716</xdr:rowOff>
    </xdr:from>
    <xdr:ext cx="469744" cy="259045"/>
    <xdr:sp macro="" textlink="">
      <xdr:nvSpPr>
        <xdr:cNvPr id="253" name="【公営住宅】&#10;一人当たり面積平均値テキスト"/>
        <xdr:cNvSpPr txBox="1"/>
      </xdr:nvSpPr>
      <xdr:spPr>
        <a:xfrm>
          <a:off x="10566400" y="142430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34289</xdr:rowOff>
    </xdr:from>
    <xdr:to>
      <xdr:col>15</xdr:col>
      <xdr:colOff>231775</xdr:colOff>
      <xdr:row>83</xdr:row>
      <xdr:rowOff>135889</xdr:rowOff>
    </xdr:to>
    <xdr:sp macro="" textlink="">
      <xdr:nvSpPr>
        <xdr:cNvPr id="254" name="フローチャート : 判断 253"/>
        <xdr:cNvSpPr/>
      </xdr:nvSpPr>
      <xdr:spPr>
        <a:xfrm>
          <a:off x="104267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80</xdr:row>
      <xdr:rowOff>156211</xdr:rowOff>
    </xdr:from>
    <xdr:to>
      <xdr:col>14</xdr:col>
      <xdr:colOff>79375</xdr:colOff>
      <xdr:row>81</xdr:row>
      <xdr:rowOff>86361</xdr:rowOff>
    </xdr:to>
    <xdr:sp macro="" textlink="">
      <xdr:nvSpPr>
        <xdr:cNvPr id="255" name="フローチャート : 判断 254"/>
        <xdr:cNvSpPr/>
      </xdr:nvSpPr>
      <xdr:spPr>
        <a:xfrm>
          <a:off x="9588500" y="138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154939</xdr:rowOff>
    </xdr:from>
    <xdr:to>
      <xdr:col>14</xdr:col>
      <xdr:colOff>79375</xdr:colOff>
      <xdr:row>78</xdr:row>
      <xdr:rowOff>85089</xdr:rowOff>
    </xdr:to>
    <xdr:sp macro="" textlink="">
      <xdr:nvSpPr>
        <xdr:cNvPr id="261" name="円/楕円 260"/>
        <xdr:cNvSpPr/>
      </xdr:nvSpPr>
      <xdr:spPr>
        <a:xfrm>
          <a:off x="95885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77488</xdr:rowOff>
    </xdr:from>
    <xdr:ext cx="469744" cy="259045"/>
    <xdr:sp macro="" textlink="">
      <xdr:nvSpPr>
        <xdr:cNvPr id="262" name="n_1aveValue【公営住宅】&#10;一人当たり面積"/>
        <xdr:cNvSpPr txBox="1"/>
      </xdr:nvSpPr>
      <xdr:spPr>
        <a:xfrm>
          <a:off x="9391727" y="13964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101616</xdr:rowOff>
    </xdr:from>
    <xdr:ext cx="469744" cy="259045"/>
    <xdr:sp macro="" textlink="">
      <xdr:nvSpPr>
        <xdr:cNvPr id="263" name="n_1mainValue【公営住宅】&#10;一人当たり面積"/>
        <xdr:cNvSpPr txBox="1"/>
      </xdr:nvSpPr>
      <xdr:spPr>
        <a:xfrm>
          <a:off x="9391727" y="1313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5" name="正方形/長方形 26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6" name="正方形/長方形 26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7" name="正方形/長方形 26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8" name="正方形/長方形 26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2" name="テキスト ボックス 27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3" name="直線コネクタ 27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4" name="テキスト ボックス 27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5" name="直線コネクタ 27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6" name="テキスト ボックス 27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7" name="直線コネクタ 27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8" name="テキスト ボックス 27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9" name="直線コネクタ 27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0" name="テキスト ボックス 27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1" name="直線コネクタ 28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2" name="テキスト ボックス 28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4" name="テキスト ボックス 28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99</xdr:row>
      <xdr:rowOff>109220</xdr:rowOff>
    </xdr:from>
    <xdr:to>
      <xdr:col>5</xdr:col>
      <xdr:colOff>409575</xdr:colOff>
      <xdr:row>100</xdr:row>
      <xdr:rowOff>39370</xdr:rowOff>
    </xdr:to>
    <xdr:sp macro="" textlink="">
      <xdr:nvSpPr>
        <xdr:cNvPr id="286" name="フローチャート : 判断 285"/>
        <xdr:cNvSpPr/>
      </xdr:nvSpPr>
      <xdr:spPr>
        <a:xfrm>
          <a:off x="3746500" y="1708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7" name="テキスト ボックス 28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8" name="テキスト ボックス 28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9" name="テキスト ボックス 28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0" name="テキスト ボックス 28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1" name="テキスト ボックス 29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6350</xdr:rowOff>
    </xdr:from>
    <xdr:to>
      <xdr:col>5</xdr:col>
      <xdr:colOff>409575</xdr:colOff>
      <xdr:row>100</xdr:row>
      <xdr:rowOff>107950</xdr:rowOff>
    </xdr:to>
    <xdr:sp macro="" textlink="">
      <xdr:nvSpPr>
        <xdr:cNvPr id="292" name="円/楕円 291"/>
        <xdr:cNvSpPr/>
      </xdr:nvSpPr>
      <xdr:spPr>
        <a:xfrm>
          <a:off x="3746500" y="1715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55897</xdr:rowOff>
    </xdr:from>
    <xdr:ext cx="405111" cy="259045"/>
    <xdr:sp macro="" textlink="">
      <xdr:nvSpPr>
        <xdr:cNvPr id="293" name="n_1aveValue【港湾・漁港】&#10;有形固定資産減価償却率"/>
        <xdr:cNvSpPr txBox="1"/>
      </xdr:nvSpPr>
      <xdr:spPr>
        <a:xfrm>
          <a:off x="3582043"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99077</xdr:rowOff>
    </xdr:from>
    <xdr:ext cx="405111" cy="259045"/>
    <xdr:sp macro="" textlink="">
      <xdr:nvSpPr>
        <xdr:cNvPr id="294" name="n_1mainValue【港湾・漁港】&#10;有形固定資産減価償却率"/>
        <xdr:cNvSpPr txBox="1"/>
      </xdr:nvSpPr>
      <xdr:spPr>
        <a:xfrm>
          <a:off x="3582043" y="1724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5" name="正方形/長方形 2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6" name="正方形/長方形 29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7" name="正方形/長方形 29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8" name="正方形/長方形 29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9" name="正方形/長方形 29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0" name="正方形/長方形 2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1" name="テキスト ボックス 3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2" name="直線コネクタ 3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110</xdr:row>
      <xdr:rowOff>48277</xdr:rowOff>
    </xdr:from>
    <xdr:ext cx="531299" cy="259045"/>
    <xdr:sp macro="" textlink="">
      <xdr:nvSpPr>
        <xdr:cNvPr id="303" name="テキスト ボックス 302"/>
        <xdr:cNvSpPr txBox="1"/>
      </xdr:nvSpPr>
      <xdr:spPr>
        <a:xfrm>
          <a:off x="6072701" y="189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04" name="直線コネクタ 30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108</xdr:row>
      <xdr:rowOff>10177</xdr:rowOff>
    </xdr:from>
    <xdr:ext cx="531299" cy="259045"/>
    <xdr:sp macro="" textlink="">
      <xdr:nvSpPr>
        <xdr:cNvPr id="305" name="テキスト ボックス 304"/>
        <xdr:cNvSpPr txBox="1"/>
      </xdr:nvSpPr>
      <xdr:spPr>
        <a:xfrm>
          <a:off x="6072701" y="185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6" name="直線コネクタ 30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07" name="テキスト ボックス 306"/>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08" name="直線コネクタ 30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09" name="テキスト ボックス 308"/>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0" name="直線コネクタ 30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11" name="テキスト ボックス 310"/>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2" name="直線コネクタ 31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29227</xdr:rowOff>
    </xdr:from>
    <xdr:ext cx="531299" cy="259045"/>
    <xdr:sp macro="" textlink="">
      <xdr:nvSpPr>
        <xdr:cNvPr id="313" name="テキスト ボックス 312"/>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4" name="直線コネクタ 31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5" name="テキスト ボックス 314"/>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42087</xdr:rowOff>
    </xdr:from>
    <xdr:to>
      <xdr:col>14</xdr:col>
      <xdr:colOff>79375</xdr:colOff>
      <xdr:row>106</xdr:row>
      <xdr:rowOff>143687</xdr:rowOff>
    </xdr:to>
    <xdr:sp macro="" textlink="">
      <xdr:nvSpPr>
        <xdr:cNvPr id="317" name="フローチャート : 判断 316"/>
        <xdr:cNvSpPr/>
      </xdr:nvSpPr>
      <xdr:spPr>
        <a:xfrm>
          <a:off x="9588500" y="1821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18" name="テキスト ボックス 31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19" name="テキスト ボックス 31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20" name="テキスト ボックス 31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1" name="テキスト ボックス 32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2" name="テキスト ボックス 32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120535</xdr:rowOff>
    </xdr:from>
    <xdr:to>
      <xdr:col>14</xdr:col>
      <xdr:colOff>79375</xdr:colOff>
      <xdr:row>108</xdr:row>
      <xdr:rowOff>50685</xdr:rowOff>
    </xdr:to>
    <xdr:sp macro="" textlink="">
      <xdr:nvSpPr>
        <xdr:cNvPr id="323" name="円/楕円 322"/>
        <xdr:cNvSpPr/>
      </xdr:nvSpPr>
      <xdr:spPr>
        <a:xfrm>
          <a:off x="9588500" y="184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104</xdr:row>
      <xdr:rowOff>160214</xdr:rowOff>
    </xdr:from>
    <xdr:ext cx="534377" cy="259045"/>
    <xdr:sp macro="" textlink="">
      <xdr:nvSpPr>
        <xdr:cNvPr id="324" name="n_1aveValue【港湾・漁港】&#10;一人当たり有形固定資産（償却資産）額"/>
        <xdr:cNvSpPr txBox="1"/>
      </xdr:nvSpPr>
      <xdr:spPr>
        <a:xfrm>
          <a:off x="9359411" y="1799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60,562</a:t>
          </a:r>
          <a:endParaRPr kumimoji="1" lang="ja-JP" altLang="en-US" sz="1000" b="1">
            <a:solidFill>
              <a:srgbClr val="000080"/>
            </a:solidFill>
            <a:latin typeface="ＭＳ Ｐゴシック"/>
          </a:endParaRPr>
        </a:p>
      </xdr:txBody>
    </xdr:sp>
    <xdr:clientData/>
  </xdr:oneCellAnchor>
  <xdr:oneCellAnchor>
    <xdr:from>
      <xdr:col>13</xdr:col>
      <xdr:colOff>434486</xdr:colOff>
      <xdr:row>108</xdr:row>
      <xdr:rowOff>41812</xdr:rowOff>
    </xdr:from>
    <xdr:ext cx="534377" cy="259045"/>
    <xdr:sp macro="" textlink="">
      <xdr:nvSpPr>
        <xdr:cNvPr id="325" name="n_1mainValue【港湾・漁港】&#10;一人当たり有形固定資産（償却資産）額"/>
        <xdr:cNvSpPr txBox="1"/>
      </xdr:nvSpPr>
      <xdr:spPr>
        <a:xfrm>
          <a:off x="9359411" y="1855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54,003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6" name="正方形/長方形 32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7" name="正方形/長方形 32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8" name="正方形/長方形 32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29" name="正方形/長方形 32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30" name="正方形/長方形 32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1" name="正方形/長方形 33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2" name="正方形/長方形 33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3" name="正方形/長方形 33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4" name="テキスト ボックス 33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5" name="直線コネクタ 33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36" name="テキスト ボックス 33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37" name="直線コネクタ 33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38" name="テキスト ボックス 33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39" name="直線コネクタ 33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40" name="テキスト ボックス 33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1" name="直線コネクタ 34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2" name="テキスト ボックス 34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43" name="直線コネクタ 34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44" name="テキスト ボックス 34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45" name="直線コネクタ 34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46" name="テキスト ボックス 34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7" name="直線コネクタ 34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48" name="テキスト ボックス 34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4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50" name="直線コネクタ 349"/>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51"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52" name="直線コネクタ 351"/>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53"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54" name="直線コネクタ 353"/>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55"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56" name="フローチャート : 判断 355"/>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57" name="フローチャート : 判断 356"/>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8" name="テキスト ボックス 3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9" name="テキスト ボックス 3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0" name="テキスト ボックス 3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1" name="テキスト ボックス 3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2" name="テキスト ボックス 3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40640</xdr:rowOff>
    </xdr:from>
    <xdr:to>
      <xdr:col>22</xdr:col>
      <xdr:colOff>415925</xdr:colOff>
      <xdr:row>38</xdr:row>
      <xdr:rowOff>142240</xdr:rowOff>
    </xdr:to>
    <xdr:sp macro="" textlink="">
      <xdr:nvSpPr>
        <xdr:cNvPr id="363" name="円/楕円 362"/>
        <xdr:cNvSpPr/>
      </xdr:nvSpPr>
      <xdr:spPr>
        <a:xfrm>
          <a:off x="154305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135272</xdr:rowOff>
    </xdr:from>
    <xdr:ext cx="405111" cy="259045"/>
    <xdr:sp macro="" textlink="">
      <xdr:nvSpPr>
        <xdr:cNvPr id="364"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36</xdr:row>
      <xdr:rowOff>158767</xdr:rowOff>
    </xdr:from>
    <xdr:ext cx="405111" cy="259045"/>
    <xdr:sp macro="" textlink="">
      <xdr:nvSpPr>
        <xdr:cNvPr id="365" name="n_1mainValue【認定こども園・幼稚園・保育所】&#10;有形固定資産減価償却率"/>
        <xdr:cNvSpPr txBox="1"/>
      </xdr:nvSpPr>
      <xdr:spPr>
        <a:xfrm>
          <a:off x="15266043"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6" name="正方形/長方形 36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7" name="正方形/長方形 36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8" name="正方形/長方形 36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9" name="正方形/長方形 36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0" name="正方形/長方形 36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1" name="正方形/長方形 37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2" name="正方形/長方形 37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3" name="正方形/長方形 37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4" name="テキスト ボックス 37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5" name="直線コネクタ 37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76" name="直線コネクタ 37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77" name="テキスト ボックス 37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78" name="直線コネクタ 37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79" name="テキスト ボックス 37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0" name="直線コネクタ 37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1" name="テキスト ボックス 38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2" name="直線コネクタ 38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83" name="テキスト ボックス 38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4" name="直線コネクタ 38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85" name="テキスト ボックス 38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6" name="直線コネクタ 38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7" name="テキスト ボックス 38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8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89" name="直線コネクタ 388"/>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90"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91" name="直線コネクタ 390"/>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92"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93" name="直線コネクタ 392"/>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94"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95" name="フローチャート : 判断 394"/>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96" name="フローチャート : 判断 395"/>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7" name="テキスト ボックス 39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8" name="テキスト ボックス 39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9" name="テキスト ボックス 39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0" name="テキスト ボックス 39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1" name="テキスト ボックス 40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162560</xdr:rowOff>
    </xdr:from>
    <xdr:to>
      <xdr:col>31</xdr:col>
      <xdr:colOff>85725</xdr:colOff>
      <xdr:row>41</xdr:row>
      <xdr:rowOff>92710</xdr:rowOff>
    </xdr:to>
    <xdr:sp macro="" textlink="">
      <xdr:nvSpPr>
        <xdr:cNvPr id="402" name="円/楕円 401"/>
        <xdr:cNvSpPr/>
      </xdr:nvSpPr>
      <xdr:spPr>
        <a:xfrm>
          <a:off x="21272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86377</xdr:rowOff>
    </xdr:from>
    <xdr:ext cx="469744" cy="259045"/>
    <xdr:sp macro="" textlink="">
      <xdr:nvSpPr>
        <xdr:cNvPr id="403" name="n_1aveValue【認定こども園・幼稚園・保育所】&#10;一人当たり面積"/>
        <xdr:cNvSpPr txBox="1"/>
      </xdr:nvSpPr>
      <xdr:spPr>
        <a:xfrm>
          <a:off x="21075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83837</xdr:rowOff>
    </xdr:from>
    <xdr:ext cx="469744" cy="259045"/>
    <xdr:sp macro="" textlink="">
      <xdr:nvSpPr>
        <xdr:cNvPr id="404" name="n_1mainValue【認定こども園・幼稚園・保育所】&#10;一人当たり面積"/>
        <xdr:cNvSpPr txBox="1"/>
      </xdr:nvSpPr>
      <xdr:spPr>
        <a:xfrm>
          <a:off x="210757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6" name="直線コネクタ 41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17" name="テキスト ボックス 41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18" name="直線コネクタ 41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19" name="テキスト ボックス 41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20" name="直線コネクタ 41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1" name="テキスト ボックス 42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2" name="直線コネクタ 42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3" name="テキスト ボックス 42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4" name="直線コネクタ 42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5" name="テキスト ボックス 42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7" name="テキスト ボックス 4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429" name="直線コネクタ 428"/>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430"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431" name="直線コネクタ 430"/>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432"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433" name="直線コネクタ 432"/>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34"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35" name="フローチャート : 判断 434"/>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436" name="フローチャート : 判断 435"/>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7" name="テキスト ボックス 43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8" name="テキスト ボックス 43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9" name="テキスト ボックス 43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0" name="テキスト ボックス 43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1" name="テキスト ボックス 44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90170</xdr:rowOff>
    </xdr:from>
    <xdr:to>
      <xdr:col>22</xdr:col>
      <xdr:colOff>415925</xdr:colOff>
      <xdr:row>60</xdr:row>
      <xdr:rowOff>20320</xdr:rowOff>
    </xdr:to>
    <xdr:sp macro="" textlink="">
      <xdr:nvSpPr>
        <xdr:cNvPr id="442" name="円/楕円 441"/>
        <xdr:cNvSpPr/>
      </xdr:nvSpPr>
      <xdr:spPr>
        <a:xfrm>
          <a:off x="15430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167657</xdr:rowOff>
    </xdr:from>
    <xdr:ext cx="405111" cy="259045"/>
    <xdr:sp macro="" textlink="">
      <xdr:nvSpPr>
        <xdr:cNvPr id="443" name="n_1aveValue【学校施設】&#10;有形固定資産減価償却率"/>
        <xdr:cNvSpPr txBox="1"/>
      </xdr:nvSpPr>
      <xdr:spPr>
        <a:xfrm>
          <a:off x="15266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36847</xdr:rowOff>
    </xdr:from>
    <xdr:ext cx="405111" cy="259045"/>
    <xdr:sp macro="" textlink="">
      <xdr:nvSpPr>
        <xdr:cNvPr id="444" name="n_1mainValue【学校施設】&#10;有形固定資産減価償却率"/>
        <xdr:cNvSpPr txBox="1"/>
      </xdr:nvSpPr>
      <xdr:spPr>
        <a:xfrm>
          <a:off x="15266043"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5" name="テキスト ボックス 4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56" name="直線コネクタ 45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7" name="テキスト ボックス 45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8" name="直線コネクタ 45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9" name="テキスト ボックス 45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60" name="直線コネクタ 45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1" name="テキスト ボックス 46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2" name="直線コネクタ 46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63" name="テキスト ボックス 46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64" name="直線コネクタ 46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65" name="テキスト ボックス 46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66" name="直線コネクタ 46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67" name="テキスト ボックス 46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8" name="直線コネクタ 4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9" name="テキスト ボックス 4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71" name="直線コネクタ 470"/>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72"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73" name="直線コネクタ 472"/>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74"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75" name="直線コネクタ 474"/>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76"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77" name="フローチャート : 判断 476"/>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78" name="フローチャート : 判断 477"/>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9" name="テキスト ボックス 4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0" name="テキスト ボックス 4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1" name="テキスト ボックス 4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2" name="テキスト ボックス 4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3" name="テキスト ボックス 4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59</xdr:row>
      <xdr:rowOff>39007</xdr:rowOff>
    </xdr:from>
    <xdr:to>
      <xdr:col>31</xdr:col>
      <xdr:colOff>85725</xdr:colOff>
      <xdr:row>59</xdr:row>
      <xdr:rowOff>140607</xdr:rowOff>
    </xdr:to>
    <xdr:sp macro="" textlink="">
      <xdr:nvSpPr>
        <xdr:cNvPr id="484" name="円/楕円 483"/>
        <xdr:cNvSpPr/>
      </xdr:nvSpPr>
      <xdr:spPr>
        <a:xfrm>
          <a:off x="212725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65876</xdr:rowOff>
    </xdr:from>
    <xdr:ext cx="469744" cy="259045"/>
    <xdr:sp macro="" textlink="">
      <xdr:nvSpPr>
        <xdr:cNvPr id="485" name="n_1aveValue【学校施設】&#10;一人当たり面積"/>
        <xdr:cNvSpPr txBox="1"/>
      </xdr:nvSpPr>
      <xdr:spPr>
        <a:xfrm>
          <a:off x="21075727" y="1035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157134</xdr:rowOff>
    </xdr:from>
    <xdr:ext cx="469744" cy="259045"/>
    <xdr:sp macro="" textlink="">
      <xdr:nvSpPr>
        <xdr:cNvPr id="486" name="n_1mainValue【学校施設】&#10;一人当たり面積"/>
        <xdr:cNvSpPr txBox="1"/>
      </xdr:nvSpPr>
      <xdr:spPr>
        <a:xfrm>
          <a:off x="21075727" y="992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7" name="正方形/長方形 48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8" name="正方形/長方形 48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9" name="正方形/長方形 48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0" name="正方形/長方形 48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1" name="正方形/長方形 49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2" name="正方形/長方形 49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3" name="正方形/長方形 49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4" name="正方形/長方形 49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5" name="正方形/長方形 49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96" name="正方形/長方形 49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97" name="正方形/長方形 49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98" name="正方形/長方形 49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99" name="正方形/長方形 49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00" name="正方形/長方形 49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01" name="正方形/長方形 50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2" name="正方形/長方形 50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03" name="正方形/長方形 50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4" name="正方形/長方形 50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5" name="正方形/長方形 50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6" name="正方形/長方形 50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7" name="正方形/長方形 50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8" name="正方形/長方形 50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9" name="正方形/長方形 50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10" name="正方形/長方形 50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1" name="テキスト ボックス 51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2" name="直線コネクタ 51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13" name="テキスト ボックス 51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14" name="直線コネクタ 51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15" name="テキスト ボックス 51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16" name="直線コネクタ 51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17" name="テキスト ボックス 51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18" name="直線コネクタ 51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19" name="テキスト ボックス 51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20" name="直線コネクタ 51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21" name="テキスト ボックス 52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22" name="直線コネクタ 52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23" name="テキスト ボックス 52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4" name="直線コネクタ 52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5" name="テキスト ボックス 52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163830</xdr:rowOff>
    </xdr:from>
    <xdr:to>
      <xdr:col>23</xdr:col>
      <xdr:colOff>516889</xdr:colOff>
      <xdr:row>107</xdr:row>
      <xdr:rowOff>100964</xdr:rowOff>
    </xdr:to>
    <xdr:cxnSp macro="">
      <xdr:nvCxnSpPr>
        <xdr:cNvPr id="527" name="直線コネクタ 526"/>
        <xdr:cNvCxnSpPr/>
      </xdr:nvCxnSpPr>
      <xdr:spPr>
        <a:xfrm flipV="1">
          <a:off x="16318864" y="17480280"/>
          <a:ext cx="0" cy="9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104791</xdr:rowOff>
    </xdr:from>
    <xdr:ext cx="405111" cy="259045"/>
    <xdr:sp macro="" textlink="">
      <xdr:nvSpPr>
        <xdr:cNvPr id="528" name="【公民館】&#10;有形固定資産減価償却率最小値テキスト"/>
        <xdr:cNvSpPr txBox="1"/>
      </xdr:nvSpPr>
      <xdr:spPr>
        <a:xfrm>
          <a:off x="16408400" y="184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107</xdr:row>
      <xdr:rowOff>100964</xdr:rowOff>
    </xdr:from>
    <xdr:to>
      <xdr:col>23</xdr:col>
      <xdr:colOff>606425</xdr:colOff>
      <xdr:row>107</xdr:row>
      <xdr:rowOff>100964</xdr:rowOff>
    </xdr:to>
    <xdr:cxnSp macro="">
      <xdr:nvCxnSpPr>
        <xdr:cNvPr id="529" name="直線コネクタ 528"/>
        <xdr:cNvCxnSpPr/>
      </xdr:nvCxnSpPr>
      <xdr:spPr>
        <a:xfrm>
          <a:off x="16230600" y="1844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110507</xdr:rowOff>
    </xdr:from>
    <xdr:ext cx="405111" cy="259045"/>
    <xdr:sp macro="" textlink="">
      <xdr:nvSpPr>
        <xdr:cNvPr id="530" name="【公民館】&#10;有形固定資産減価償却率最大値テキスト"/>
        <xdr:cNvSpPr txBox="1"/>
      </xdr:nvSpPr>
      <xdr:spPr>
        <a:xfrm>
          <a:off x="16408400" y="1725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101</xdr:row>
      <xdr:rowOff>163830</xdr:rowOff>
    </xdr:from>
    <xdr:to>
      <xdr:col>23</xdr:col>
      <xdr:colOff>606425</xdr:colOff>
      <xdr:row>101</xdr:row>
      <xdr:rowOff>163830</xdr:rowOff>
    </xdr:to>
    <xdr:cxnSp macro="">
      <xdr:nvCxnSpPr>
        <xdr:cNvPr id="531" name="直線コネクタ 530"/>
        <xdr:cNvCxnSpPr/>
      </xdr:nvCxnSpPr>
      <xdr:spPr>
        <a:xfrm>
          <a:off x="16230600" y="1748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85741</xdr:rowOff>
    </xdr:from>
    <xdr:ext cx="405111" cy="259045"/>
    <xdr:sp macro="" textlink="">
      <xdr:nvSpPr>
        <xdr:cNvPr id="532" name="【公民館】&#10;有形固定資産減価償却率平均値テキスト"/>
        <xdr:cNvSpPr txBox="1"/>
      </xdr:nvSpPr>
      <xdr:spPr>
        <a:xfrm>
          <a:off x="16408400" y="177450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107314</xdr:rowOff>
    </xdr:from>
    <xdr:to>
      <xdr:col>23</xdr:col>
      <xdr:colOff>568325</xdr:colOff>
      <xdr:row>104</xdr:row>
      <xdr:rowOff>37464</xdr:rowOff>
    </xdr:to>
    <xdr:sp macro="" textlink="">
      <xdr:nvSpPr>
        <xdr:cNvPr id="533" name="フローチャート : 判断 532"/>
        <xdr:cNvSpPr/>
      </xdr:nvSpPr>
      <xdr:spPr>
        <a:xfrm>
          <a:off x="162687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145414</xdr:rowOff>
    </xdr:from>
    <xdr:to>
      <xdr:col>22</xdr:col>
      <xdr:colOff>415925</xdr:colOff>
      <xdr:row>104</xdr:row>
      <xdr:rowOff>75564</xdr:rowOff>
    </xdr:to>
    <xdr:sp macro="" textlink="">
      <xdr:nvSpPr>
        <xdr:cNvPr id="534" name="フローチャート : 判断 533"/>
        <xdr:cNvSpPr/>
      </xdr:nvSpPr>
      <xdr:spPr>
        <a:xfrm>
          <a:off x="15430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5" name="テキスト ボックス 5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6" name="テキスト ボックス 5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7" name="テキスト ボックス 5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8" name="テキスト ボックス 5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9" name="テキスト ボックス 5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86361</xdr:rowOff>
    </xdr:from>
    <xdr:to>
      <xdr:col>22</xdr:col>
      <xdr:colOff>415925</xdr:colOff>
      <xdr:row>101</xdr:row>
      <xdr:rowOff>16511</xdr:rowOff>
    </xdr:to>
    <xdr:sp macro="" textlink="">
      <xdr:nvSpPr>
        <xdr:cNvPr id="540" name="円/楕円 539"/>
        <xdr:cNvSpPr/>
      </xdr:nvSpPr>
      <xdr:spPr>
        <a:xfrm>
          <a:off x="154305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66691</xdr:rowOff>
    </xdr:from>
    <xdr:ext cx="405111" cy="259045"/>
    <xdr:sp macro="" textlink="">
      <xdr:nvSpPr>
        <xdr:cNvPr id="541" name="n_1aveValue【公民館】&#10;有形固定資産減価償却率"/>
        <xdr:cNvSpPr txBox="1"/>
      </xdr:nvSpPr>
      <xdr:spPr>
        <a:xfrm>
          <a:off x="15266043"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33038</xdr:rowOff>
    </xdr:from>
    <xdr:ext cx="405111" cy="259045"/>
    <xdr:sp macro="" textlink="">
      <xdr:nvSpPr>
        <xdr:cNvPr id="542" name="n_1mainValue【公民館】&#10;有形固定資産減価償却率"/>
        <xdr:cNvSpPr txBox="1"/>
      </xdr:nvSpPr>
      <xdr:spPr>
        <a:xfrm>
          <a:off x="15266043" y="1700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3" name="正方形/長方形 54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4" name="正方形/長方形 54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5" name="正方形/長方形 54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6" name="正方形/長方形 54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7" name="正方形/長方形 54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8" name="正方形/長方形 54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9" name="正方形/長方形 54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50" name="正方形/長方形 54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51" name="テキスト ボックス 55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52" name="直線コネクタ 55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53" name="直線コネクタ 55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54" name="テキスト ボックス 55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55" name="直線コネクタ 55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56" name="テキスト ボックス 55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57" name="直線コネクタ 55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58" name="テキスト ボックス 55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59" name="直線コネクタ 55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60" name="テキスト ボックス 55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1" name="直線コネクタ 56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2" name="テキスト ボックス 56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564" name="直線コネクタ 563"/>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565"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566" name="直線コネクタ 565"/>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567"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568" name="直線コネクタ 567"/>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569"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570" name="フローチャート : 判断 569"/>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571" name="フローチャート : 判断 570"/>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2" name="テキスト ボックス 5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3" name="テキスト ボックス 5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4" name="テキスト ボックス 5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5" name="テキスト ボックス 5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6" name="テキスト ボックス 5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103124</xdr:rowOff>
    </xdr:from>
    <xdr:to>
      <xdr:col>31</xdr:col>
      <xdr:colOff>85725</xdr:colOff>
      <xdr:row>107</xdr:row>
      <xdr:rowOff>33274</xdr:rowOff>
    </xdr:to>
    <xdr:sp macro="" textlink="">
      <xdr:nvSpPr>
        <xdr:cNvPr id="577" name="円/楕円 576"/>
        <xdr:cNvSpPr/>
      </xdr:nvSpPr>
      <xdr:spPr>
        <a:xfrm>
          <a:off x="21272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113809</xdr:rowOff>
    </xdr:from>
    <xdr:ext cx="469744" cy="259045"/>
    <xdr:sp macro="" textlink="">
      <xdr:nvSpPr>
        <xdr:cNvPr id="578" name="n_1aveValue【公民館】&#10;一人当たり面積"/>
        <xdr:cNvSpPr txBox="1"/>
      </xdr:nvSpPr>
      <xdr:spPr>
        <a:xfrm>
          <a:off x="21075727" y="1743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24401</xdr:rowOff>
    </xdr:from>
    <xdr:ext cx="469744" cy="259045"/>
    <xdr:sp macro="" textlink="">
      <xdr:nvSpPr>
        <xdr:cNvPr id="579" name="n_1mainValue【公民館】&#10;一人当たり面積"/>
        <xdr:cNvSpPr txBox="1"/>
      </xdr:nvSpPr>
      <xdr:spPr>
        <a:xfrm>
          <a:off x="210757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0" name="正方形/長方形 57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1" name="正方形/長方形 58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2" name="テキスト ボックス 58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橋りょう・公民館において、有形固定資産減価償却率が類似団体平均より高くなっている。</a:t>
          </a:r>
          <a:endParaRPr lang="ja-JP" altLang="ja-JP" sz="1400">
            <a:effectLst/>
          </a:endParaRPr>
        </a:p>
        <a:p>
          <a:r>
            <a:rPr lang="ja-JP" altLang="ja-JP" sz="1100" b="0" i="0" baseline="0">
              <a:solidFill>
                <a:schemeClr val="dk1"/>
              </a:solidFill>
              <a:effectLst/>
              <a:latin typeface="+mn-lt"/>
              <a:ea typeface="+mn-ea"/>
              <a:cs typeface="+mn-cs"/>
            </a:rPr>
            <a:t>橋りょうについては個別計画を策定後、長寿命化を図っている状況にあり、公民館については計画的な大規模改修工事を実施している状況。</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35,283
35,134
33.62
15,090,417
14,869,865
163,214
8,045,261
13,464,589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46482</xdr:rowOff>
    </xdr:from>
    <xdr:to>
      <xdr:col>6</xdr:col>
      <xdr:colOff>510540</xdr:colOff>
      <xdr:row>41</xdr:row>
      <xdr:rowOff>64770</xdr:rowOff>
    </xdr:to>
    <xdr:cxnSp macro="">
      <xdr:nvCxnSpPr>
        <xdr:cNvPr id="55" name="直線コネクタ 54"/>
        <xdr:cNvCxnSpPr/>
      </xdr:nvCxnSpPr>
      <xdr:spPr>
        <a:xfrm flipV="1">
          <a:off x="4634865" y="5875782"/>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6"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57" name="直線コネクタ 56"/>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164609</xdr:rowOff>
    </xdr:from>
    <xdr:ext cx="405111" cy="259045"/>
    <xdr:sp macro="" textlink="">
      <xdr:nvSpPr>
        <xdr:cNvPr id="58" name="【図書館】&#10;有形固定資産減価償却率最大値テキスト"/>
        <xdr:cNvSpPr txBox="1"/>
      </xdr:nvSpPr>
      <xdr:spPr>
        <a:xfrm>
          <a:off x="4724400" y="5651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34</xdr:row>
      <xdr:rowOff>46482</xdr:rowOff>
    </xdr:from>
    <xdr:to>
      <xdr:col>6</xdr:col>
      <xdr:colOff>600075</xdr:colOff>
      <xdr:row>34</xdr:row>
      <xdr:rowOff>46482</xdr:rowOff>
    </xdr:to>
    <xdr:cxnSp macro="">
      <xdr:nvCxnSpPr>
        <xdr:cNvPr id="59" name="直線コネクタ 58"/>
        <xdr:cNvCxnSpPr/>
      </xdr:nvCxnSpPr>
      <xdr:spPr>
        <a:xfrm>
          <a:off x="4546600" y="587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22115</xdr:rowOff>
    </xdr:from>
    <xdr:ext cx="405111" cy="259045"/>
    <xdr:sp macro="" textlink="">
      <xdr:nvSpPr>
        <xdr:cNvPr id="60" name="【図書館】&#10;有形固定資産減価償却率平均値テキスト"/>
        <xdr:cNvSpPr txBox="1"/>
      </xdr:nvSpPr>
      <xdr:spPr>
        <a:xfrm>
          <a:off x="4724400" y="6537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43688</xdr:rowOff>
    </xdr:from>
    <xdr:to>
      <xdr:col>6</xdr:col>
      <xdr:colOff>561975</xdr:colOff>
      <xdr:row>38</xdr:row>
      <xdr:rowOff>145288</xdr:rowOff>
    </xdr:to>
    <xdr:sp macro="" textlink="">
      <xdr:nvSpPr>
        <xdr:cNvPr id="61" name="フローチャート : 判断 60"/>
        <xdr:cNvSpPr/>
      </xdr:nvSpPr>
      <xdr:spPr>
        <a:xfrm>
          <a:off x="4584700" y="655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164846</xdr:rowOff>
    </xdr:from>
    <xdr:to>
      <xdr:col>5</xdr:col>
      <xdr:colOff>409575</xdr:colOff>
      <xdr:row>39</xdr:row>
      <xdr:rowOff>94996</xdr:rowOff>
    </xdr:to>
    <xdr:sp macro="" textlink="">
      <xdr:nvSpPr>
        <xdr:cNvPr id="62" name="フローチャート : 判断 61"/>
        <xdr:cNvSpPr/>
      </xdr:nvSpPr>
      <xdr:spPr>
        <a:xfrm>
          <a:off x="3746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86123</xdr:rowOff>
    </xdr:from>
    <xdr:ext cx="405111" cy="259045"/>
    <xdr:sp macro="" textlink="">
      <xdr:nvSpPr>
        <xdr:cNvPr id="63" name="n_1aveValue【図書館】&#10;有形固定資産減価償却率"/>
        <xdr:cNvSpPr txBox="1"/>
      </xdr:nvSpPr>
      <xdr:spPr>
        <a:xfrm>
          <a:off x="3582043" y="677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59690</xdr:rowOff>
    </xdr:from>
    <xdr:to>
      <xdr:col>5</xdr:col>
      <xdr:colOff>409575</xdr:colOff>
      <xdr:row>35</xdr:row>
      <xdr:rowOff>161290</xdr:rowOff>
    </xdr:to>
    <xdr:sp macro="" textlink="">
      <xdr:nvSpPr>
        <xdr:cNvPr id="69" name="円/楕円 68"/>
        <xdr:cNvSpPr/>
      </xdr:nvSpPr>
      <xdr:spPr>
        <a:xfrm>
          <a:off x="3746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6367</xdr:rowOff>
    </xdr:from>
    <xdr:ext cx="405111" cy="259045"/>
    <xdr:sp macro="" textlink="">
      <xdr:nvSpPr>
        <xdr:cNvPr id="70" name="n_1mainValue【図書館】&#10;有形固定資産減価償却率"/>
        <xdr:cNvSpPr txBox="1"/>
      </xdr:nvSpPr>
      <xdr:spPr>
        <a:xfrm>
          <a:off x="3582043"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4" name="直線コネクタ 93"/>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5"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6" name="直線コネクタ 95"/>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7"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8" name="直線コネクタ 97"/>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99"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0" name="フローチャート : 判断 99"/>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1" name="フローチャート : 判断 100"/>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86377</xdr:rowOff>
    </xdr:from>
    <xdr:ext cx="469744" cy="259045"/>
    <xdr:sp macro="" textlink="">
      <xdr:nvSpPr>
        <xdr:cNvPr id="102" name="n_1aveValue【図書館】&#10;一人当たり面積"/>
        <xdr:cNvSpPr txBox="1"/>
      </xdr:nvSpPr>
      <xdr:spPr>
        <a:xfrm>
          <a:off x="93917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139700</xdr:rowOff>
    </xdr:from>
    <xdr:to>
      <xdr:col>14</xdr:col>
      <xdr:colOff>79375</xdr:colOff>
      <xdr:row>39</xdr:row>
      <xdr:rowOff>69850</xdr:rowOff>
    </xdr:to>
    <xdr:sp macro="" textlink="">
      <xdr:nvSpPr>
        <xdr:cNvPr id="108" name="円/楕円 107"/>
        <xdr:cNvSpPr/>
      </xdr:nvSpPr>
      <xdr:spPr>
        <a:xfrm>
          <a:off x="9588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39</xdr:row>
      <xdr:rowOff>60977</xdr:rowOff>
    </xdr:from>
    <xdr:ext cx="469744" cy="259045"/>
    <xdr:sp macro="" textlink="">
      <xdr:nvSpPr>
        <xdr:cNvPr id="109" name="n_1mainValue【図書館】&#10;一人当たり面積"/>
        <xdr:cNvSpPr txBox="1"/>
      </xdr:nvSpPr>
      <xdr:spPr>
        <a:xfrm>
          <a:off x="9391727"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0" name="テキスト ボックス 12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4" name="直線コネクタ 133"/>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5"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6" name="直線コネクタ 135"/>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7"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38" name="直線コネクタ 137"/>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39"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0" name="フローチャート : 判断 139"/>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1" name="フローチャート : 判断 140"/>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76217</xdr:rowOff>
    </xdr:from>
    <xdr:ext cx="405111" cy="259045"/>
    <xdr:sp macro="" textlink="">
      <xdr:nvSpPr>
        <xdr:cNvPr id="142" name="n_1aveValue【体育館・プール】&#10;有形固定資産減価償却率"/>
        <xdr:cNvSpPr txBox="1"/>
      </xdr:nvSpPr>
      <xdr:spPr>
        <a:xfrm>
          <a:off x="3582043"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82550</xdr:rowOff>
    </xdr:from>
    <xdr:to>
      <xdr:col>5</xdr:col>
      <xdr:colOff>409575</xdr:colOff>
      <xdr:row>60</xdr:row>
      <xdr:rowOff>12700</xdr:rowOff>
    </xdr:to>
    <xdr:sp macro="" textlink="">
      <xdr:nvSpPr>
        <xdr:cNvPr id="148" name="円/楕円 147"/>
        <xdr:cNvSpPr/>
      </xdr:nvSpPr>
      <xdr:spPr>
        <a:xfrm>
          <a:off x="3746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29227</xdr:rowOff>
    </xdr:from>
    <xdr:ext cx="405111" cy="259045"/>
    <xdr:sp macro="" textlink="">
      <xdr:nvSpPr>
        <xdr:cNvPr id="149" name="n_1mainValue【体育館・プール】&#10;有形固定資産減価償却率"/>
        <xdr:cNvSpPr txBox="1"/>
      </xdr:nvSpPr>
      <xdr:spPr>
        <a:xfrm>
          <a:off x="3582043"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0" name="テキスト ボックス 159"/>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1" name="直線コネクタ 160"/>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2" name="テキスト ボックス 161"/>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3" name="直線コネクタ 162"/>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4" name="テキスト ボックス 163"/>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5" name="直線コネクタ 164"/>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6" name="テキスト ボックス 165"/>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7" name="直線コネクタ 166"/>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8" name="テキスト ボックス 167"/>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9" name="直線コネクタ 168"/>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0" name="テキスト ボックス 169"/>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1" name="直線コネクタ 170"/>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2" name="テキスト ボックス 171"/>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6" name="直線コネクタ 175"/>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7"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78" name="直線コネクタ 177"/>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79"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0" name="直線コネクタ 179"/>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1"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2" name="フローチャート : 判断 181"/>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83" name="フローチャート : 判断 182"/>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36303</xdr:rowOff>
    </xdr:from>
    <xdr:ext cx="469744" cy="259045"/>
    <xdr:sp macro="" textlink="">
      <xdr:nvSpPr>
        <xdr:cNvPr id="184" name="n_1aveValue【体育館・プール】&#10;一人当たり面積"/>
        <xdr:cNvSpPr txBox="1"/>
      </xdr:nvSpPr>
      <xdr:spPr>
        <a:xfrm>
          <a:off x="9391727" y="101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110853</xdr:rowOff>
    </xdr:from>
    <xdr:to>
      <xdr:col>14</xdr:col>
      <xdr:colOff>79375</xdr:colOff>
      <xdr:row>64</xdr:row>
      <xdr:rowOff>41003</xdr:rowOff>
    </xdr:to>
    <xdr:sp macro="" textlink="">
      <xdr:nvSpPr>
        <xdr:cNvPr id="190" name="円/楕円 189"/>
        <xdr:cNvSpPr/>
      </xdr:nvSpPr>
      <xdr:spPr>
        <a:xfrm>
          <a:off x="9588500" y="1091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32130</xdr:rowOff>
    </xdr:from>
    <xdr:ext cx="469744" cy="259045"/>
    <xdr:sp macro="" textlink="">
      <xdr:nvSpPr>
        <xdr:cNvPr id="191" name="n_1mainValue【体育館・プール】&#10;一人当たり面積"/>
        <xdr:cNvSpPr txBox="1"/>
      </xdr:nvSpPr>
      <xdr:spPr>
        <a:xfrm>
          <a:off x="9391727" y="11004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0" name="テキスト ボックス 19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1" name="直線コネクタ 20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2" name="テキスト ボックス 20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3" name="直線コネクタ 20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4" name="テキスト ボックス 20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5" name="直線コネクタ 20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6" name="テキスト ボックス 20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7" name="直線コネクタ 20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8" name="テキスト ボックス 20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9" name="直線コネクタ 20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0" name="テキスト ボックス 20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1" name="直線コネクタ 21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2" name="テキスト ボックス 21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6" name="直線コネクタ 215"/>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7"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8" name="直線コネクタ 217"/>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19"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0" name="直線コネクタ 219"/>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1"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2" name="フローチャート : 判断 221"/>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3" name="フローチャート : 判断 222"/>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93997</xdr:rowOff>
    </xdr:from>
    <xdr:ext cx="405111" cy="259045"/>
    <xdr:sp macro="" textlink="">
      <xdr:nvSpPr>
        <xdr:cNvPr id="224" name="n_1aveValue【福祉施設】&#10;有形固定資産減価償却率"/>
        <xdr:cNvSpPr txBox="1"/>
      </xdr:nvSpPr>
      <xdr:spPr>
        <a:xfrm>
          <a:off x="3582043"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153036</xdr:rowOff>
    </xdr:from>
    <xdr:to>
      <xdr:col>5</xdr:col>
      <xdr:colOff>409575</xdr:colOff>
      <xdr:row>84</xdr:row>
      <xdr:rowOff>83186</xdr:rowOff>
    </xdr:to>
    <xdr:sp macro="" textlink="">
      <xdr:nvSpPr>
        <xdr:cNvPr id="230" name="円/楕円 229"/>
        <xdr:cNvSpPr/>
      </xdr:nvSpPr>
      <xdr:spPr>
        <a:xfrm>
          <a:off x="3746500" y="14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74313</xdr:rowOff>
    </xdr:from>
    <xdr:ext cx="405111" cy="259045"/>
    <xdr:sp macro="" textlink="">
      <xdr:nvSpPr>
        <xdr:cNvPr id="231" name="n_1mainValue【福祉施設】&#10;有形固定資産減価償却率"/>
        <xdr:cNvSpPr txBox="1"/>
      </xdr:nvSpPr>
      <xdr:spPr>
        <a:xfrm>
          <a:off x="3582043" y="1447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2" name="直線コネクタ 24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3" name="テキスト ボックス 24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4" name="直線コネクタ 24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5" name="テキスト ボックス 24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6" name="直線コネクタ 24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7" name="テキスト ボックス 24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8" name="直線コネクタ 24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9" name="テキスト ボックス 24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0" name="直線コネクタ 24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1" name="テキスト ボックス 25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2" name="直線コネクタ 25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3" name="テキスト ボックス 25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7" name="直線コネクタ 256"/>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58"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59" name="直線コネクタ 258"/>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0"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1" name="直線コネクタ 260"/>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2"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3" name="フローチャート : 判断 262"/>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64" name="フローチャート : 判断 263"/>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66239</xdr:rowOff>
    </xdr:from>
    <xdr:ext cx="469744" cy="259045"/>
    <xdr:sp macro="" textlink="">
      <xdr:nvSpPr>
        <xdr:cNvPr id="265" name="n_1ave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127726</xdr:rowOff>
    </xdr:from>
    <xdr:to>
      <xdr:col>14</xdr:col>
      <xdr:colOff>79375</xdr:colOff>
      <xdr:row>85</xdr:row>
      <xdr:rowOff>57876</xdr:rowOff>
    </xdr:to>
    <xdr:sp macro="" textlink="">
      <xdr:nvSpPr>
        <xdr:cNvPr id="271" name="円/楕円 270"/>
        <xdr:cNvSpPr/>
      </xdr:nvSpPr>
      <xdr:spPr>
        <a:xfrm>
          <a:off x="9588500" y="1452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49003</xdr:rowOff>
    </xdr:from>
    <xdr:ext cx="469744" cy="259045"/>
    <xdr:sp macro="" textlink="">
      <xdr:nvSpPr>
        <xdr:cNvPr id="272" name="n_1mainValue【福祉施設】&#10;一人当たり面積"/>
        <xdr:cNvSpPr txBox="1"/>
      </xdr:nvSpPr>
      <xdr:spPr>
        <a:xfrm>
          <a:off x="9391727" y="146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3" name="テキスト ボックス 28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4" name="直線コネクタ 28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5" name="テキスト ボックス 284"/>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6" name="直線コネクタ 28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7" name="テキスト ボックス 28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8" name="直線コネクタ 28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9" name="テキスト ボックス 28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0" name="直線コネクタ 28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1" name="テキスト ボックス 29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2" name="直線コネクタ 29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3" name="テキスト ボックス 29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5" name="テキスト ボックス 29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13336</xdr:rowOff>
    </xdr:from>
    <xdr:to>
      <xdr:col>6</xdr:col>
      <xdr:colOff>510540</xdr:colOff>
      <xdr:row>109</xdr:row>
      <xdr:rowOff>30480</xdr:rowOff>
    </xdr:to>
    <xdr:cxnSp macro="">
      <xdr:nvCxnSpPr>
        <xdr:cNvPr id="297" name="直線コネクタ 296"/>
        <xdr:cNvCxnSpPr/>
      </xdr:nvCxnSpPr>
      <xdr:spPr>
        <a:xfrm flipV="1">
          <a:off x="4634865" y="17501236"/>
          <a:ext cx="0" cy="1217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34307</xdr:rowOff>
    </xdr:from>
    <xdr:ext cx="405111" cy="259045"/>
    <xdr:sp macro="" textlink="">
      <xdr:nvSpPr>
        <xdr:cNvPr id="298" name="【市民会館】&#10;有形固定資産減価償却率最小値テキスト"/>
        <xdr:cNvSpPr txBox="1"/>
      </xdr:nvSpPr>
      <xdr:spPr>
        <a:xfrm>
          <a:off x="47244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109</xdr:row>
      <xdr:rowOff>30480</xdr:rowOff>
    </xdr:from>
    <xdr:to>
      <xdr:col>6</xdr:col>
      <xdr:colOff>600075</xdr:colOff>
      <xdr:row>109</xdr:row>
      <xdr:rowOff>30480</xdr:rowOff>
    </xdr:to>
    <xdr:cxnSp macro="">
      <xdr:nvCxnSpPr>
        <xdr:cNvPr id="299" name="直線コネクタ 298"/>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131463</xdr:rowOff>
    </xdr:from>
    <xdr:ext cx="405111" cy="259045"/>
    <xdr:sp macro="" textlink="">
      <xdr:nvSpPr>
        <xdr:cNvPr id="300" name="【市民会館】&#10;有形固定資産減価償却率最大値テキスト"/>
        <xdr:cNvSpPr txBox="1"/>
      </xdr:nvSpPr>
      <xdr:spPr>
        <a:xfrm>
          <a:off x="4724400" y="1727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102</xdr:row>
      <xdr:rowOff>13336</xdr:rowOff>
    </xdr:from>
    <xdr:to>
      <xdr:col>6</xdr:col>
      <xdr:colOff>600075</xdr:colOff>
      <xdr:row>102</xdr:row>
      <xdr:rowOff>13336</xdr:rowOff>
    </xdr:to>
    <xdr:cxnSp macro="">
      <xdr:nvCxnSpPr>
        <xdr:cNvPr id="301" name="直線コネクタ 300"/>
        <xdr:cNvCxnSpPr/>
      </xdr:nvCxnSpPr>
      <xdr:spPr>
        <a:xfrm>
          <a:off x="4546600" y="1750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121938</xdr:rowOff>
    </xdr:from>
    <xdr:ext cx="405111" cy="259045"/>
    <xdr:sp macro="" textlink="">
      <xdr:nvSpPr>
        <xdr:cNvPr id="302" name="【市民会館】&#10;有形固定資産減価償却率平均値テキスト"/>
        <xdr:cNvSpPr txBox="1"/>
      </xdr:nvSpPr>
      <xdr:spPr>
        <a:xfrm>
          <a:off x="47244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143511</xdr:rowOff>
    </xdr:from>
    <xdr:to>
      <xdr:col>6</xdr:col>
      <xdr:colOff>561975</xdr:colOff>
      <xdr:row>105</xdr:row>
      <xdr:rowOff>73661</xdr:rowOff>
    </xdr:to>
    <xdr:sp macro="" textlink="">
      <xdr:nvSpPr>
        <xdr:cNvPr id="303" name="フローチャート : 判断 302"/>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44450</xdr:rowOff>
    </xdr:from>
    <xdr:to>
      <xdr:col>5</xdr:col>
      <xdr:colOff>409575</xdr:colOff>
      <xdr:row>105</xdr:row>
      <xdr:rowOff>146050</xdr:rowOff>
    </xdr:to>
    <xdr:sp macro="" textlink="">
      <xdr:nvSpPr>
        <xdr:cNvPr id="304" name="フローチャート : 判断 303"/>
        <xdr:cNvSpPr/>
      </xdr:nvSpPr>
      <xdr:spPr>
        <a:xfrm>
          <a:off x="3746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137177</xdr:rowOff>
    </xdr:from>
    <xdr:ext cx="405111" cy="259045"/>
    <xdr:sp macro="" textlink="">
      <xdr:nvSpPr>
        <xdr:cNvPr id="305" name="n_1aveValue【市民会館】&#10;有形固定資産減価償却率"/>
        <xdr:cNvSpPr txBox="1"/>
      </xdr:nvSpPr>
      <xdr:spPr>
        <a:xfrm>
          <a:off x="3582043"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86361</xdr:rowOff>
    </xdr:from>
    <xdr:to>
      <xdr:col>5</xdr:col>
      <xdr:colOff>409575</xdr:colOff>
      <xdr:row>101</xdr:row>
      <xdr:rowOff>16511</xdr:rowOff>
    </xdr:to>
    <xdr:sp macro="" textlink="">
      <xdr:nvSpPr>
        <xdr:cNvPr id="311" name="円/楕円 310"/>
        <xdr:cNvSpPr/>
      </xdr:nvSpPr>
      <xdr:spPr>
        <a:xfrm>
          <a:off x="3746500" y="1723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33038</xdr:rowOff>
    </xdr:from>
    <xdr:ext cx="405111" cy="259045"/>
    <xdr:sp macro="" textlink="">
      <xdr:nvSpPr>
        <xdr:cNvPr id="312" name="n_1mainValue【市民会館】&#10;有形固定資産減価償却率"/>
        <xdr:cNvSpPr txBox="1"/>
      </xdr:nvSpPr>
      <xdr:spPr>
        <a:xfrm>
          <a:off x="3582043" y="1700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3" name="直線コネクタ 32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4" name="テキスト ボックス 323"/>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5" name="直線コネクタ 32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6" name="テキスト ボックス 325"/>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7" name="直線コネクタ 32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8" name="テキスト ボックス 327"/>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29" name="直線コネクタ 32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0" name="テキスト ボックス 329"/>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1" name="直線コネクタ 33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2" name="テキスト ボックス 33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34" name="直線コネクタ 333"/>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35"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6" name="直線コネクタ 335"/>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7"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8" name="直線コネクタ 337"/>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39"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40" name="フローチャート : 判断 339"/>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41" name="フローチャート : 判断 340"/>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31514</xdr:rowOff>
    </xdr:from>
    <xdr:ext cx="469744" cy="259045"/>
    <xdr:sp macro="" textlink="">
      <xdr:nvSpPr>
        <xdr:cNvPr id="342" name="n_1aveValue【市民会館】&#10;一人当たり面積"/>
        <xdr:cNvSpPr txBox="1"/>
      </xdr:nvSpPr>
      <xdr:spPr>
        <a:xfrm>
          <a:off x="9391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3" name="テキスト ボックス 34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4" name="テキスト ボックス 34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5" name="テキスト ボックス 34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6" name="テキスト ボックス 34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7" name="テキスト ボックス 34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128270</xdr:rowOff>
    </xdr:from>
    <xdr:to>
      <xdr:col>14</xdr:col>
      <xdr:colOff>79375</xdr:colOff>
      <xdr:row>106</xdr:row>
      <xdr:rowOff>58420</xdr:rowOff>
    </xdr:to>
    <xdr:sp macro="" textlink="">
      <xdr:nvSpPr>
        <xdr:cNvPr id="348" name="円/楕円 347"/>
        <xdr:cNvSpPr/>
      </xdr:nvSpPr>
      <xdr:spPr>
        <a:xfrm>
          <a:off x="9588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49547</xdr:rowOff>
    </xdr:from>
    <xdr:ext cx="469744" cy="259045"/>
    <xdr:sp macro="" textlink="">
      <xdr:nvSpPr>
        <xdr:cNvPr id="349" name="n_1mainValue【市民会館】&#10;一人当たり面積"/>
        <xdr:cNvSpPr txBox="1"/>
      </xdr:nvSpPr>
      <xdr:spPr>
        <a:xfrm>
          <a:off x="9391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0.090</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0" name="正方形/長方形 34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1" name="正方形/長方形 35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2" name="正方形/長方形 35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3" name="正方形/長方形 35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4" name="正方形/長方形 35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5" name="正方形/長方形 35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6" name="正方形/長方形 35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7" name="正方形/長方形 356"/>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5" name="正方形/長方形 364"/>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6" name="正方形/長方形 36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7" name="正方形/長方形 36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8" name="正方形/長方形 36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9" name="正方形/長方形 36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0" name="正方形/長方形 36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1" name="正方形/長方形 37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2" name="正方形/長方形 37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3" name="正方形/長方形 37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4" name="テキスト ボックス 37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5" name="直線コネクタ 37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76" name="直線コネクタ 37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77" name="テキスト ボックス 376"/>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8" name="直線コネクタ 37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9" name="テキスト ボックス 37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80" name="直線コネクタ 37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81" name="テキスト ボックス 38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2" name="直線コネクタ 38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3" name="テキスト ボックス 38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4" name="直線コネクタ 38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5" name="テキスト ボックス 38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7" name="テキスト ボックス 38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389" name="直線コネクタ 388"/>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390"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391" name="直線コネクタ 390"/>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392"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393" name="直線コネクタ 392"/>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394"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395" name="フローチャート : 判断 394"/>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396" name="フローチャート : 判断 395"/>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97807</xdr:rowOff>
    </xdr:from>
    <xdr:ext cx="405111" cy="259045"/>
    <xdr:sp macro="" textlink="">
      <xdr:nvSpPr>
        <xdr:cNvPr id="397" name="n_1aveValue【保健センター・保健所】&#10;有形固定資産減価償却率"/>
        <xdr:cNvSpPr txBox="1"/>
      </xdr:nvSpPr>
      <xdr:spPr>
        <a:xfrm>
          <a:off x="15266043"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8" name="テキスト ボックス 3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9" name="テキスト ボックス 3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00" name="テキスト ボックス 3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1" name="テキスト ボックス 4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2" name="テキスト ボックス 4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109220</xdr:rowOff>
    </xdr:from>
    <xdr:to>
      <xdr:col>22</xdr:col>
      <xdr:colOff>415925</xdr:colOff>
      <xdr:row>60</xdr:row>
      <xdr:rowOff>39370</xdr:rowOff>
    </xdr:to>
    <xdr:sp macro="" textlink="">
      <xdr:nvSpPr>
        <xdr:cNvPr id="403" name="円/楕円 402"/>
        <xdr:cNvSpPr/>
      </xdr:nvSpPr>
      <xdr:spPr>
        <a:xfrm>
          <a:off x="15430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30497</xdr:rowOff>
    </xdr:from>
    <xdr:ext cx="405111" cy="259045"/>
    <xdr:sp macro="" textlink="">
      <xdr:nvSpPr>
        <xdr:cNvPr id="404" name="n_1mainValue【保健センター・保健所】&#10;有形固定資産減価償却率"/>
        <xdr:cNvSpPr txBox="1"/>
      </xdr:nvSpPr>
      <xdr:spPr>
        <a:xfrm>
          <a:off x="15266043" y="1031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15" name="直線コネクタ 41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16" name="テキスト ボックス 41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7" name="直線コネクタ 41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8" name="テキスト ボックス 41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9" name="直線コネクタ 41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20" name="テキスト ボックス 41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21" name="直線コネクタ 42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22" name="テキスト ボックス 42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23" name="直線コネクタ 42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24" name="テキスト ボックス 42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28" name="直線コネクタ 427"/>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29"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30" name="直線コネクタ 429"/>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31"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32" name="直線コネクタ 431"/>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433"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434" name="フローチャート : 判断 433"/>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435" name="フローチャート : 判断 434"/>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74947</xdr:rowOff>
    </xdr:from>
    <xdr:ext cx="469744" cy="259045"/>
    <xdr:sp macro="" textlink="">
      <xdr:nvSpPr>
        <xdr:cNvPr id="436" name="n_1aveValue【保健センター・保健所】&#10;一人当たり面積"/>
        <xdr:cNvSpPr txBox="1"/>
      </xdr:nvSpPr>
      <xdr:spPr>
        <a:xfrm>
          <a:off x="21075727" y="1036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7" name="テキスト ボックス 43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116840</xdr:rowOff>
    </xdr:from>
    <xdr:to>
      <xdr:col>31</xdr:col>
      <xdr:colOff>85725</xdr:colOff>
      <xdr:row>63</xdr:row>
      <xdr:rowOff>46990</xdr:rowOff>
    </xdr:to>
    <xdr:sp macro="" textlink="">
      <xdr:nvSpPr>
        <xdr:cNvPr id="442" name="円/楕円 441"/>
        <xdr:cNvSpPr/>
      </xdr:nvSpPr>
      <xdr:spPr>
        <a:xfrm>
          <a:off x="21272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63</xdr:row>
      <xdr:rowOff>38117</xdr:rowOff>
    </xdr:from>
    <xdr:ext cx="469744" cy="259045"/>
    <xdr:sp macro="" textlink="">
      <xdr:nvSpPr>
        <xdr:cNvPr id="443" name="n_1mainValue【保健センター・保健所】&#10;一人当たり面積"/>
        <xdr:cNvSpPr txBox="1"/>
      </xdr:nvSpPr>
      <xdr:spPr>
        <a:xfrm>
          <a:off x="21075727"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2" name="テキスト ボックス 45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3" name="直線コネクタ 45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54" name="直線コネクタ 45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55" name="テキスト ボックス 45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56" name="直線コネクタ 45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57" name="テキスト ボックス 45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58" name="直線コネクタ 45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59" name="テキスト ボックス 45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60" name="直線コネクタ 45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61" name="テキスト ボックス 46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62" name="直線コネクタ 46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63" name="テキスト ボックス 46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64" name="直線コネクタ 46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65" name="テキスト ボックス 46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469" name="直線コネクタ 468"/>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470"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471" name="直線コネクタ 470"/>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472"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473" name="直線コネクタ 472"/>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474"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475" name="フローチャート : 判断 474"/>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476" name="フローチャート : 判断 475"/>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27050</xdr:rowOff>
    </xdr:from>
    <xdr:ext cx="405111" cy="259045"/>
    <xdr:sp macro="" textlink="">
      <xdr:nvSpPr>
        <xdr:cNvPr id="477" name="n_1aveValue【消防施設】&#10;有形固定資産減価償却率"/>
        <xdr:cNvSpPr txBox="1"/>
      </xdr:nvSpPr>
      <xdr:spPr>
        <a:xfrm>
          <a:off x="15266043"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8" name="テキスト ボックス 47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9" name="テキスト ボックス 47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80" name="テキスト ボックス 47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1" name="テキスト ボックス 48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2" name="テキスト ボックス 48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83</xdr:row>
      <xdr:rowOff>117929</xdr:rowOff>
    </xdr:from>
    <xdr:to>
      <xdr:col>22</xdr:col>
      <xdr:colOff>415925</xdr:colOff>
      <xdr:row>84</xdr:row>
      <xdr:rowOff>48079</xdr:rowOff>
    </xdr:to>
    <xdr:sp macro="" textlink="">
      <xdr:nvSpPr>
        <xdr:cNvPr id="483" name="円/楕円 482"/>
        <xdr:cNvSpPr/>
      </xdr:nvSpPr>
      <xdr:spPr>
        <a:xfrm>
          <a:off x="15430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84</xdr:row>
      <xdr:rowOff>39206</xdr:rowOff>
    </xdr:from>
    <xdr:ext cx="405111" cy="259045"/>
    <xdr:sp macro="" textlink="">
      <xdr:nvSpPr>
        <xdr:cNvPr id="484" name="n_1mainValue【消防施設】&#10;有形固定資産減価償却率"/>
        <xdr:cNvSpPr txBox="1"/>
      </xdr:nvSpPr>
      <xdr:spPr>
        <a:xfrm>
          <a:off x="15266043"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495" name="直線コネクタ 49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96" name="テキスト ボックス 49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97" name="直線コネクタ 49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98" name="テキスト ボックス 49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99" name="直線コネクタ 49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00" name="テキスト ボックス 49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01" name="直線コネクタ 50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02" name="テキスト ボックス 50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506" name="直線コネクタ 505"/>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507"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508" name="直線コネクタ 507"/>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509"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510" name="直線コネクタ 509"/>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511"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512" name="フローチャート : 判断 511"/>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154178</xdr:rowOff>
    </xdr:from>
    <xdr:to>
      <xdr:col>31</xdr:col>
      <xdr:colOff>85725</xdr:colOff>
      <xdr:row>84</xdr:row>
      <xdr:rowOff>84328</xdr:rowOff>
    </xdr:to>
    <xdr:sp macro="" textlink="">
      <xdr:nvSpPr>
        <xdr:cNvPr id="513" name="フローチャート : 判断 512"/>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75455</xdr:rowOff>
    </xdr:from>
    <xdr:ext cx="469744" cy="259045"/>
    <xdr:sp macro="" textlink="">
      <xdr:nvSpPr>
        <xdr:cNvPr id="514" name="n_1aveValue【消防施設】&#10;一人当たり面積"/>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5" name="テキスト ボックス 5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6" name="テキスト ボックス 5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7" name="テキスト ボックス 5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8" name="テキスト ボックス 5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9" name="テキスト ボックス 5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149606</xdr:rowOff>
    </xdr:from>
    <xdr:to>
      <xdr:col>31</xdr:col>
      <xdr:colOff>85725</xdr:colOff>
      <xdr:row>84</xdr:row>
      <xdr:rowOff>79756</xdr:rowOff>
    </xdr:to>
    <xdr:sp macro="" textlink="">
      <xdr:nvSpPr>
        <xdr:cNvPr id="520" name="円/楕円 519"/>
        <xdr:cNvSpPr/>
      </xdr:nvSpPr>
      <xdr:spPr>
        <a:xfrm>
          <a:off x="21272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96283</xdr:rowOff>
    </xdr:from>
    <xdr:ext cx="469744" cy="259045"/>
    <xdr:sp macro="" textlink="">
      <xdr:nvSpPr>
        <xdr:cNvPr id="521" name="n_1mainValue【消防施設】&#10;一人当たり面積"/>
        <xdr:cNvSpPr txBox="1"/>
      </xdr:nvSpPr>
      <xdr:spPr>
        <a:xfrm>
          <a:off x="21075727" y="1415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2" name="テキスト ボックス 531"/>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3" name="直線コネクタ 53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4" name="テキスト ボックス 53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5" name="直線コネクタ 53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6" name="テキスト ボックス 53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7" name="直線コネクタ 53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38" name="テキスト ボックス 53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39" name="直線コネクタ 53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0" name="テキスト ボックス 539"/>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1" name="直線コネクタ 54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2" name="テキスト ボックス 54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102</xdr:row>
      <xdr:rowOff>153924</xdr:rowOff>
    </xdr:from>
    <xdr:to>
      <xdr:col>23</xdr:col>
      <xdr:colOff>516889</xdr:colOff>
      <xdr:row>108</xdr:row>
      <xdr:rowOff>126492</xdr:rowOff>
    </xdr:to>
    <xdr:cxnSp macro="">
      <xdr:nvCxnSpPr>
        <xdr:cNvPr id="544" name="直線コネクタ 543"/>
        <xdr:cNvCxnSpPr/>
      </xdr:nvCxnSpPr>
      <xdr:spPr>
        <a:xfrm flipV="1">
          <a:off x="16318864" y="17641824"/>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130319</xdr:rowOff>
    </xdr:from>
    <xdr:ext cx="405111" cy="259045"/>
    <xdr:sp macro="" textlink="">
      <xdr:nvSpPr>
        <xdr:cNvPr id="545" name="【庁舎】&#10;有形固定資産減価償却率最小値テキスト"/>
        <xdr:cNvSpPr txBox="1"/>
      </xdr:nvSpPr>
      <xdr:spPr>
        <a:xfrm>
          <a:off x="164084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108</xdr:row>
      <xdr:rowOff>126492</xdr:rowOff>
    </xdr:from>
    <xdr:to>
      <xdr:col>23</xdr:col>
      <xdr:colOff>606425</xdr:colOff>
      <xdr:row>108</xdr:row>
      <xdr:rowOff>126492</xdr:rowOff>
    </xdr:to>
    <xdr:cxnSp macro="">
      <xdr:nvCxnSpPr>
        <xdr:cNvPr id="546" name="直線コネクタ 545"/>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101</xdr:row>
      <xdr:rowOff>100601</xdr:rowOff>
    </xdr:from>
    <xdr:ext cx="405111" cy="259045"/>
    <xdr:sp macro="" textlink="">
      <xdr:nvSpPr>
        <xdr:cNvPr id="547" name="【庁舎】&#10;有形固定資産減価償却率最大値テキスト"/>
        <xdr:cNvSpPr txBox="1"/>
      </xdr:nvSpPr>
      <xdr:spPr>
        <a:xfrm>
          <a:off x="16408400" y="17417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102</xdr:row>
      <xdr:rowOff>153924</xdr:rowOff>
    </xdr:from>
    <xdr:to>
      <xdr:col>23</xdr:col>
      <xdr:colOff>606425</xdr:colOff>
      <xdr:row>102</xdr:row>
      <xdr:rowOff>153924</xdr:rowOff>
    </xdr:to>
    <xdr:cxnSp macro="">
      <xdr:nvCxnSpPr>
        <xdr:cNvPr id="548" name="直線コネクタ 547"/>
        <xdr:cNvCxnSpPr/>
      </xdr:nvCxnSpPr>
      <xdr:spPr>
        <a:xfrm>
          <a:off x="16230600" y="17641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106697</xdr:rowOff>
    </xdr:from>
    <xdr:ext cx="405111" cy="259045"/>
    <xdr:sp macro="" textlink="">
      <xdr:nvSpPr>
        <xdr:cNvPr id="549" name="【庁舎】&#10;有形固定資産減価償却率平均値テキスト"/>
        <xdr:cNvSpPr txBox="1"/>
      </xdr:nvSpPr>
      <xdr:spPr>
        <a:xfrm>
          <a:off x="16408400" y="18108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128270</xdr:rowOff>
    </xdr:from>
    <xdr:to>
      <xdr:col>23</xdr:col>
      <xdr:colOff>568325</xdr:colOff>
      <xdr:row>106</xdr:row>
      <xdr:rowOff>58420</xdr:rowOff>
    </xdr:to>
    <xdr:sp macro="" textlink="">
      <xdr:nvSpPr>
        <xdr:cNvPr id="550" name="フローチャート : 判断 549"/>
        <xdr:cNvSpPr/>
      </xdr:nvSpPr>
      <xdr:spPr>
        <a:xfrm>
          <a:off x="162687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130556</xdr:rowOff>
    </xdr:from>
    <xdr:to>
      <xdr:col>22</xdr:col>
      <xdr:colOff>415925</xdr:colOff>
      <xdr:row>106</xdr:row>
      <xdr:rowOff>60706</xdr:rowOff>
    </xdr:to>
    <xdr:sp macro="" textlink="">
      <xdr:nvSpPr>
        <xdr:cNvPr id="551" name="フローチャート : 判断 550"/>
        <xdr:cNvSpPr/>
      </xdr:nvSpPr>
      <xdr:spPr>
        <a:xfrm>
          <a:off x="15430500" y="181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51833</xdr:rowOff>
    </xdr:from>
    <xdr:ext cx="405111" cy="259045"/>
    <xdr:sp macro="" textlink="">
      <xdr:nvSpPr>
        <xdr:cNvPr id="552" name="n_1aveValue【庁舎】&#10;有形固定資産減価償却率"/>
        <xdr:cNvSpPr txBox="1"/>
      </xdr:nvSpPr>
      <xdr:spPr>
        <a:xfrm>
          <a:off x="15266043" y="18225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3" name="テキスト ボックス 5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4" name="テキスト ボックス 5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5" name="テキスト ボックス 5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6" name="テキスト ボックス 5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7" name="テキスト ボックス 5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77978</xdr:rowOff>
    </xdr:from>
    <xdr:to>
      <xdr:col>22</xdr:col>
      <xdr:colOff>415925</xdr:colOff>
      <xdr:row>102</xdr:row>
      <xdr:rowOff>8128</xdr:rowOff>
    </xdr:to>
    <xdr:sp macro="" textlink="">
      <xdr:nvSpPr>
        <xdr:cNvPr id="558" name="円/楕円 557"/>
        <xdr:cNvSpPr/>
      </xdr:nvSpPr>
      <xdr:spPr>
        <a:xfrm>
          <a:off x="15430500" y="1739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24655</xdr:rowOff>
    </xdr:from>
    <xdr:ext cx="405111" cy="259045"/>
    <xdr:sp macro="" textlink="">
      <xdr:nvSpPr>
        <xdr:cNvPr id="559" name="n_1mainValue【庁舎】&#10;有形固定資産減価償却率"/>
        <xdr:cNvSpPr txBox="1"/>
      </xdr:nvSpPr>
      <xdr:spPr>
        <a:xfrm>
          <a:off x="15266043" y="1716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0" name="正方形/長方形 55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1" name="正方形/長方形 56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2" name="正方形/長方形 56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3" name="正方形/長方形 56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4" name="正方形/長方形 56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5" name="正方形/長方形 56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6" name="正方形/長方形 56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7" name="正方形/長方形 56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8" name="テキスト ボックス 56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9" name="直線コネクタ 56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0" name="テキスト ボックス 56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71" name="直線コネクタ 57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72" name="テキスト ボックス 57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73" name="直線コネクタ 57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74" name="テキスト ボックス 57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75" name="直線コネクタ 57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76" name="テキスト ボックス 57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77" name="直線コネクタ 57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78" name="テキスト ボックス 57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79" name="直線コネクタ 57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80" name="テキスト ボックス 57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1" name="直線コネクタ 5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2" name="テキスト ボックス 5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584" name="直線コネクタ 583"/>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585"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586" name="直線コネクタ 585"/>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587"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588" name="直線コネクタ 587"/>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589"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590" name="フローチャート : 判断 589"/>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591" name="フローチャート : 判断 590"/>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74947</xdr:rowOff>
    </xdr:from>
    <xdr:ext cx="469744" cy="259045"/>
    <xdr:sp macro="" textlink="">
      <xdr:nvSpPr>
        <xdr:cNvPr id="592" name="n_1aveValue【庁舎】&#10;一人当たり面積"/>
        <xdr:cNvSpPr txBox="1"/>
      </xdr:nvSpPr>
      <xdr:spPr>
        <a:xfrm>
          <a:off x="21075727"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3" name="テキスト ボックス 59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4" name="テキスト ボックス 59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5" name="テキスト ボックス 59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6" name="テキスト ボックス 59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7" name="テキスト ボックス 59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124461</xdr:rowOff>
    </xdr:from>
    <xdr:to>
      <xdr:col>31</xdr:col>
      <xdr:colOff>85725</xdr:colOff>
      <xdr:row>106</xdr:row>
      <xdr:rowOff>54611</xdr:rowOff>
    </xdr:to>
    <xdr:sp macro="" textlink="">
      <xdr:nvSpPr>
        <xdr:cNvPr id="598" name="円/楕円 597"/>
        <xdr:cNvSpPr/>
      </xdr:nvSpPr>
      <xdr:spPr>
        <a:xfrm>
          <a:off x="21272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45738</xdr:rowOff>
    </xdr:from>
    <xdr:ext cx="469744" cy="259045"/>
    <xdr:sp macro="" textlink="">
      <xdr:nvSpPr>
        <xdr:cNvPr id="599" name="n_1mainValue【庁舎】&#10;一人当たり面積"/>
        <xdr:cNvSpPr txBox="1"/>
      </xdr:nvSpPr>
      <xdr:spPr>
        <a:xfrm>
          <a:off x="21075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0.229</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市民会館・庁舎において、有形固定資産減価償却率が類似団体平均より高くなっている。</a:t>
          </a:r>
          <a:endParaRPr lang="ja-JP" altLang="ja-JP" sz="1400">
            <a:effectLst/>
          </a:endParaRPr>
        </a:p>
        <a:p>
          <a:r>
            <a:rPr lang="ja-JP" altLang="ja-JP" sz="1100" b="0" i="0" baseline="0">
              <a:solidFill>
                <a:schemeClr val="dk1"/>
              </a:solidFill>
              <a:effectLst/>
              <a:latin typeface="+mn-lt"/>
              <a:ea typeface="+mn-ea"/>
              <a:cs typeface="+mn-cs"/>
            </a:rPr>
            <a:t>市民会館については調査の結果、耐震基準を満たしてることが判明したため長寿命化を図る方針。</a:t>
          </a:r>
          <a:endParaRPr lang="en-US" altLang="ja-JP" sz="1100" b="0" i="0" baseline="0">
            <a:solidFill>
              <a:schemeClr val="dk1"/>
            </a:solidFill>
            <a:effectLst/>
            <a:latin typeface="+mn-lt"/>
            <a:ea typeface="+mn-ea"/>
            <a:cs typeface="+mn-cs"/>
          </a:endParaRPr>
        </a:p>
        <a:p>
          <a:r>
            <a:rPr lang="ja-JP" altLang="ja-JP" sz="1100" b="0" i="0" baseline="0">
              <a:solidFill>
                <a:schemeClr val="dk1"/>
              </a:solidFill>
              <a:effectLst/>
              <a:latin typeface="+mn-lt"/>
              <a:ea typeface="+mn-ea"/>
              <a:cs typeface="+mn-cs"/>
            </a:rPr>
            <a:t>庁舎については、耐震基準を満たしていないことが判明したため耐震改修工事を実施する予定。</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35,283
35,134
33.62
15,090,417
14,869,865
163,214
8,045,261
13,464,589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人口の減少や本市の基幹産業の長引く低迷により年々減少しているため、類似団体平均を下回っており、更なる財政基盤の強化が求められている。歳出については定員適正化や補助金等の見直しによる歳出削減を実施することで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116417</xdr:rowOff>
    </xdr:to>
    <xdr:cxnSp macro="">
      <xdr:nvCxnSpPr>
        <xdr:cNvPr id="68" name="直線コネクタ 67"/>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136525</xdr:rowOff>
    </xdr:to>
    <xdr:cxnSp macro="">
      <xdr:nvCxnSpPr>
        <xdr:cNvPr id="71" name="直線コネクタ 70"/>
        <xdr:cNvCxnSpPr/>
      </xdr:nvCxnSpPr>
      <xdr:spPr>
        <a:xfrm flipV="1">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41</xdr:row>
      <xdr:rowOff>156633</xdr:rowOff>
    </xdr:to>
    <xdr:cxnSp macro="">
      <xdr:nvCxnSpPr>
        <xdr:cNvPr id="74" name="直線コネクタ 73"/>
        <xdr:cNvCxnSpPr/>
      </xdr:nvCxnSpPr>
      <xdr:spPr>
        <a:xfrm flipV="1">
          <a:off x="2336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41</xdr:row>
      <xdr:rowOff>156633</xdr:rowOff>
    </xdr:to>
    <xdr:cxnSp macro="">
      <xdr:nvCxnSpPr>
        <xdr:cNvPr id="77" name="直線コネクタ 76"/>
        <xdr:cNvCxnSpPr/>
      </xdr:nvCxnSpPr>
      <xdr:spPr>
        <a:xfrm>
          <a:off x="1447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37694</xdr:rowOff>
    </xdr:from>
    <xdr:ext cx="762000" cy="259045"/>
    <xdr:sp macro="" textlink="">
      <xdr:nvSpPr>
        <xdr:cNvPr id="88" name="財政力該当値テキスト"/>
        <xdr:cNvSpPr txBox="1"/>
      </xdr:nvSpPr>
      <xdr:spPr>
        <a:xfrm>
          <a:off x="5041900" y="706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151994</xdr:rowOff>
    </xdr:from>
    <xdr:ext cx="736600" cy="259045"/>
    <xdr:sp macro="" textlink="">
      <xdr:nvSpPr>
        <xdr:cNvPr id="90" name="テキスト ボックス 89"/>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85725</xdr:rowOff>
    </xdr:from>
    <xdr:to>
      <xdr:col>4</xdr:col>
      <xdr:colOff>533400</xdr:colOff>
      <xdr:row>42</xdr:row>
      <xdr:rowOff>15875</xdr:rowOff>
    </xdr:to>
    <xdr:sp macro="" textlink="">
      <xdr:nvSpPr>
        <xdr:cNvPr id="91" name="円/楕円 90"/>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26052</xdr:rowOff>
    </xdr:from>
    <xdr:ext cx="762000" cy="259045"/>
    <xdr:sp macro="" textlink="">
      <xdr:nvSpPr>
        <xdr:cNvPr id="92" name="テキスト ボックス 91"/>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105833</xdr:rowOff>
    </xdr:from>
    <xdr:to>
      <xdr:col>3</xdr:col>
      <xdr:colOff>330200</xdr:colOff>
      <xdr:row>42</xdr:row>
      <xdr:rowOff>35983</xdr:rowOff>
    </xdr:to>
    <xdr:sp macro="" textlink="">
      <xdr:nvSpPr>
        <xdr:cNvPr id="93" name="円/楕円 92"/>
        <xdr:cNvSpPr/>
      </xdr:nvSpPr>
      <xdr:spPr>
        <a:xfrm>
          <a:off x="2286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46160</xdr:rowOff>
    </xdr:from>
    <xdr:ext cx="762000" cy="259045"/>
    <xdr:sp macro="" textlink="">
      <xdr:nvSpPr>
        <xdr:cNvPr id="94" name="テキスト ボックス 93"/>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96" name="テキスト ボックス 95"/>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については逓増傾向にあり、今年度も類似団体平均を上回る結果となった。今後も市税を中心とする自主財源確保のため税収納率向上等に努め、また歳出全般にわたる見直しを行い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68580</xdr:rowOff>
    </xdr:from>
    <xdr:to>
      <xdr:col>7</xdr:col>
      <xdr:colOff>152400</xdr:colOff>
      <xdr:row>62</xdr:row>
      <xdr:rowOff>83058</xdr:rowOff>
    </xdr:to>
    <xdr:cxnSp macro="">
      <xdr:nvCxnSpPr>
        <xdr:cNvPr id="129" name="直線コネクタ 128"/>
        <xdr:cNvCxnSpPr/>
      </xdr:nvCxnSpPr>
      <xdr:spPr>
        <a:xfrm flipV="1">
          <a:off x="4114800" y="10698480"/>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1016</xdr:rowOff>
    </xdr:from>
    <xdr:to>
      <xdr:col>6</xdr:col>
      <xdr:colOff>0</xdr:colOff>
      <xdr:row>62</xdr:row>
      <xdr:rowOff>83058</xdr:rowOff>
    </xdr:to>
    <xdr:cxnSp macro="">
      <xdr:nvCxnSpPr>
        <xdr:cNvPr id="132" name="直線コネクタ 131"/>
        <xdr:cNvCxnSpPr/>
      </xdr:nvCxnSpPr>
      <xdr:spPr>
        <a:xfrm>
          <a:off x="3225800" y="1063091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104902</xdr:rowOff>
    </xdr:from>
    <xdr:to>
      <xdr:col>4</xdr:col>
      <xdr:colOff>482600</xdr:colOff>
      <xdr:row>62</xdr:row>
      <xdr:rowOff>1016</xdr:rowOff>
    </xdr:to>
    <xdr:cxnSp macro="">
      <xdr:nvCxnSpPr>
        <xdr:cNvPr id="135" name="直線コネクタ 134"/>
        <xdr:cNvCxnSpPr/>
      </xdr:nvCxnSpPr>
      <xdr:spPr>
        <a:xfrm>
          <a:off x="2336800" y="105633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7" name="テキスト ボックス 136"/>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80772</xdr:rowOff>
    </xdr:from>
    <xdr:to>
      <xdr:col>3</xdr:col>
      <xdr:colOff>279400</xdr:colOff>
      <xdr:row>61</xdr:row>
      <xdr:rowOff>104902</xdr:rowOff>
    </xdr:to>
    <xdr:cxnSp macro="">
      <xdr:nvCxnSpPr>
        <xdr:cNvPr id="138" name="直線コネクタ 137"/>
        <xdr:cNvCxnSpPr/>
      </xdr:nvCxnSpPr>
      <xdr:spPr>
        <a:xfrm>
          <a:off x="1447800" y="1053922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0" name="テキスト ボックス 139"/>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2" name="テキスト ボックス 141"/>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17780</xdr:rowOff>
    </xdr:from>
    <xdr:to>
      <xdr:col>7</xdr:col>
      <xdr:colOff>203200</xdr:colOff>
      <xdr:row>62</xdr:row>
      <xdr:rowOff>119380</xdr:rowOff>
    </xdr:to>
    <xdr:sp macro="" textlink="">
      <xdr:nvSpPr>
        <xdr:cNvPr id="148" name="円/楕円 147"/>
        <xdr:cNvSpPr/>
      </xdr:nvSpPr>
      <xdr:spPr>
        <a:xfrm>
          <a:off x="49022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161307</xdr:rowOff>
    </xdr:from>
    <xdr:ext cx="762000" cy="259045"/>
    <xdr:sp macro="" textlink="">
      <xdr:nvSpPr>
        <xdr:cNvPr id="149" name="財政構造の弾力性該当値テキスト"/>
        <xdr:cNvSpPr txBox="1"/>
      </xdr:nvSpPr>
      <xdr:spPr>
        <a:xfrm>
          <a:off x="5041900" y="1061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32258</xdr:rowOff>
    </xdr:from>
    <xdr:to>
      <xdr:col>6</xdr:col>
      <xdr:colOff>50800</xdr:colOff>
      <xdr:row>62</xdr:row>
      <xdr:rowOff>133858</xdr:rowOff>
    </xdr:to>
    <xdr:sp macro="" textlink="">
      <xdr:nvSpPr>
        <xdr:cNvPr id="150" name="円/楕円 149"/>
        <xdr:cNvSpPr/>
      </xdr:nvSpPr>
      <xdr:spPr>
        <a:xfrm>
          <a:off x="4064000" y="106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118635</xdr:rowOff>
    </xdr:from>
    <xdr:ext cx="736600" cy="259045"/>
    <xdr:sp macro="" textlink="">
      <xdr:nvSpPr>
        <xdr:cNvPr id="151" name="テキスト ボックス 150"/>
        <xdr:cNvSpPr txBox="1"/>
      </xdr:nvSpPr>
      <xdr:spPr>
        <a:xfrm>
          <a:off x="3733800" y="1074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121666</xdr:rowOff>
    </xdr:from>
    <xdr:to>
      <xdr:col>4</xdr:col>
      <xdr:colOff>533400</xdr:colOff>
      <xdr:row>62</xdr:row>
      <xdr:rowOff>51816</xdr:rowOff>
    </xdr:to>
    <xdr:sp macro="" textlink="">
      <xdr:nvSpPr>
        <xdr:cNvPr id="152" name="円/楕円 151"/>
        <xdr:cNvSpPr/>
      </xdr:nvSpPr>
      <xdr:spPr>
        <a:xfrm>
          <a:off x="3175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36593</xdr:rowOff>
    </xdr:from>
    <xdr:ext cx="762000" cy="259045"/>
    <xdr:sp macro="" textlink="">
      <xdr:nvSpPr>
        <xdr:cNvPr id="153" name="テキスト ボックス 152"/>
        <xdr:cNvSpPr txBox="1"/>
      </xdr:nvSpPr>
      <xdr:spPr>
        <a:xfrm>
          <a:off x="2844800" y="106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54102</xdr:rowOff>
    </xdr:from>
    <xdr:to>
      <xdr:col>3</xdr:col>
      <xdr:colOff>330200</xdr:colOff>
      <xdr:row>61</xdr:row>
      <xdr:rowOff>155702</xdr:rowOff>
    </xdr:to>
    <xdr:sp macro="" textlink="">
      <xdr:nvSpPr>
        <xdr:cNvPr id="154" name="円/楕円 153"/>
        <xdr:cNvSpPr/>
      </xdr:nvSpPr>
      <xdr:spPr>
        <a:xfrm>
          <a:off x="2286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140479</xdr:rowOff>
    </xdr:from>
    <xdr:ext cx="762000" cy="259045"/>
    <xdr:sp macro="" textlink="">
      <xdr:nvSpPr>
        <xdr:cNvPr id="155" name="テキスト ボックス 154"/>
        <xdr:cNvSpPr txBox="1"/>
      </xdr:nvSpPr>
      <xdr:spPr>
        <a:xfrm>
          <a:off x="1955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29972</xdr:rowOff>
    </xdr:from>
    <xdr:to>
      <xdr:col>2</xdr:col>
      <xdr:colOff>127000</xdr:colOff>
      <xdr:row>61</xdr:row>
      <xdr:rowOff>131572</xdr:rowOff>
    </xdr:to>
    <xdr:sp macro="" textlink="">
      <xdr:nvSpPr>
        <xdr:cNvPr id="156" name="円/楕円 155"/>
        <xdr:cNvSpPr/>
      </xdr:nvSpPr>
      <xdr:spPr>
        <a:xfrm>
          <a:off x="1397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116349</xdr:rowOff>
    </xdr:from>
    <xdr:ext cx="762000" cy="259045"/>
    <xdr:sp macro="" textlink="">
      <xdr:nvSpPr>
        <xdr:cNvPr id="157" name="テキスト ボックス 156"/>
        <xdr:cNvSpPr txBox="1"/>
      </xdr:nvSpPr>
      <xdr:spPr>
        <a:xfrm>
          <a:off x="1066800" y="1057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[122,708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職員数の削減、施設の維持管理業務に係る指定管理者制度の積極的な導入等により類似団体平均を下回っている。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　今後も引き続き人件費及び物件費等の一層の削減を図っていく。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161195</xdr:rowOff>
    </xdr:from>
    <xdr:to>
      <xdr:col>7</xdr:col>
      <xdr:colOff>152400</xdr:colOff>
      <xdr:row>81</xdr:row>
      <xdr:rowOff>4541</xdr:rowOff>
    </xdr:to>
    <xdr:cxnSp macro="">
      <xdr:nvCxnSpPr>
        <xdr:cNvPr id="192" name="直線コネクタ 191"/>
        <xdr:cNvCxnSpPr/>
      </xdr:nvCxnSpPr>
      <xdr:spPr>
        <a:xfrm>
          <a:off x="4114800" y="13877195"/>
          <a:ext cx="838200" cy="14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160767</xdr:rowOff>
    </xdr:from>
    <xdr:ext cx="762000" cy="259045"/>
    <xdr:sp macro="" textlink="">
      <xdr:nvSpPr>
        <xdr:cNvPr id="193" name="人件費・物件費等の状況平均値テキスト"/>
        <xdr:cNvSpPr txBox="1"/>
      </xdr:nvSpPr>
      <xdr:spPr>
        <a:xfrm>
          <a:off x="5041900" y="13876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130111</xdr:rowOff>
    </xdr:from>
    <xdr:to>
      <xdr:col>6</xdr:col>
      <xdr:colOff>0</xdr:colOff>
      <xdr:row>80</xdr:row>
      <xdr:rowOff>161195</xdr:rowOff>
    </xdr:to>
    <xdr:cxnSp macro="">
      <xdr:nvCxnSpPr>
        <xdr:cNvPr id="195" name="直線コネクタ 194"/>
        <xdr:cNvCxnSpPr/>
      </xdr:nvCxnSpPr>
      <xdr:spPr>
        <a:xfrm>
          <a:off x="3225800" y="13846111"/>
          <a:ext cx="889000" cy="3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95079</xdr:rowOff>
    </xdr:from>
    <xdr:to>
      <xdr:col>4</xdr:col>
      <xdr:colOff>482600</xdr:colOff>
      <xdr:row>80</xdr:row>
      <xdr:rowOff>130111</xdr:rowOff>
    </xdr:to>
    <xdr:cxnSp macro="">
      <xdr:nvCxnSpPr>
        <xdr:cNvPr id="198" name="直線コネクタ 197"/>
        <xdr:cNvCxnSpPr/>
      </xdr:nvCxnSpPr>
      <xdr:spPr>
        <a:xfrm>
          <a:off x="2336800" y="13811079"/>
          <a:ext cx="889000" cy="3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92146</xdr:rowOff>
    </xdr:from>
    <xdr:to>
      <xdr:col>3</xdr:col>
      <xdr:colOff>279400</xdr:colOff>
      <xdr:row>80</xdr:row>
      <xdr:rowOff>95079</xdr:rowOff>
    </xdr:to>
    <xdr:cxnSp macro="">
      <xdr:nvCxnSpPr>
        <xdr:cNvPr id="201" name="直線コネクタ 200"/>
        <xdr:cNvCxnSpPr/>
      </xdr:nvCxnSpPr>
      <xdr:spPr>
        <a:xfrm>
          <a:off x="1447800" y="13808146"/>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125191</xdr:rowOff>
    </xdr:from>
    <xdr:to>
      <xdr:col>7</xdr:col>
      <xdr:colOff>203200</xdr:colOff>
      <xdr:row>81</xdr:row>
      <xdr:rowOff>55341</xdr:rowOff>
    </xdr:to>
    <xdr:sp macro="" textlink="">
      <xdr:nvSpPr>
        <xdr:cNvPr id="211" name="円/楕円 210"/>
        <xdr:cNvSpPr/>
      </xdr:nvSpPr>
      <xdr:spPr>
        <a:xfrm>
          <a:off x="4902200" y="1384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46468</xdr:rowOff>
    </xdr:from>
    <xdr:ext cx="762000" cy="259045"/>
    <xdr:sp macro="" textlink="">
      <xdr:nvSpPr>
        <xdr:cNvPr id="212" name="人件費・物件費等の状況該当値テキスト"/>
        <xdr:cNvSpPr txBox="1"/>
      </xdr:nvSpPr>
      <xdr:spPr>
        <a:xfrm>
          <a:off x="5041900" y="13762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122,708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110395</xdr:rowOff>
    </xdr:from>
    <xdr:to>
      <xdr:col>6</xdr:col>
      <xdr:colOff>50800</xdr:colOff>
      <xdr:row>81</xdr:row>
      <xdr:rowOff>40545</xdr:rowOff>
    </xdr:to>
    <xdr:sp macro="" textlink="">
      <xdr:nvSpPr>
        <xdr:cNvPr id="213" name="円/楕円 212"/>
        <xdr:cNvSpPr/>
      </xdr:nvSpPr>
      <xdr:spPr>
        <a:xfrm>
          <a:off x="4064000" y="138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50722</xdr:rowOff>
    </xdr:from>
    <xdr:ext cx="736600" cy="259045"/>
    <xdr:sp macro="" textlink="">
      <xdr:nvSpPr>
        <xdr:cNvPr id="214" name="テキスト ボックス 213"/>
        <xdr:cNvSpPr txBox="1"/>
      </xdr:nvSpPr>
      <xdr:spPr>
        <a:xfrm>
          <a:off x="3733800" y="13595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119,029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79311</xdr:rowOff>
    </xdr:from>
    <xdr:to>
      <xdr:col>4</xdr:col>
      <xdr:colOff>533400</xdr:colOff>
      <xdr:row>81</xdr:row>
      <xdr:rowOff>9461</xdr:rowOff>
    </xdr:to>
    <xdr:sp macro="" textlink="">
      <xdr:nvSpPr>
        <xdr:cNvPr id="215" name="円/楕円 214"/>
        <xdr:cNvSpPr/>
      </xdr:nvSpPr>
      <xdr:spPr>
        <a:xfrm>
          <a:off x="3175000" y="1379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19638</xdr:rowOff>
    </xdr:from>
    <xdr:ext cx="762000" cy="259045"/>
    <xdr:sp macro="" textlink="">
      <xdr:nvSpPr>
        <xdr:cNvPr id="216" name="テキスト ボックス 215"/>
        <xdr:cNvSpPr txBox="1"/>
      </xdr:nvSpPr>
      <xdr:spPr>
        <a:xfrm>
          <a:off x="2844800" y="1356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111,300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44279</xdr:rowOff>
    </xdr:from>
    <xdr:to>
      <xdr:col>3</xdr:col>
      <xdr:colOff>330200</xdr:colOff>
      <xdr:row>80</xdr:row>
      <xdr:rowOff>145879</xdr:rowOff>
    </xdr:to>
    <xdr:sp macro="" textlink="">
      <xdr:nvSpPr>
        <xdr:cNvPr id="217" name="円/楕円 216"/>
        <xdr:cNvSpPr/>
      </xdr:nvSpPr>
      <xdr:spPr>
        <a:xfrm>
          <a:off x="2286000" y="1376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156056</xdr:rowOff>
    </xdr:from>
    <xdr:ext cx="762000" cy="259045"/>
    <xdr:sp macro="" textlink="">
      <xdr:nvSpPr>
        <xdr:cNvPr id="218" name="テキスト ボックス 217"/>
        <xdr:cNvSpPr txBox="1"/>
      </xdr:nvSpPr>
      <xdr:spPr>
        <a:xfrm>
          <a:off x="1955800" y="13529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102,589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41346</xdr:rowOff>
    </xdr:from>
    <xdr:to>
      <xdr:col>2</xdr:col>
      <xdr:colOff>127000</xdr:colOff>
      <xdr:row>80</xdr:row>
      <xdr:rowOff>142946</xdr:rowOff>
    </xdr:to>
    <xdr:sp macro="" textlink="">
      <xdr:nvSpPr>
        <xdr:cNvPr id="219" name="円/楕円 218"/>
        <xdr:cNvSpPr/>
      </xdr:nvSpPr>
      <xdr:spPr>
        <a:xfrm>
          <a:off x="1397000" y="137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153123</xdr:rowOff>
    </xdr:from>
    <xdr:ext cx="762000" cy="259045"/>
    <xdr:sp macro="" textlink="">
      <xdr:nvSpPr>
        <xdr:cNvPr id="220" name="テキスト ボックス 219"/>
        <xdr:cNvSpPr txBox="1"/>
      </xdr:nvSpPr>
      <xdr:spPr>
        <a:xfrm>
          <a:off x="1066800" y="135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101,860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ラスパイレス指数については、依然として類似団体平均より高い水準にある。この要因としては職員の年齢構成や昇給に係る運用制度等の違いが推測される。</a:t>
          </a:r>
          <a:endParaRPr lang="ja-JP" altLang="ja-JP" sz="1400">
            <a:effectLst/>
          </a:endParaRPr>
        </a:p>
        <a:p>
          <a:r>
            <a:rPr kumimoji="1" lang="ja-JP" altLang="ja-JP" sz="1100">
              <a:solidFill>
                <a:schemeClr val="dk1"/>
              </a:solidFill>
              <a:effectLst/>
              <a:latin typeface="+mn-lt"/>
              <a:ea typeface="+mn-ea"/>
              <a:cs typeface="+mn-cs"/>
            </a:rPr>
            <a:t>　今後は給与体系・運用制度の見直しを行い、給与の適正化に努める。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49" name="直線コネクタ 248"/>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0"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1" name="直線コネクタ 250"/>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85</xdr:row>
      <xdr:rowOff>96096</xdr:rowOff>
    </xdr:to>
    <xdr:cxnSp macro="">
      <xdr:nvCxnSpPr>
        <xdr:cNvPr id="254" name="直線コネクタ 253"/>
        <xdr:cNvCxnSpPr/>
      </xdr:nvCxnSpPr>
      <xdr:spPr>
        <a:xfrm>
          <a:off x="16179800" y="1466130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5"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6" name="フローチャート : 判断 255"/>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88054</xdr:rowOff>
    </xdr:from>
    <xdr:to>
      <xdr:col>23</xdr:col>
      <xdr:colOff>406400</xdr:colOff>
      <xdr:row>85</xdr:row>
      <xdr:rowOff>96096</xdr:rowOff>
    </xdr:to>
    <xdr:cxnSp macro="">
      <xdr:nvCxnSpPr>
        <xdr:cNvPr id="257" name="直線コネクタ 256"/>
        <xdr:cNvCxnSpPr/>
      </xdr:nvCxnSpPr>
      <xdr:spPr>
        <a:xfrm flipV="1">
          <a:off x="15290800" y="146613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9" name="テキスト ボックス 25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96096</xdr:rowOff>
    </xdr:from>
    <xdr:to>
      <xdr:col>22</xdr:col>
      <xdr:colOff>203200</xdr:colOff>
      <xdr:row>85</xdr:row>
      <xdr:rowOff>104139</xdr:rowOff>
    </xdr:to>
    <xdr:cxnSp macro="">
      <xdr:nvCxnSpPr>
        <xdr:cNvPr id="260" name="直線コネクタ 259"/>
        <xdr:cNvCxnSpPr/>
      </xdr:nvCxnSpPr>
      <xdr:spPr>
        <a:xfrm flipV="1">
          <a:off x="14401800" y="1466934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2" name="テキスト ボックス 261"/>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104139</xdr:rowOff>
    </xdr:from>
    <xdr:to>
      <xdr:col>21</xdr:col>
      <xdr:colOff>0</xdr:colOff>
      <xdr:row>89</xdr:row>
      <xdr:rowOff>53763</xdr:rowOff>
    </xdr:to>
    <xdr:cxnSp macro="">
      <xdr:nvCxnSpPr>
        <xdr:cNvPr id="263" name="直線コネクタ 262"/>
        <xdr:cNvCxnSpPr/>
      </xdr:nvCxnSpPr>
      <xdr:spPr>
        <a:xfrm flipV="1">
          <a:off x="13512800" y="14677389"/>
          <a:ext cx="889000" cy="63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66463</xdr:rowOff>
    </xdr:from>
    <xdr:to>
      <xdr:col>21</xdr:col>
      <xdr:colOff>50800</xdr:colOff>
      <xdr:row>83</xdr:row>
      <xdr:rowOff>168063</xdr:rowOff>
    </xdr:to>
    <xdr:sp macro="" textlink="">
      <xdr:nvSpPr>
        <xdr:cNvPr id="264" name="フローチャート : 判断 263"/>
        <xdr:cNvSpPr/>
      </xdr:nvSpPr>
      <xdr:spPr>
        <a:xfrm>
          <a:off x="14351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6790</xdr:rowOff>
    </xdr:from>
    <xdr:ext cx="762000" cy="259045"/>
    <xdr:sp macro="" textlink="">
      <xdr:nvSpPr>
        <xdr:cNvPr id="265" name="テキスト ボックス 264"/>
        <xdr:cNvSpPr txBox="1"/>
      </xdr:nvSpPr>
      <xdr:spPr>
        <a:xfrm>
          <a:off x="14020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6" name="フローチャート : 判断 265"/>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7" name="テキスト ボックス 266"/>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73" name="円/楕円 272"/>
        <xdr:cNvSpPr/>
      </xdr:nvSpPr>
      <xdr:spPr>
        <a:xfrm>
          <a:off x="169672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17373</xdr:rowOff>
    </xdr:from>
    <xdr:ext cx="762000" cy="259045"/>
    <xdr:sp macro="" textlink="">
      <xdr:nvSpPr>
        <xdr:cNvPr id="274" name="給与水準   （国との比較）該当値テキスト"/>
        <xdr:cNvSpPr txBox="1"/>
      </xdr:nvSpPr>
      <xdr:spPr>
        <a:xfrm>
          <a:off x="17106900" y="145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37254</xdr:rowOff>
    </xdr:from>
    <xdr:to>
      <xdr:col>23</xdr:col>
      <xdr:colOff>457200</xdr:colOff>
      <xdr:row>85</xdr:row>
      <xdr:rowOff>138854</xdr:rowOff>
    </xdr:to>
    <xdr:sp macro="" textlink="">
      <xdr:nvSpPr>
        <xdr:cNvPr id="275" name="円/楕円 274"/>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76" name="テキスト ボックス 27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45296</xdr:rowOff>
    </xdr:from>
    <xdr:to>
      <xdr:col>22</xdr:col>
      <xdr:colOff>254000</xdr:colOff>
      <xdr:row>85</xdr:row>
      <xdr:rowOff>146896</xdr:rowOff>
    </xdr:to>
    <xdr:sp macro="" textlink="">
      <xdr:nvSpPr>
        <xdr:cNvPr id="277" name="円/楕円 276"/>
        <xdr:cNvSpPr/>
      </xdr:nvSpPr>
      <xdr:spPr>
        <a:xfrm>
          <a:off x="15240000" y="1461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131673</xdr:rowOff>
    </xdr:from>
    <xdr:ext cx="762000" cy="259045"/>
    <xdr:sp macro="" textlink="">
      <xdr:nvSpPr>
        <xdr:cNvPr id="278" name="テキスト ボックス 277"/>
        <xdr:cNvSpPr txBox="1"/>
      </xdr:nvSpPr>
      <xdr:spPr>
        <a:xfrm>
          <a:off x="14909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53339</xdr:rowOff>
    </xdr:from>
    <xdr:to>
      <xdr:col>21</xdr:col>
      <xdr:colOff>50800</xdr:colOff>
      <xdr:row>85</xdr:row>
      <xdr:rowOff>154939</xdr:rowOff>
    </xdr:to>
    <xdr:sp macro="" textlink="">
      <xdr:nvSpPr>
        <xdr:cNvPr id="279" name="円/楕円 278"/>
        <xdr:cNvSpPr/>
      </xdr:nvSpPr>
      <xdr:spPr>
        <a:xfrm>
          <a:off x="143510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139716</xdr:rowOff>
    </xdr:from>
    <xdr:ext cx="762000" cy="259045"/>
    <xdr:sp macro="" textlink="">
      <xdr:nvSpPr>
        <xdr:cNvPr id="280" name="テキスト ボックス 279"/>
        <xdr:cNvSpPr txBox="1"/>
      </xdr:nvSpPr>
      <xdr:spPr>
        <a:xfrm>
          <a:off x="14020800" y="14712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2963</xdr:rowOff>
    </xdr:from>
    <xdr:to>
      <xdr:col>19</xdr:col>
      <xdr:colOff>533400</xdr:colOff>
      <xdr:row>89</xdr:row>
      <xdr:rowOff>104563</xdr:rowOff>
    </xdr:to>
    <xdr:sp macro="" textlink="">
      <xdr:nvSpPr>
        <xdr:cNvPr id="281" name="円/楕円 280"/>
        <xdr:cNvSpPr/>
      </xdr:nvSpPr>
      <xdr:spPr>
        <a:xfrm>
          <a:off x="13462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89340</xdr:rowOff>
    </xdr:from>
    <xdr:ext cx="762000" cy="259045"/>
    <xdr:sp macro="" textlink="">
      <xdr:nvSpPr>
        <xdr:cNvPr id="282" name="テキスト ボックス 281"/>
        <xdr:cNvSpPr txBox="1"/>
      </xdr:nvSpPr>
      <xdr:spPr>
        <a:xfrm>
          <a:off x="13131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職員数については、組織の再編による事務の効率化、事務事業の民間委託等により適切な定員管理に努めてきたところである。</a:t>
          </a:r>
          <a:endParaRPr lang="ja-JP" altLang="ja-JP" sz="1400">
            <a:effectLst/>
          </a:endParaRPr>
        </a:p>
        <a:p>
          <a:r>
            <a:rPr kumimoji="1" lang="ja-JP" altLang="ja-JP" sz="1100">
              <a:solidFill>
                <a:schemeClr val="dk1"/>
              </a:solidFill>
              <a:effectLst/>
              <a:latin typeface="+mn-lt"/>
              <a:ea typeface="+mn-ea"/>
              <a:cs typeface="+mn-cs"/>
            </a:rPr>
            <a:t>　今後も引き続き適正な定員管理に努める。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4" name="直線コネクタ 313"/>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5"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6" name="直線コネクタ 315"/>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7"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8" name="直線コネクタ 317"/>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53884</xdr:rowOff>
    </xdr:from>
    <xdr:to>
      <xdr:col>24</xdr:col>
      <xdr:colOff>558800</xdr:colOff>
      <xdr:row>61</xdr:row>
      <xdr:rowOff>69397</xdr:rowOff>
    </xdr:to>
    <xdr:cxnSp macro="">
      <xdr:nvCxnSpPr>
        <xdr:cNvPr id="319" name="直線コネクタ 318"/>
        <xdr:cNvCxnSpPr/>
      </xdr:nvCxnSpPr>
      <xdr:spPr>
        <a:xfrm>
          <a:off x="16179800" y="10512334"/>
          <a:ext cx="838200" cy="1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0"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1" name="フローチャート : 判断 320"/>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43543</xdr:rowOff>
    </xdr:from>
    <xdr:to>
      <xdr:col>23</xdr:col>
      <xdr:colOff>406400</xdr:colOff>
      <xdr:row>61</xdr:row>
      <xdr:rowOff>53884</xdr:rowOff>
    </xdr:to>
    <xdr:cxnSp macro="">
      <xdr:nvCxnSpPr>
        <xdr:cNvPr id="322" name="直線コネクタ 321"/>
        <xdr:cNvCxnSpPr/>
      </xdr:nvCxnSpPr>
      <xdr:spPr>
        <a:xfrm>
          <a:off x="15290800" y="1050199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3" name="フローチャート : 判断 322"/>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4" name="テキスト ボックス 323"/>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22860</xdr:rowOff>
    </xdr:from>
    <xdr:to>
      <xdr:col>22</xdr:col>
      <xdr:colOff>203200</xdr:colOff>
      <xdr:row>61</xdr:row>
      <xdr:rowOff>43543</xdr:rowOff>
    </xdr:to>
    <xdr:cxnSp macro="">
      <xdr:nvCxnSpPr>
        <xdr:cNvPr id="325" name="直線コネクタ 324"/>
        <xdr:cNvCxnSpPr/>
      </xdr:nvCxnSpPr>
      <xdr:spPr>
        <a:xfrm>
          <a:off x="14401800" y="1048131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6" name="フローチャート : 判断 325"/>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7" name="テキスト ボックス 326"/>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21137</xdr:rowOff>
    </xdr:from>
    <xdr:to>
      <xdr:col>21</xdr:col>
      <xdr:colOff>0</xdr:colOff>
      <xdr:row>61</xdr:row>
      <xdr:rowOff>22860</xdr:rowOff>
    </xdr:to>
    <xdr:cxnSp macro="">
      <xdr:nvCxnSpPr>
        <xdr:cNvPr id="328" name="直線コネクタ 327"/>
        <xdr:cNvCxnSpPr/>
      </xdr:nvCxnSpPr>
      <xdr:spPr>
        <a:xfrm>
          <a:off x="13512800" y="10479587"/>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29" name="フローチャート : 判断 328"/>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0" name="テキスト ボックス 329"/>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1" name="フローチャート : 判断 330"/>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2" name="テキスト ボックス 331"/>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18597</xdr:rowOff>
    </xdr:from>
    <xdr:to>
      <xdr:col>24</xdr:col>
      <xdr:colOff>609600</xdr:colOff>
      <xdr:row>61</xdr:row>
      <xdr:rowOff>120197</xdr:rowOff>
    </xdr:to>
    <xdr:sp macro="" textlink="">
      <xdr:nvSpPr>
        <xdr:cNvPr id="338" name="円/楕円 337"/>
        <xdr:cNvSpPr/>
      </xdr:nvSpPr>
      <xdr:spPr>
        <a:xfrm>
          <a:off x="16967200" y="10477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35124</xdr:rowOff>
    </xdr:from>
    <xdr:ext cx="762000" cy="259045"/>
    <xdr:sp macro="" textlink="">
      <xdr:nvSpPr>
        <xdr:cNvPr id="339" name="定員管理の状況該当値テキスト"/>
        <xdr:cNvSpPr txBox="1"/>
      </xdr:nvSpPr>
      <xdr:spPr>
        <a:xfrm>
          <a:off x="17106900" y="1032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3084</xdr:rowOff>
    </xdr:from>
    <xdr:to>
      <xdr:col>23</xdr:col>
      <xdr:colOff>457200</xdr:colOff>
      <xdr:row>61</xdr:row>
      <xdr:rowOff>104684</xdr:rowOff>
    </xdr:to>
    <xdr:sp macro="" textlink="">
      <xdr:nvSpPr>
        <xdr:cNvPr id="340" name="円/楕円 339"/>
        <xdr:cNvSpPr/>
      </xdr:nvSpPr>
      <xdr:spPr>
        <a:xfrm>
          <a:off x="16129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114861</xdr:rowOff>
    </xdr:from>
    <xdr:ext cx="736600" cy="259045"/>
    <xdr:sp macro="" textlink="">
      <xdr:nvSpPr>
        <xdr:cNvPr id="341" name="テキスト ボックス 340"/>
        <xdr:cNvSpPr txBox="1"/>
      </xdr:nvSpPr>
      <xdr:spPr>
        <a:xfrm>
          <a:off x="15798800" y="10230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164193</xdr:rowOff>
    </xdr:from>
    <xdr:to>
      <xdr:col>22</xdr:col>
      <xdr:colOff>254000</xdr:colOff>
      <xdr:row>61</xdr:row>
      <xdr:rowOff>94343</xdr:rowOff>
    </xdr:to>
    <xdr:sp macro="" textlink="">
      <xdr:nvSpPr>
        <xdr:cNvPr id="342" name="円/楕円 341"/>
        <xdr:cNvSpPr/>
      </xdr:nvSpPr>
      <xdr:spPr>
        <a:xfrm>
          <a:off x="15240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104520</xdr:rowOff>
    </xdr:from>
    <xdr:ext cx="762000" cy="259045"/>
    <xdr:sp macro="" textlink="">
      <xdr:nvSpPr>
        <xdr:cNvPr id="343" name="テキスト ボックス 342"/>
        <xdr:cNvSpPr txBox="1"/>
      </xdr:nvSpPr>
      <xdr:spPr>
        <a:xfrm>
          <a:off x="14909800" y="1022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143510</xdr:rowOff>
    </xdr:from>
    <xdr:to>
      <xdr:col>21</xdr:col>
      <xdr:colOff>50800</xdr:colOff>
      <xdr:row>61</xdr:row>
      <xdr:rowOff>73660</xdr:rowOff>
    </xdr:to>
    <xdr:sp macro="" textlink="">
      <xdr:nvSpPr>
        <xdr:cNvPr id="344" name="円/楕円 343"/>
        <xdr:cNvSpPr/>
      </xdr:nvSpPr>
      <xdr:spPr>
        <a:xfrm>
          <a:off x="14351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83837</xdr:rowOff>
    </xdr:from>
    <xdr:ext cx="762000" cy="259045"/>
    <xdr:sp macro="" textlink="">
      <xdr:nvSpPr>
        <xdr:cNvPr id="345" name="テキスト ボックス 344"/>
        <xdr:cNvSpPr txBox="1"/>
      </xdr:nvSpPr>
      <xdr:spPr>
        <a:xfrm>
          <a:off x="14020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141787</xdr:rowOff>
    </xdr:from>
    <xdr:to>
      <xdr:col>19</xdr:col>
      <xdr:colOff>533400</xdr:colOff>
      <xdr:row>61</xdr:row>
      <xdr:rowOff>71937</xdr:rowOff>
    </xdr:to>
    <xdr:sp macro="" textlink="">
      <xdr:nvSpPr>
        <xdr:cNvPr id="346" name="円/楕円 345"/>
        <xdr:cNvSpPr/>
      </xdr:nvSpPr>
      <xdr:spPr>
        <a:xfrm>
          <a:off x="13462000" y="1042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82114</xdr:rowOff>
    </xdr:from>
    <xdr:ext cx="762000" cy="259045"/>
    <xdr:sp macro="" textlink="">
      <xdr:nvSpPr>
        <xdr:cNvPr id="347" name="テキスト ボックス 346"/>
        <xdr:cNvSpPr txBox="1"/>
      </xdr:nvSpPr>
      <xdr:spPr>
        <a:xfrm>
          <a:off x="13131800" y="10197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実質公債費比率については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減少し、類似団体平均より若干低い水準にある。</a:t>
          </a:r>
          <a:endParaRPr lang="ja-JP" altLang="ja-JP" sz="1400">
            <a:effectLst/>
          </a:endParaRPr>
        </a:p>
        <a:p>
          <a:r>
            <a:rPr kumimoji="1" lang="ja-JP" altLang="ja-JP" sz="1100">
              <a:solidFill>
                <a:schemeClr val="dk1"/>
              </a:solidFill>
              <a:effectLst/>
              <a:latin typeface="+mn-lt"/>
              <a:ea typeface="+mn-ea"/>
              <a:cs typeface="+mn-cs"/>
            </a:rPr>
            <a:t>　今後も緊急度・住民ニーズを的確に把握した事業選択により、起債に大きく頼ることのない財政運営に努める。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6" name="直線コネクタ 375"/>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7"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8" name="直線コネクタ 377"/>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9"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0" name="直線コネクタ 379"/>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70696</xdr:rowOff>
    </xdr:from>
    <xdr:to>
      <xdr:col>24</xdr:col>
      <xdr:colOff>558800</xdr:colOff>
      <xdr:row>40</xdr:row>
      <xdr:rowOff>118956</xdr:rowOff>
    </xdr:to>
    <xdr:cxnSp macro="">
      <xdr:nvCxnSpPr>
        <xdr:cNvPr id="381" name="直線コネクタ 380"/>
        <xdr:cNvCxnSpPr/>
      </xdr:nvCxnSpPr>
      <xdr:spPr>
        <a:xfrm flipV="1">
          <a:off x="16179800" y="692869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3" name="フローチャート :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118956</xdr:rowOff>
    </xdr:from>
    <xdr:to>
      <xdr:col>23</xdr:col>
      <xdr:colOff>406400</xdr:colOff>
      <xdr:row>40</xdr:row>
      <xdr:rowOff>151130</xdr:rowOff>
    </xdr:to>
    <xdr:cxnSp macro="">
      <xdr:nvCxnSpPr>
        <xdr:cNvPr id="384" name="直線コネクタ 383"/>
        <xdr:cNvCxnSpPr/>
      </xdr:nvCxnSpPr>
      <xdr:spPr>
        <a:xfrm flipV="1">
          <a:off x="15290800" y="6976956"/>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5" name="フローチャート : 判断 384"/>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6" name="テキスト ボックス 385"/>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40</xdr:row>
      <xdr:rowOff>151130</xdr:rowOff>
    </xdr:to>
    <xdr:cxnSp macro="">
      <xdr:nvCxnSpPr>
        <xdr:cNvPr id="387" name="直線コネクタ 386"/>
        <xdr:cNvCxnSpPr/>
      </xdr:nvCxnSpPr>
      <xdr:spPr>
        <a:xfrm>
          <a:off x="14401800" y="70091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8" name="フローチャート : 判断 387"/>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9" name="テキスト ボックス 388"/>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135044</xdr:rowOff>
    </xdr:from>
    <xdr:to>
      <xdr:col>21</xdr:col>
      <xdr:colOff>0</xdr:colOff>
      <xdr:row>40</xdr:row>
      <xdr:rowOff>151130</xdr:rowOff>
    </xdr:to>
    <xdr:cxnSp macro="">
      <xdr:nvCxnSpPr>
        <xdr:cNvPr id="390" name="直線コネクタ 389"/>
        <xdr:cNvCxnSpPr/>
      </xdr:nvCxnSpPr>
      <xdr:spPr>
        <a:xfrm>
          <a:off x="13512800" y="69930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1" name="フローチャート : 判断 39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2" name="テキスト ボックス 391"/>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3" name="フローチャート :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19896</xdr:rowOff>
    </xdr:from>
    <xdr:to>
      <xdr:col>24</xdr:col>
      <xdr:colOff>609600</xdr:colOff>
      <xdr:row>40</xdr:row>
      <xdr:rowOff>121496</xdr:rowOff>
    </xdr:to>
    <xdr:sp macro="" textlink="">
      <xdr:nvSpPr>
        <xdr:cNvPr id="400" name="円/楕円 399"/>
        <xdr:cNvSpPr/>
      </xdr:nvSpPr>
      <xdr:spPr>
        <a:xfrm>
          <a:off x="169672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36423</xdr:rowOff>
    </xdr:from>
    <xdr:ext cx="762000" cy="259045"/>
    <xdr:sp macro="" textlink="">
      <xdr:nvSpPr>
        <xdr:cNvPr id="401" name="公債費負担の状況該当値テキスト"/>
        <xdr:cNvSpPr txBox="1"/>
      </xdr:nvSpPr>
      <xdr:spPr>
        <a:xfrm>
          <a:off x="17106900" y="6722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68156</xdr:rowOff>
    </xdr:from>
    <xdr:to>
      <xdr:col>23</xdr:col>
      <xdr:colOff>457200</xdr:colOff>
      <xdr:row>40</xdr:row>
      <xdr:rowOff>169756</xdr:rowOff>
    </xdr:to>
    <xdr:sp macro="" textlink="">
      <xdr:nvSpPr>
        <xdr:cNvPr id="402" name="円/楕円 401"/>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8483</xdr:rowOff>
    </xdr:from>
    <xdr:ext cx="736600" cy="259045"/>
    <xdr:sp macro="" textlink="">
      <xdr:nvSpPr>
        <xdr:cNvPr id="403" name="テキスト ボックス 402"/>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404" name="円/楕円 403"/>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405" name="テキスト ボックス 404"/>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100330</xdr:rowOff>
    </xdr:from>
    <xdr:to>
      <xdr:col>21</xdr:col>
      <xdr:colOff>50800</xdr:colOff>
      <xdr:row>41</xdr:row>
      <xdr:rowOff>30480</xdr:rowOff>
    </xdr:to>
    <xdr:sp macro="" textlink="">
      <xdr:nvSpPr>
        <xdr:cNvPr id="406" name="円/楕円 405"/>
        <xdr:cNvSpPr/>
      </xdr:nvSpPr>
      <xdr:spPr>
        <a:xfrm>
          <a:off x="14351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40657</xdr:rowOff>
    </xdr:from>
    <xdr:ext cx="762000" cy="259045"/>
    <xdr:sp macro="" textlink="">
      <xdr:nvSpPr>
        <xdr:cNvPr id="407" name="テキスト ボックス 406"/>
        <xdr:cNvSpPr txBox="1"/>
      </xdr:nvSpPr>
      <xdr:spPr>
        <a:xfrm>
          <a:off x="14020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84244</xdr:rowOff>
    </xdr:from>
    <xdr:to>
      <xdr:col>19</xdr:col>
      <xdr:colOff>533400</xdr:colOff>
      <xdr:row>41</xdr:row>
      <xdr:rowOff>14394</xdr:rowOff>
    </xdr:to>
    <xdr:sp macro="" textlink="">
      <xdr:nvSpPr>
        <xdr:cNvPr id="408" name="円/楕円 407"/>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24571</xdr:rowOff>
    </xdr:from>
    <xdr:ext cx="762000" cy="259045"/>
    <xdr:sp macro="" textlink="">
      <xdr:nvSpPr>
        <xdr:cNvPr id="409" name="テキスト ボックス 408"/>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地方債現在高が依然として高く、また充当可能財源である基金現在高が非常に少ないため、依然として高い数値を示している。</a:t>
          </a:r>
          <a:endParaRPr lang="ja-JP" altLang="ja-JP" sz="1400">
            <a:effectLst/>
          </a:endParaRPr>
        </a:p>
        <a:p>
          <a:r>
            <a:rPr kumimoji="1" lang="ja-JP" altLang="ja-JP" sz="1100">
              <a:solidFill>
                <a:schemeClr val="dk1"/>
              </a:solidFill>
              <a:effectLst/>
              <a:latin typeface="+mn-lt"/>
              <a:ea typeface="+mn-ea"/>
              <a:cs typeface="+mn-cs"/>
            </a:rPr>
            <a:t>　元金の返済以上の新たな借入をしないよう起債抑制を図り、基金の積立ができるよう経費削減に努める。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8" name="直線コネクタ 437"/>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9"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0" name="直線コネクタ 439"/>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4572</xdr:rowOff>
    </xdr:from>
    <xdr:to>
      <xdr:col>24</xdr:col>
      <xdr:colOff>558800</xdr:colOff>
      <xdr:row>17</xdr:row>
      <xdr:rowOff>53636</xdr:rowOff>
    </xdr:to>
    <xdr:cxnSp macro="">
      <xdr:nvCxnSpPr>
        <xdr:cNvPr id="443" name="直線コネクタ 442"/>
        <xdr:cNvCxnSpPr/>
      </xdr:nvCxnSpPr>
      <xdr:spPr>
        <a:xfrm flipV="1">
          <a:off x="16179800" y="2919222"/>
          <a:ext cx="838200" cy="4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4"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5" name="フローチャート : 判断 444"/>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53636</xdr:rowOff>
    </xdr:from>
    <xdr:to>
      <xdr:col>23</xdr:col>
      <xdr:colOff>406400</xdr:colOff>
      <xdr:row>17</xdr:row>
      <xdr:rowOff>135678</xdr:rowOff>
    </xdr:to>
    <xdr:cxnSp macro="">
      <xdr:nvCxnSpPr>
        <xdr:cNvPr id="446" name="直線コネクタ 445"/>
        <xdr:cNvCxnSpPr/>
      </xdr:nvCxnSpPr>
      <xdr:spPr>
        <a:xfrm flipV="1">
          <a:off x="15290800" y="2968286"/>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7" name="フローチャート : 判断 446"/>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48" name="テキスト ボックス 447"/>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135678</xdr:rowOff>
    </xdr:from>
    <xdr:to>
      <xdr:col>22</xdr:col>
      <xdr:colOff>203200</xdr:colOff>
      <xdr:row>17</xdr:row>
      <xdr:rowOff>145330</xdr:rowOff>
    </xdr:to>
    <xdr:cxnSp macro="">
      <xdr:nvCxnSpPr>
        <xdr:cNvPr id="449" name="直線コネクタ 448"/>
        <xdr:cNvCxnSpPr/>
      </xdr:nvCxnSpPr>
      <xdr:spPr>
        <a:xfrm flipV="1">
          <a:off x="14401800" y="305032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0" name="フローチャート : 判断 449"/>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51" name="テキスト ボックス 450"/>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145330</xdr:rowOff>
    </xdr:from>
    <xdr:to>
      <xdr:col>21</xdr:col>
      <xdr:colOff>0</xdr:colOff>
      <xdr:row>18</xdr:row>
      <xdr:rowOff>68792</xdr:rowOff>
    </xdr:to>
    <xdr:cxnSp macro="">
      <xdr:nvCxnSpPr>
        <xdr:cNvPr id="452" name="直線コネクタ 451"/>
        <xdr:cNvCxnSpPr/>
      </xdr:nvCxnSpPr>
      <xdr:spPr>
        <a:xfrm flipV="1">
          <a:off x="13512800" y="3059980"/>
          <a:ext cx="889000" cy="9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3" name="フローチャート : 判断 452"/>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42223</xdr:rowOff>
    </xdr:from>
    <xdr:ext cx="762000" cy="259045"/>
    <xdr:sp macro="" textlink="">
      <xdr:nvSpPr>
        <xdr:cNvPr id="454" name="テキスト ボックス 453"/>
        <xdr:cNvSpPr txBox="1"/>
      </xdr:nvSpPr>
      <xdr:spPr>
        <a:xfrm>
          <a:off x="14020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5" name="フローチャート : 判断 454"/>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6" name="テキスト ボックス 455"/>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125222</xdr:rowOff>
    </xdr:from>
    <xdr:to>
      <xdr:col>24</xdr:col>
      <xdr:colOff>609600</xdr:colOff>
      <xdr:row>17</xdr:row>
      <xdr:rowOff>55372</xdr:rowOff>
    </xdr:to>
    <xdr:sp macro="" textlink="">
      <xdr:nvSpPr>
        <xdr:cNvPr id="462" name="円/楕円 461"/>
        <xdr:cNvSpPr/>
      </xdr:nvSpPr>
      <xdr:spPr>
        <a:xfrm>
          <a:off x="16967200" y="286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97299</xdr:rowOff>
    </xdr:from>
    <xdr:ext cx="762000" cy="259045"/>
    <xdr:sp macro="" textlink="">
      <xdr:nvSpPr>
        <xdr:cNvPr id="463" name="将来負担の状況該当値テキスト"/>
        <xdr:cNvSpPr txBox="1"/>
      </xdr:nvSpPr>
      <xdr:spPr>
        <a:xfrm>
          <a:off x="17106900" y="284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2836</xdr:rowOff>
    </xdr:from>
    <xdr:to>
      <xdr:col>23</xdr:col>
      <xdr:colOff>457200</xdr:colOff>
      <xdr:row>17</xdr:row>
      <xdr:rowOff>104436</xdr:rowOff>
    </xdr:to>
    <xdr:sp macro="" textlink="">
      <xdr:nvSpPr>
        <xdr:cNvPr id="464" name="円/楕円 463"/>
        <xdr:cNvSpPr/>
      </xdr:nvSpPr>
      <xdr:spPr>
        <a:xfrm>
          <a:off x="16129000" y="291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89213</xdr:rowOff>
    </xdr:from>
    <xdr:ext cx="736600" cy="259045"/>
    <xdr:sp macro="" textlink="">
      <xdr:nvSpPr>
        <xdr:cNvPr id="465" name="テキスト ボックス 464"/>
        <xdr:cNvSpPr txBox="1"/>
      </xdr:nvSpPr>
      <xdr:spPr>
        <a:xfrm>
          <a:off x="15798800" y="300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84878</xdr:rowOff>
    </xdr:from>
    <xdr:to>
      <xdr:col>22</xdr:col>
      <xdr:colOff>254000</xdr:colOff>
      <xdr:row>18</xdr:row>
      <xdr:rowOff>15028</xdr:rowOff>
    </xdr:to>
    <xdr:sp macro="" textlink="">
      <xdr:nvSpPr>
        <xdr:cNvPr id="466" name="円/楕円 465"/>
        <xdr:cNvSpPr/>
      </xdr:nvSpPr>
      <xdr:spPr>
        <a:xfrm>
          <a:off x="15240000" y="29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171255</xdr:rowOff>
    </xdr:from>
    <xdr:ext cx="762000" cy="259045"/>
    <xdr:sp macro="" textlink="">
      <xdr:nvSpPr>
        <xdr:cNvPr id="467" name="テキスト ボックス 466"/>
        <xdr:cNvSpPr txBox="1"/>
      </xdr:nvSpPr>
      <xdr:spPr>
        <a:xfrm>
          <a:off x="14909800" y="308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94530</xdr:rowOff>
    </xdr:from>
    <xdr:to>
      <xdr:col>21</xdr:col>
      <xdr:colOff>50800</xdr:colOff>
      <xdr:row>18</xdr:row>
      <xdr:rowOff>24680</xdr:rowOff>
    </xdr:to>
    <xdr:sp macro="" textlink="">
      <xdr:nvSpPr>
        <xdr:cNvPr id="468" name="円/楕円 467"/>
        <xdr:cNvSpPr/>
      </xdr:nvSpPr>
      <xdr:spPr>
        <a:xfrm>
          <a:off x="14351000" y="300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9457</xdr:rowOff>
    </xdr:from>
    <xdr:ext cx="762000" cy="259045"/>
    <xdr:sp macro="" textlink="">
      <xdr:nvSpPr>
        <xdr:cNvPr id="469" name="テキスト ボックス 468"/>
        <xdr:cNvSpPr txBox="1"/>
      </xdr:nvSpPr>
      <xdr:spPr>
        <a:xfrm>
          <a:off x="14020800" y="309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17992</xdr:rowOff>
    </xdr:from>
    <xdr:to>
      <xdr:col>19</xdr:col>
      <xdr:colOff>533400</xdr:colOff>
      <xdr:row>18</xdr:row>
      <xdr:rowOff>119592</xdr:rowOff>
    </xdr:to>
    <xdr:sp macro="" textlink="">
      <xdr:nvSpPr>
        <xdr:cNvPr id="470" name="円/楕円 469"/>
        <xdr:cNvSpPr/>
      </xdr:nvSpPr>
      <xdr:spPr>
        <a:xfrm>
          <a:off x="13462000" y="31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104369</xdr:rowOff>
    </xdr:from>
    <xdr:ext cx="762000" cy="259045"/>
    <xdr:sp macro="" textlink="">
      <xdr:nvSpPr>
        <xdr:cNvPr id="471" name="テキスト ボックス 470"/>
        <xdr:cNvSpPr txBox="1"/>
      </xdr:nvSpPr>
      <xdr:spPr>
        <a:xfrm>
          <a:off x="13131800" y="319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35,283
35,134
33.62
15,090,417
14,869,865
163,214
8,045,261
13,464,589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a:t>
          </a:r>
          <a:r>
            <a:rPr kumimoji="1" lang="en-US" altLang="ja-JP" sz="1100">
              <a:solidFill>
                <a:schemeClr val="dk1"/>
              </a:solidFill>
              <a:effectLst/>
              <a:latin typeface="+mn-lt"/>
              <a:ea typeface="+mn-ea"/>
              <a:cs typeface="+mn-cs"/>
            </a:rPr>
            <a:t>28.4%</a:t>
          </a:r>
          <a:r>
            <a:rPr kumimoji="1" lang="ja-JP" altLang="ja-JP" sz="1100">
              <a:solidFill>
                <a:schemeClr val="dk1"/>
              </a:solidFill>
              <a:effectLst/>
              <a:latin typeface="+mn-lt"/>
              <a:ea typeface="+mn-ea"/>
              <a:cs typeface="+mn-cs"/>
            </a:rPr>
            <a:t>と類似団体平均を上回っている。これは消防や清掃業務などを直営で行っていることが主な要因である。</a:t>
          </a:r>
          <a:endParaRPr lang="ja-JP" altLang="ja-JP" sz="1400">
            <a:effectLst/>
          </a:endParaRPr>
        </a:p>
        <a:p>
          <a:r>
            <a:rPr kumimoji="1" lang="ja-JP" altLang="ja-JP" sz="1100">
              <a:solidFill>
                <a:schemeClr val="dk1"/>
              </a:solidFill>
              <a:effectLst/>
              <a:latin typeface="+mn-lt"/>
              <a:ea typeface="+mn-ea"/>
              <a:cs typeface="+mn-cs"/>
            </a:rPr>
            <a:t>　今後も人件費関係経費全体について更に抑制していく必要がある。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157480</xdr:rowOff>
    </xdr:from>
    <xdr:to>
      <xdr:col>7</xdr:col>
      <xdr:colOff>15875</xdr:colOff>
      <xdr:row>39</xdr:row>
      <xdr:rowOff>39370</xdr:rowOff>
    </xdr:to>
    <xdr:cxnSp macro="">
      <xdr:nvCxnSpPr>
        <xdr:cNvPr id="66" name="直線コネクタ 65"/>
        <xdr:cNvCxnSpPr/>
      </xdr:nvCxnSpPr>
      <xdr:spPr>
        <a:xfrm flipV="1">
          <a:off x="3987800" y="6672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39370</xdr:rowOff>
    </xdr:from>
    <xdr:to>
      <xdr:col>5</xdr:col>
      <xdr:colOff>549275</xdr:colOff>
      <xdr:row>39</xdr:row>
      <xdr:rowOff>62230</xdr:rowOff>
    </xdr:to>
    <xdr:cxnSp macro="">
      <xdr:nvCxnSpPr>
        <xdr:cNvPr id="69" name="直線コネクタ 68"/>
        <xdr:cNvCxnSpPr/>
      </xdr:nvCxnSpPr>
      <xdr:spPr>
        <a:xfrm flipV="1">
          <a:off x="3098800" y="67259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1270</xdr:rowOff>
    </xdr:from>
    <xdr:to>
      <xdr:col>4</xdr:col>
      <xdr:colOff>346075</xdr:colOff>
      <xdr:row>39</xdr:row>
      <xdr:rowOff>62230</xdr:rowOff>
    </xdr:to>
    <xdr:cxnSp macro="">
      <xdr:nvCxnSpPr>
        <xdr:cNvPr id="72" name="直線コネクタ 71"/>
        <xdr:cNvCxnSpPr/>
      </xdr:nvCxnSpPr>
      <xdr:spPr>
        <a:xfrm>
          <a:off x="2209800" y="66878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1270</xdr:rowOff>
    </xdr:from>
    <xdr:to>
      <xdr:col>3</xdr:col>
      <xdr:colOff>142875</xdr:colOff>
      <xdr:row>39</xdr:row>
      <xdr:rowOff>77470</xdr:rowOff>
    </xdr:to>
    <xdr:cxnSp macro="">
      <xdr:nvCxnSpPr>
        <xdr:cNvPr id="75" name="直線コネクタ 74"/>
        <xdr:cNvCxnSpPr/>
      </xdr:nvCxnSpPr>
      <xdr:spPr>
        <a:xfrm flipV="1">
          <a:off x="1320800" y="6687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77" name="テキスト ボックス 76"/>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92727</xdr:rowOff>
    </xdr:from>
    <xdr:ext cx="762000" cy="259045"/>
    <xdr:sp macro="" textlink="">
      <xdr:nvSpPr>
        <xdr:cNvPr id="79" name="テキスト ボックス 78"/>
        <xdr:cNvSpPr txBox="1"/>
      </xdr:nvSpPr>
      <xdr:spPr>
        <a:xfrm>
          <a:off x="939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106680</xdr:rowOff>
    </xdr:from>
    <xdr:to>
      <xdr:col>7</xdr:col>
      <xdr:colOff>66675</xdr:colOff>
      <xdr:row>39</xdr:row>
      <xdr:rowOff>36830</xdr:rowOff>
    </xdr:to>
    <xdr:sp macro="" textlink="">
      <xdr:nvSpPr>
        <xdr:cNvPr id="85" name="円/楕円 84"/>
        <xdr:cNvSpPr/>
      </xdr:nvSpPr>
      <xdr:spPr>
        <a:xfrm>
          <a:off x="47752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78757</xdr:rowOff>
    </xdr:from>
    <xdr:ext cx="762000" cy="259045"/>
    <xdr:sp macro="" textlink="">
      <xdr:nvSpPr>
        <xdr:cNvPr id="86" name="人件費該当値テキスト"/>
        <xdr:cNvSpPr txBox="1"/>
      </xdr:nvSpPr>
      <xdr:spPr>
        <a:xfrm>
          <a:off x="49149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160020</xdr:rowOff>
    </xdr:from>
    <xdr:to>
      <xdr:col>5</xdr:col>
      <xdr:colOff>600075</xdr:colOff>
      <xdr:row>39</xdr:row>
      <xdr:rowOff>90170</xdr:rowOff>
    </xdr:to>
    <xdr:sp macro="" textlink="">
      <xdr:nvSpPr>
        <xdr:cNvPr id="87" name="円/楕円 86"/>
        <xdr:cNvSpPr/>
      </xdr:nvSpPr>
      <xdr:spPr>
        <a:xfrm>
          <a:off x="39370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74947</xdr:rowOff>
    </xdr:from>
    <xdr:ext cx="736600" cy="259045"/>
    <xdr:sp macro="" textlink="">
      <xdr:nvSpPr>
        <xdr:cNvPr id="88" name="テキスト ボックス 87"/>
        <xdr:cNvSpPr txBox="1"/>
      </xdr:nvSpPr>
      <xdr:spPr>
        <a:xfrm>
          <a:off x="3606800" y="676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11430</xdr:rowOff>
    </xdr:from>
    <xdr:to>
      <xdr:col>4</xdr:col>
      <xdr:colOff>396875</xdr:colOff>
      <xdr:row>39</xdr:row>
      <xdr:rowOff>113030</xdr:rowOff>
    </xdr:to>
    <xdr:sp macro="" textlink="">
      <xdr:nvSpPr>
        <xdr:cNvPr id="89" name="円/楕円 88"/>
        <xdr:cNvSpPr/>
      </xdr:nvSpPr>
      <xdr:spPr>
        <a:xfrm>
          <a:off x="3048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97807</xdr:rowOff>
    </xdr:from>
    <xdr:ext cx="762000" cy="259045"/>
    <xdr:sp macro="" textlink="">
      <xdr:nvSpPr>
        <xdr:cNvPr id="90" name="テキスト ボックス 89"/>
        <xdr:cNvSpPr txBox="1"/>
      </xdr:nvSpPr>
      <xdr:spPr>
        <a:xfrm>
          <a:off x="2717800" y="678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121920</xdr:rowOff>
    </xdr:from>
    <xdr:to>
      <xdr:col>3</xdr:col>
      <xdr:colOff>193675</xdr:colOff>
      <xdr:row>39</xdr:row>
      <xdr:rowOff>52070</xdr:rowOff>
    </xdr:to>
    <xdr:sp macro="" textlink="">
      <xdr:nvSpPr>
        <xdr:cNvPr id="91" name="円/楕円 90"/>
        <xdr:cNvSpPr/>
      </xdr:nvSpPr>
      <xdr:spPr>
        <a:xfrm>
          <a:off x="2159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36847</xdr:rowOff>
    </xdr:from>
    <xdr:ext cx="762000" cy="259045"/>
    <xdr:sp macro="" textlink="">
      <xdr:nvSpPr>
        <xdr:cNvPr id="92" name="テキスト ボックス 91"/>
        <xdr:cNvSpPr txBox="1"/>
      </xdr:nvSpPr>
      <xdr:spPr>
        <a:xfrm>
          <a:off x="1828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26670</xdr:rowOff>
    </xdr:from>
    <xdr:to>
      <xdr:col>1</xdr:col>
      <xdr:colOff>676275</xdr:colOff>
      <xdr:row>39</xdr:row>
      <xdr:rowOff>128270</xdr:rowOff>
    </xdr:to>
    <xdr:sp macro="" textlink="">
      <xdr:nvSpPr>
        <xdr:cNvPr id="93" name="円/楕円 92"/>
        <xdr:cNvSpPr/>
      </xdr:nvSpPr>
      <xdr:spPr>
        <a:xfrm>
          <a:off x="1270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113047</xdr:rowOff>
    </xdr:from>
    <xdr:ext cx="762000" cy="259045"/>
    <xdr:sp macro="" textlink="">
      <xdr:nvSpPr>
        <xdr:cNvPr id="94" name="テキスト ボックス 93"/>
        <xdr:cNvSpPr txBox="1"/>
      </xdr:nvSpPr>
      <xdr:spPr>
        <a:xfrm>
          <a:off x="93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物件費に係る経常収支比率が類似団体平均に比べ低くなっているのは、物件費の決算額は増加傾向にあるものの、経常的経費分が減少していることに起因する。</a:t>
          </a:r>
          <a:endParaRPr lang="ja-JP" altLang="ja-JP" sz="1400">
            <a:effectLst/>
          </a:endParaRPr>
        </a:p>
        <a:p>
          <a:r>
            <a:rPr kumimoji="1" lang="ja-JP" altLang="ja-JP" sz="1100">
              <a:solidFill>
                <a:schemeClr val="dk1"/>
              </a:solidFill>
              <a:effectLst/>
              <a:latin typeface="+mn-lt"/>
              <a:ea typeface="+mn-ea"/>
              <a:cs typeface="+mn-cs"/>
            </a:rPr>
            <a:t>　今後も</a:t>
          </a:r>
          <a:r>
            <a:rPr kumimoji="1" lang="ja-JP" altLang="en-US" sz="1100">
              <a:solidFill>
                <a:schemeClr val="dk1"/>
              </a:solidFill>
              <a:effectLst/>
              <a:latin typeface="+mn-lt"/>
              <a:ea typeface="+mn-ea"/>
              <a:cs typeface="+mn-cs"/>
            </a:rPr>
            <a:t>公共</a:t>
          </a:r>
          <a:r>
            <a:rPr kumimoji="1" lang="ja-JP" altLang="ja-JP" sz="1100">
              <a:solidFill>
                <a:schemeClr val="dk1"/>
              </a:solidFill>
              <a:effectLst/>
              <a:latin typeface="+mn-lt"/>
              <a:ea typeface="+mn-ea"/>
              <a:cs typeface="+mn-cs"/>
            </a:rPr>
            <a:t>施設等の経費削減を中心に物件費の削減に努める。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6350</xdr:rowOff>
    </xdr:from>
    <xdr:to>
      <xdr:col>24</xdr:col>
      <xdr:colOff>31750</xdr:colOff>
      <xdr:row>15</xdr:row>
      <xdr:rowOff>19050</xdr:rowOff>
    </xdr:to>
    <xdr:cxnSp macro="">
      <xdr:nvCxnSpPr>
        <xdr:cNvPr id="127" name="直線コネクタ 126"/>
        <xdr:cNvCxnSpPr/>
      </xdr:nvCxnSpPr>
      <xdr:spPr>
        <a:xfrm>
          <a:off x="15671800" y="2578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165100</xdr:rowOff>
    </xdr:from>
    <xdr:to>
      <xdr:col>22</xdr:col>
      <xdr:colOff>565150</xdr:colOff>
      <xdr:row>15</xdr:row>
      <xdr:rowOff>6350</xdr:rowOff>
    </xdr:to>
    <xdr:cxnSp macro="">
      <xdr:nvCxnSpPr>
        <xdr:cNvPr id="130" name="直線コネクタ 129"/>
        <xdr:cNvCxnSpPr/>
      </xdr:nvCxnSpPr>
      <xdr:spPr>
        <a:xfrm>
          <a:off x="14782800" y="256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76200</xdr:rowOff>
    </xdr:from>
    <xdr:to>
      <xdr:col>21</xdr:col>
      <xdr:colOff>361950</xdr:colOff>
      <xdr:row>14</xdr:row>
      <xdr:rowOff>165100</xdr:rowOff>
    </xdr:to>
    <xdr:cxnSp macro="">
      <xdr:nvCxnSpPr>
        <xdr:cNvPr id="133" name="直線コネクタ 132"/>
        <xdr:cNvCxnSpPr/>
      </xdr:nvCxnSpPr>
      <xdr:spPr>
        <a:xfrm>
          <a:off x="13893800" y="2476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156227</xdr:rowOff>
    </xdr:from>
    <xdr:ext cx="762000" cy="259045"/>
    <xdr:sp macro="" textlink="">
      <xdr:nvSpPr>
        <xdr:cNvPr id="135" name="テキスト ボックス 134"/>
        <xdr:cNvSpPr txBox="1"/>
      </xdr:nvSpPr>
      <xdr:spPr>
        <a:xfrm>
          <a:off x="14401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107950</xdr:rowOff>
    </xdr:from>
    <xdr:to>
      <xdr:col>20</xdr:col>
      <xdr:colOff>158750</xdr:colOff>
      <xdr:row>14</xdr:row>
      <xdr:rowOff>76200</xdr:rowOff>
    </xdr:to>
    <xdr:cxnSp macro="">
      <xdr:nvCxnSpPr>
        <xdr:cNvPr id="136" name="直線コネクタ 135"/>
        <xdr:cNvCxnSpPr/>
      </xdr:nvCxnSpPr>
      <xdr:spPr>
        <a:xfrm>
          <a:off x="13004800" y="2336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92727</xdr:rowOff>
    </xdr:from>
    <xdr:ext cx="762000" cy="259045"/>
    <xdr:sp macro="" textlink="">
      <xdr:nvSpPr>
        <xdr:cNvPr id="138" name="テキスト ボックス 137"/>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139700</xdr:rowOff>
    </xdr:from>
    <xdr:to>
      <xdr:col>24</xdr:col>
      <xdr:colOff>82550</xdr:colOff>
      <xdr:row>15</xdr:row>
      <xdr:rowOff>69850</xdr:rowOff>
    </xdr:to>
    <xdr:sp macro="" textlink="">
      <xdr:nvSpPr>
        <xdr:cNvPr id="146" name="円/楕円 145"/>
        <xdr:cNvSpPr/>
      </xdr:nvSpPr>
      <xdr:spPr>
        <a:xfrm>
          <a:off x="164592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156227</xdr:rowOff>
    </xdr:from>
    <xdr:ext cx="762000" cy="259045"/>
    <xdr:sp macro="" textlink="">
      <xdr:nvSpPr>
        <xdr:cNvPr id="147"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127000</xdr:rowOff>
    </xdr:from>
    <xdr:to>
      <xdr:col>22</xdr:col>
      <xdr:colOff>615950</xdr:colOff>
      <xdr:row>15</xdr:row>
      <xdr:rowOff>57150</xdr:rowOff>
    </xdr:to>
    <xdr:sp macro="" textlink="">
      <xdr:nvSpPr>
        <xdr:cNvPr id="148" name="円/楕円 147"/>
        <xdr:cNvSpPr/>
      </xdr:nvSpPr>
      <xdr:spPr>
        <a:xfrm>
          <a:off x="15621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67327</xdr:rowOff>
    </xdr:from>
    <xdr:ext cx="736600" cy="259045"/>
    <xdr:sp macro="" textlink="">
      <xdr:nvSpPr>
        <xdr:cNvPr id="149" name="テキスト ボックス 148"/>
        <xdr:cNvSpPr txBox="1"/>
      </xdr:nvSpPr>
      <xdr:spPr>
        <a:xfrm>
          <a:off x="15290800" y="229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114300</xdr:rowOff>
    </xdr:from>
    <xdr:to>
      <xdr:col>21</xdr:col>
      <xdr:colOff>412750</xdr:colOff>
      <xdr:row>15</xdr:row>
      <xdr:rowOff>44450</xdr:rowOff>
    </xdr:to>
    <xdr:sp macro="" textlink="">
      <xdr:nvSpPr>
        <xdr:cNvPr id="150" name="円/楕円 149"/>
        <xdr:cNvSpPr/>
      </xdr:nvSpPr>
      <xdr:spPr>
        <a:xfrm>
          <a:off x="147320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54627</xdr:rowOff>
    </xdr:from>
    <xdr:ext cx="762000" cy="259045"/>
    <xdr:sp macro="" textlink="">
      <xdr:nvSpPr>
        <xdr:cNvPr id="151" name="テキスト ボックス 150"/>
        <xdr:cNvSpPr txBox="1"/>
      </xdr:nvSpPr>
      <xdr:spPr>
        <a:xfrm>
          <a:off x="14401800" y="228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25400</xdr:rowOff>
    </xdr:from>
    <xdr:to>
      <xdr:col>20</xdr:col>
      <xdr:colOff>209550</xdr:colOff>
      <xdr:row>14</xdr:row>
      <xdr:rowOff>127000</xdr:rowOff>
    </xdr:to>
    <xdr:sp macro="" textlink="">
      <xdr:nvSpPr>
        <xdr:cNvPr id="152" name="円/楕円 151"/>
        <xdr:cNvSpPr/>
      </xdr:nvSpPr>
      <xdr:spPr>
        <a:xfrm>
          <a:off x="13843000" y="24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137177</xdr:rowOff>
    </xdr:from>
    <xdr:ext cx="762000" cy="259045"/>
    <xdr:sp macro="" textlink="">
      <xdr:nvSpPr>
        <xdr:cNvPr id="153" name="テキスト ボックス 152"/>
        <xdr:cNvSpPr txBox="1"/>
      </xdr:nvSpPr>
      <xdr:spPr>
        <a:xfrm>
          <a:off x="135128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57150</xdr:rowOff>
    </xdr:from>
    <xdr:to>
      <xdr:col>19</xdr:col>
      <xdr:colOff>6350</xdr:colOff>
      <xdr:row>13</xdr:row>
      <xdr:rowOff>158750</xdr:rowOff>
    </xdr:to>
    <xdr:sp macro="" textlink="">
      <xdr:nvSpPr>
        <xdr:cNvPr id="154" name="円/楕円 153"/>
        <xdr:cNvSpPr/>
      </xdr:nvSpPr>
      <xdr:spPr>
        <a:xfrm>
          <a:off x="129540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168927</xdr:rowOff>
    </xdr:from>
    <xdr:ext cx="762000" cy="259045"/>
    <xdr:sp macro="" textlink="">
      <xdr:nvSpPr>
        <xdr:cNvPr id="155" name="テキスト ボックス 154"/>
        <xdr:cNvSpPr txBox="1"/>
      </xdr:nvSpPr>
      <xdr:spPr>
        <a:xfrm>
          <a:off x="12623800" y="205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a:t>
          </a:r>
          <a:r>
            <a:rPr kumimoji="1" lang="en-US" altLang="ja-JP" sz="1100">
              <a:solidFill>
                <a:schemeClr val="dk1"/>
              </a:solidFill>
              <a:effectLst/>
              <a:latin typeface="+mn-lt"/>
              <a:ea typeface="+mn-ea"/>
              <a:cs typeface="+mn-cs"/>
            </a:rPr>
            <a:t>13.7%</a:t>
          </a:r>
          <a:r>
            <a:rPr kumimoji="1" lang="ja-JP" altLang="ja-JP" sz="1100">
              <a:solidFill>
                <a:schemeClr val="dk1"/>
              </a:solidFill>
              <a:effectLst/>
              <a:latin typeface="+mn-lt"/>
              <a:ea typeface="+mn-ea"/>
              <a:cs typeface="+mn-cs"/>
            </a:rPr>
            <a:t>と類似団体平均を上回っている。この要因として、社会福祉費及び児童福祉費が大きく膨らんでいることがあげられる。</a:t>
          </a:r>
          <a:endParaRPr lang="ja-JP" altLang="ja-JP" sz="1400">
            <a:effectLst/>
          </a:endParaRPr>
        </a:p>
        <a:p>
          <a:r>
            <a:rPr kumimoji="1" lang="ja-JP" altLang="ja-JP" sz="1100">
              <a:solidFill>
                <a:schemeClr val="dk1"/>
              </a:solidFill>
              <a:effectLst/>
              <a:latin typeface="+mn-lt"/>
              <a:ea typeface="+mn-ea"/>
              <a:cs typeface="+mn-cs"/>
            </a:rPr>
            <a:t>　今後は現行の事業・施策のサービス水準や利用者の負担割合などを検討し、その適正化に努める。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151493</xdr:rowOff>
    </xdr:from>
    <xdr:to>
      <xdr:col>7</xdr:col>
      <xdr:colOff>15875</xdr:colOff>
      <xdr:row>62</xdr:row>
      <xdr:rowOff>61685</xdr:rowOff>
    </xdr:to>
    <xdr:cxnSp macro="">
      <xdr:nvCxnSpPr>
        <xdr:cNvPr id="190" name="直線コネクタ 189"/>
        <xdr:cNvCxnSpPr/>
      </xdr:nvCxnSpPr>
      <xdr:spPr>
        <a:xfrm flipV="1">
          <a:off x="3987800" y="106099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94343</xdr:rowOff>
    </xdr:from>
    <xdr:to>
      <xdr:col>5</xdr:col>
      <xdr:colOff>549275</xdr:colOff>
      <xdr:row>62</xdr:row>
      <xdr:rowOff>61685</xdr:rowOff>
    </xdr:to>
    <xdr:cxnSp macro="">
      <xdr:nvCxnSpPr>
        <xdr:cNvPr id="193" name="直線コネクタ 192"/>
        <xdr:cNvCxnSpPr/>
      </xdr:nvCxnSpPr>
      <xdr:spPr>
        <a:xfrm>
          <a:off x="3098800" y="10381343"/>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94343</xdr:rowOff>
    </xdr:from>
    <xdr:to>
      <xdr:col>4</xdr:col>
      <xdr:colOff>346075</xdr:colOff>
      <xdr:row>60</xdr:row>
      <xdr:rowOff>94343</xdr:rowOff>
    </xdr:to>
    <xdr:cxnSp macro="">
      <xdr:nvCxnSpPr>
        <xdr:cNvPr id="196" name="直線コネクタ 195"/>
        <xdr:cNvCxnSpPr/>
      </xdr:nvCxnSpPr>
      <xdr:spPr>
        <a:xfrm>
          <a:off x="2209800" y="10381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102507</xdr:rowOff>
    </xdr:from>
    <xdr:to>
      <xdr:col>3</xdr:col>
      <xdr:colOff>142875</xdr:colOff>
      <xdr:row>60</xdr:row>
      <xdr:rowOff>94343</xdr:rowOff>
    </xdr:to>
    <xdr:cxnSp macro="">
      <xdr:nvCxnSpPr>
        <xdr:cNvPr id="199" name="直線コネクタ 198"/>
        <xdr:cNvCxnSpPr/>
      </xdr:nvCxnSpPr>
      <xdr:spPr>
        <a:xfrm>
          <a:off x="1320800" y="10218057"/>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106334</xdr:rowOff>
    </xdr:from>
    <xdr:ext cx="762000" cy="259045"/>
    <xdr:sp macro="" textlink="">
      <xdr:nvSpPr>
        <xdr:cNvPr id="203" name="テキスト ボックス 202"/>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100693</xdr:rowOff>
    </xdr:from>
    <xdr:to>
      <xdr:col>7</xdr:col>
      <xdr:colOff>66675</xdr:colOff>
      <xdr:row>62</xdr:row>
      <xdr:rowOff>30843</xdr:rowOff>
    </xdr:to>
    <xdr:sp macro="" textlink="">
      <xdr:nvSpPr>
        <xdr:cNvPr id="209" name="円/楕円 208"/>
        <xdr:cNvSpPr/>
      </xdr:nvSpPr>
      <xdr:spPr>
        <a:xfrm>
          <a:off x="47752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9270</xdr:rowOff>
    </xdr:from>
    <xdr:ext cx="762000" cy="259045"/>
    <xdr:sp macro="" textlink="">
      <xdr:nvSpPr>
        <xdr:cNvPr id="210" name="扶助費該当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62</xdr:row>
      <xdr:rowOff>10885</xdr:rowOff>
    </xdr:from>
    <xdr:to>
      <xdr:col>5</xdr:col>
      <xdr:colOff>600075</xdr:colOff>
      <xdr:row>62</xdr:row>
      <xdr:rowOff>112485</xdr:rowOff>
    </xdr:to>
    <xdr:sp macro="" textlink="">
      <xdr:nvSpPr>
        <xdr:cNvPr id="211" name="円/楕円 210"/>
        <xdr:cNvSpPr/>
      </xdr:nvSpPr>
      <xdr:spPr>
        <a:xfrm>
          <a:off x="3937000" y="106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62</xdr:row>
      <xdr:rowOff>97262</xdr:rowOff>
    </xdr:from>
    <xdr:ext cx="736600" cy="259045"/>
    <xdr:sp macro="" textlink="">
      <xdr:nvSpPr>
        <xdr:cNvPr id="212" name="テキスト ボックス 211"/>
        <xdr:cNvSpPr txBox="1"/>
      </xdr:nvSpPr>
      <xdr:spPr>
        <a:xfrm>
          <a:off x="3606800" y="1072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43543</xdr:rowOff>
    </xdr:from>
    <xdr:to>
      <xdr:col>4</xdr:col>
      <xdr:colOff>396875</xdr:colOff>
      <xdr:row>60</xdr:row>
      <xdr:rowOff>145143</xdr:rowOff>
    </xdr:to>
    <xdr:sp macro="" textlink="">
      <xdr:nvSpPr>
        <xdr:cNvPr id="213" name="円/楕円 212"/>
        <xdr:cNvSpPr/>
      </xdr:nvSpPr>
      <xdr:spPr>
        <a:xfrm>
          <a:off x="3048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129920</xdr:rowOff>
    </xdr:from>
    <xdr:ext cx="762000" cy="259045"/>
    <xdr:sp macro="" textlink="">
      <xdr:nvSpPr>
        <xdr:cNvPr id="214" name="テキスト ボックス 213"/>
        <xdr:cNvSpPr txBox="1"/>
      </xdr:nvSpPr>
      <xdr:spPr>
        <a:xfrm>
          <a:off x="2717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43543</xdr:rowOff>
    </xdr:from>
    <xdr:to>
      <xdr:col>3</xdr:col>
      <xdr:colOff>193675</xdr:colOff>
      <xdr:row>60</xdr:row>
      <xdr:rowOff>145143</xdr:rowOff>
    </xdr:to>
    <xdr:sp macro="" textlink="">
      <xdr:nvSpPr>
        <xdr:cNvPr id="215" name="円/楕円 214"/>
        <xdr:cNvSpPr/>
      </xdr:nvSpPr>
      <xdr:spPr>
        <a:xfrm>
          <a:off x="2159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129920</xdr:rowOff>
    </xdr:from>
    <xdr:ext cx="762000" cy="259045"/>
    <xdr:sp macro="" textlink="">
      <xdr:nvSpPr>
        <xdr:cNvPr id="216" name="テキスト ボックス 215"/>
        <xdr:cNvSpPr txBox="1"/>
      </xdr:nvSpPr>
      <xdr:spPr>
        <a:xfrm>
          <a:off x="1828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51707</xdr:rowOff>
    </xdr:from>
    <xdr:to>
      <xdr:col>1</xdr:col>
      <xdr:colOff>676275</xdr:colOff>
      <xdr:row>59</xdr:row>
      <xdr:rowOff>153307</xdr:rowOff>
    </xdr:to>
    <xdr:sp macro="" textlink="">
      <xdr:nvSpPr>
        <xdr:cNvPr id="217" name="円/楕円 216"/>
        <xdr:cNvSpPr/>
      </xdr:nvSpPr>
      <xdr:spPr>
        <a:xfrm>
          <a:off x="12700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138084</xdr:rowOff>
    </xdr:from>
    <xdr:ext cx="762000" cy="259045"/>
    <xdr:sp macro="" textlink="">
      <xdr:nvSpPr>
        <xdr:cNvPr id="218" name="テキスト ボックス 217"/>
        <xdr:cNvSpPr txBox="1"/>
      </xdr:nvSpPr>
      <xdr:spPr>
        <a:xfrm>
          <a:off x="939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が類似団体平均を上回っているのは、繰出金の増加が主な要因である。下水道事業について経費削減を行うとともに、国民健康保険事業、後期高齢者医療事業及び介護保険事業においても適正な給付を図る等により、一般会計の負担額を減らしていく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50256</xdr:rowOff>
    </xdr:from>
    <xdr:to>
      <xdr:col>24</xdr:col>
      <xdr:colOff>31750</xdr:colOff>
      <xdr:row>57</xdr:row>
      <xdr:rowOff>122101</xdr:rowOff>
    </xdr:to>
    <xdr:cxnSp macro="">
      <xdr:nvCxnSpPr>
        <xdr:cNvPr id="253" name="直線コネクタ 252"/>
        <xdr:cNvCxnSpPr/>
      </xdr:nvCxnSpPr>
      <xdr:spPr>
        <a:xfrm>
          <a:off x="15671800" y="9822906"/>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54"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43724</xdr:rowOff>
    </xdr:from>
    <xdr:to>
      <xdr:col>22</xdr:col>
      <xdr:colOff>565150</xdr:colOff>
      <xdr:row>57</xdr:row>
      <xdr:rowOff>50256</xdr:rowOff>
    </xdr:to>
    <xdr:cxnSp macro="">
      <xdr:nvCxnSpPr>
        <xdr:cNvPr id="256" name="直線コネクタ 255"/>
        <xdr:cNvCxnSpPr/>
      </xdr:nvCxnSpPr>
      <xdr:spPr>
        <a:xfrm>
          <a:off x="14782800" y="98163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152054</xdr:rowOff>
    </xdr:from>
    <xdr:ext cx="736600" cy="259045"/>
    <xdr:sp macro="" textlink="">
      <xdr:nvSpPr>
        <xdr:cNvPr id="258" name="テキスト ボックス 257"/>
        <xdr:cNvSpPr txBox="1"/>
      </xdr:nvSpPr>
      <xdr:spPr>
        <a:xfrm>
          <a:off x="15290800" y="941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30662</xdr:rowOff>
    </xdr:from>
    <xdr:to>
      <xdr:col>21</xdr:col>
      <xdr:colOff>361950</xdr:colOff>
      <xdr:row>57</xdr:row>
      <xdr:rowOff>43724</xdr:rowOff>
    </xdr:to>
    <xdr:cxnSp macro="">
      <xdr:nvCxnSpPr>
        <xdr:cNvPr id="259" name="直線コネクタ 258"/>
        <xdr:cNvCxnSpPr/>
      </xdr:nvCxnSpPr>
      <xdr:spPr>
        <a:xfrm>
          <a:off x="13893800" y="9803312"/>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119397</xdr:rowOff>
    </xdr:from>
    <xdr:ext cx="762000" cy="259045"/>
    <xdr:sp macro="" textlink="">
      <xdr:nvSpPr>
        <xdr:cNvPr id="261" name="テキスト ボックス 260"/>
        <xdr:cNvSpPr txBox="1"/>
      </xdr:nvSpPr>
      <xdr:spPr>
        <a:xfrm>
          <a:off x="14401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4535</xdr:rowOff>
    </xdr:from>
    <xdr:to>
      <xdr:col>20</xdr:col>
      <xdr:colOff>158750</xdr:colOff>
      <xdr:row>57</xdr:row>
      <xdr:rowOff>30662</xdr:rowOff>
    </xdr:to>
    <xdr:cxnSp macro="">
      <xdr:nvCxnSpPr>
        <xdr:cNvPr id="262" name="直線コネクタ 261"/>
        <xdr:cNvCxnSpPr/>
      </xdr:nvCxnSpPr>
      <xdr:spPr>
        <a:xfrm>
          <a:off x="13004800" y="9777185"/>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99803</xdr:rowOff>
    </xdr:from>
    <xdr:ext cx="762000" cy="259045"/>
    <xdr:sp macro="" textlink="">
      <xdr:nvSpPr>
        <xdr:cNvPr id="266" name="テキスト ボックス 265"/>
        <xdr:cNvSpPr txBox="1"/>
      </xdr:nvSpPr>
      <xdr:spPr>
        <a:xfrm>
          <a:off x="12623800" y="935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71301</xdr:rowOff>
    </xdr:from>
    <xdr:to>
      <xdr:col>24</xdr:col>
      <xdr:colOff>82550</xdr:colOff>
      <xdr:row>58</xdr:row>
      <xdr:rowOff>1451</xdr:rowOff>
    </xdr:to>
    <xdr:sp macro="" textlink="">
      <xdr:nvSpPr>
        <xdr:cNvPr id="272" name="円/楕円 271"/>
        <xdr:cNvSpPr/>
      </xdr:nvSpPr>
      <xdr:spPr>
        <a:xfrm>
          <a:off x="164592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43378</xdr:rowOff>
    </xdr:from>
    <xdr:ext cx="762000" cy="259045"/>
    <xdr:sp macro="" textlink="">
      <xdr:nvSpPr>
        <xdr:cNvPr id="273" name="その他該当値テキスト"/>
        <xdr:cNvSpPr txBox="1"/>
      </xdr:nvSpPr>
      <xdr:spPr>
        <a:xfrm>
          <a:off x="16598900" y="9816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170906</xdr:rowOff>
    </xdr:from>
    <xdr:to>
      <xdr:col>22</xdr:col>
      <xdr:colOff>615950</xdr:colOff>
      <xdr:row>57</xdr:row>
      <xdr:rowOff>101056</xdr:rowOff>
    </xdr:to>
    <xdr:sp macro="" textlink="">
      <xdr:nvSpPr>
        <xdr:cNvPr id="274" name="円/楕円 273"/>
        <xdr:cNvSpPr/>
      </xdr:nvSpPr>
      <xdr:spPr>
        <a:xfrm>
          <a:off x="15621000" y="977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85833</xdr:rowOff>
    </xdr:from>
    <xdr:ext cx="736600" cy="259045"/>
    <xdr:sp macro="" textlink="">
      <xdr:nvSpPr>
        <xdr:cNvPr id="275" name="テキスト ボックス 274"/>
        <xdr:cNvSpPr txBox="1"/>
      </xdr:nvSpPr>
      <xdr:spPr>
        <a:xfrm>
          <a:off x="15290800" y="9858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164374</xdr:rowOff>
    </xdr:from>
    <xdr:to>
      <xdr:col>21</xdr:col>
      <xdr:colOff>412750</xdr:colOff>
      <xdr:row>57</xdr:row>
      <xdr:rowOff>94524</xdr:rowOff>
    </xdr:to>
    <xdr:sp macro="" textlink="">
      <xdr:nvSpPr>
        <xdr:cNvPr id="276" name="円/楕円 275"/>
        <xdr:cNvSpPr/>
      </xdr:nvSpPr>
      <xdr:spPr>
        <a:xfrm>
          <a:off x="14732000" y="976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79301</xdr:rowOff>
    </xdr:from>
    <xdr:ext cx="762000" cy="259045"/>
    <xdr:sp macro="" textlink="">
      <xdr:nvSpPr>
        <xdr:cNvPr id="277" name="テキスト ボックス 276"/>
        <xdr:cNvSpPr txBox="1"/>
      </xdr:nvSpPr>
      <xdr:spPr>
        <a:xfrm>
          <a:off x="14401800" y="985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151312</xdr:rowOff>
    </xdr:from>
    <xdr:to>
      <xdr:col>20</xdr:col>
      <xdr:colOff>209550</xdr:colOff>
      <xdr:row>57</xdr:row>
      <xdr:rowOff>81462</xdr:rowOff>
    </xdr:to>
    <xdr:sp macro="" textlink="">
      <xdr:nvSpPr>
        <xdr:cNvPr id="278" name="円/楕円 277"/>
        <xdr:cNvSpPr/>
      </xdr:nvSpPr>
      <xdr:spPr>
        <a:xfrm>
          <a:off x="13843000" y="97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66239</xdr:rowOff>
    </xdr:from>
    <xdr:ext cx="762000" cy="259045"/>
    <xdr:sp macro="" textlink="">
      <xdr:nvSpPr>
        <xdr:cNvPr id="279" name="テキスト ボックス 278"/>
        <xdr:cNvSpPr txBox="1"/>
      </xdr:nvSpPr>
      <xdr:spPr>
        <a:xfrm>
          <a:off x="13512800" y="98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125185</xdr:rowOff>
    </xdr:from>
    <xdr:to>
      <xdr:col>19</xdr:col>
      <xdr:colOff>6350</xdr:colOff>
      <xdr:row>57</xdr:row>
      <xdr:rowOff>55335</xdr:rowOff>
    </xdr:to>
    <xdr:sp macro="" textlink="">
      <xdr:nvSpPr>
        <xdr:cNvPr id="280" name="円/楕円 279"/>
        <xdr:cNvSpPr/>
      </xdr:nvSpPr>
      <xdr:spPr>
        <a:xfrm>
          <a:off x="12954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40112</xdr:rowOff>
    </xdr:from>
    <xdr:ext cx="762000" cy="259045"/>
    <xdr:sp macro="" textlink="">
      <xdr:nvSpPr>
        <xdr:cNvPr id="281" name="テキスト ボックス 280"/>
        <xdr:cNvSpPr txBox="1"/>
      </xdr:nvSpPr>
      <xdr:spPr>
        <a:xfrm>
          <a:off x="12623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補助費等に係る経常収支比率は</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と類似団体平均を下回っている。これは集中改革プランに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補助金等の整理合理化等に取り組んだことが要因である。</a:t>
          </a:r>
          <a:endParaRPr lang="ja-JP" altLang="ja-JP" sz="1400">
            <a:effectLst/>
          </a:endParaRPr>
        </a:p>
        <a:p>
          <a:r>
            <a:rPr kumimoji="1" lang="ja-JP" altLang="ja-JP" sz="1100">
              <a:solidFill>
                <a:schemeClr val="dk1"/>
              </a:solidFill>
              <a:effectLst/>
              <a:latin typeface="+mn-lt"/>
              <a:ea typeface="+mn-ea"/>
              <a:cs typeface="+mn-cs"/>
            </a:rPr>
            <a:t>　今後も補助金の見直し・廃止を随時行う方針である。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122428</xdr:rowOff>
    </xdr:from>
    <xdr:to>
      <xdr:col>24</xdr:col>
      <xdr:colOff>31750</xdr:colOff>
      <xdr:row>34</xdr:row>
      <xdr:rowOff>131572</xdr:rowOff>
    </xdr:to>
    <xdr:cxnSp macro="">
      <xdr:nvCxnSpPr>
        <xdr:cNvPr id="311" name="直線コネクタ 310"/>
        <xdr:cNvCxnSpPr/>
      </xdr:nvCxnSpPr>
      <xdr:spPr>
        <a:xfrm flipV="1">
          <a:off x="15671800" y="59517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2"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131572</xdr:rowOff>
    </xdr:from>
    <xdr:to>
      <xdr:col>22</xdr:col>
      <xdr:colOff>565150</xdr:colOff>
      <xdr:row>34</xdr:row>
      <xdr:rowOff>145288</xdr:rowOff>
    </xdr:to>
    <xdr:cxnSp macro="">
      <xdr:nvCxnSpPr>
        <xdr:cNvPr id="314" name="直線コネクタ 313"/>
        <xdr:cNvCxnSpPr/>
      </xdr:nvCxnSpPr>
      <xdr:spPr>
        <a:xfrm flipV="1">
          <a:off x="14782800" y="59608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16" name="テキスト ボックス 315"/>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145288</xdr:rowOff>
    </xdr:from>
    <xdr:to>
      <xdr:col>21</xdr:col>
      <xdr:colOff>361950</xdr:colOff>
      <xdr:row>34</xdr:row>
      <xdr:rowOff>154432</xdr:rowOff>
    </xdr:to>
    <xdr:cxnSp macro="">
      <xdr:nvCxnSpPr>
        <xdr:cNvPr id="317" name="直線コネクタ 316"/>
        <xdr:cNvCxnSpPr/>
      </xdr:nvCxnSpPr>
      <xdr:spPr>
        <a:xfrm flipV="1">
          <a:off x="13893800" y="59745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103141</xdr:rowOff>
    </xdr:from>
    <xdr:ext cx="762000" cy="259045"/>
    <xdr:sp macro="" textlink="">
      <xdr:nvSpPr>
        <xdr:cNvPr id="319" name="テキスト ボックス 318"/>
        <xdr:cNvSpPr txBox="1"/>
      </xdr:nvSpPr>
      <xdr:spPr>
        <a:xfrm>
          <a:off x="14401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154432</xdr:rowOff>
    </xdr:from>
    <xdr:to>
      <xdr:col>20</xdr:col>
      <xdr:colOff>158750</xdr:colOff>
      <xdr:row>34</xdr:row>
      <xdr:rowOff>168148</xdr:rowOff>
    </xdr:to>
    <xdr:cxnSp macro="">
      <xdr:nvCxnSpPr>
        <xdr:cNvPr id="320" name="直線コネクタ 319"/>
        <xdr:cNvCxnSpPr/>
      </xdr:nvCxnSpPr>
      <xdr:spPr>
        <a:xfrm flipV="1">
          <a:off x="13004800" y="59837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84853</xdr:rowOff>
    </xdr:from>
    <xdr:ext cx="762000" cy="259045"/>
    <xdr:sp macro="" textlink="">
      <xdr:nvSpPr>
        <xdr:cNvPr id="322" name="テキスト ボックス 321"/>
        <xdr:cNvSpPr txBox="1"/>
      </xdr:nvSpPr>
      <xdr:spPr>
        <a:xfrm>
          <a:off x="13512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4" name="テキスト ボックス 323"/>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71628</xdr:rowOff>
    </xdr:from>
    <xdr:to>
      <xdr:col>24</xdr:col>
      <xdr:colOff>82550</xdr:colOff>
      <xdr:row>35</xdr:row>
      <xdr:rowOff>1778</xdr:rowOff>
    </xdr:to>
    <xdr:sp macro="" textlink="">
      <xdr:nvSpPr>
        <xdr:cNvPr id="330" name="円/楕円 329"/>
        <xdr:cNvSpPr/>
      </xdr:nvSpPr>
      <xdr:spPr>
        <a:xfrm>
          <a:off x="16459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88155</xdr:rowOff>
    </xdr:from>
    <xdr:ext cx="762000" cy="259045"/>
    <xdr:sp macro="" textlink="">
      <xdr:nvSpPr>
        <xdr:cNvPr id="331" name="補助費等該当値テキスト"/>
        <xdr:cNvSpPr txBox="1"/>
      </xdr:nvSpPr>
      <xdr:spPr>
        <a:xfrm>
          <a:off x="16598900" y="574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80772</xdr:rowOff>
    </xdr:from>
    <xdr:to>
      <xdr:col>22</xdr:col>
      <xdr:colOff>615950</xdr:colOff>
      <xdr:row>35</xdr:row>
      <xdr:rowOff>10922</xdr:rowOff>
    </xdr:to>
    <xdr:sp macro="" textlink="">
      <xdr:nvSpPr>
        <xdr:cNvPr id="332" name="円/楕円 331"/>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21099</xdr:rowOff>
    </xdr:from>
    <xdr:ext cx="736600" cy="259045"/>
    <xdr:sp macro="" textlink="">
      <xdr:nvSpPr>
        <xdr:cNvPr id="333" name="テキスト ボックス 332"/>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94488</xdr:rowOff>
    </xdr:from>
    <xdr:to>
      <xdr:col>21</xdr:col>
      <xdr:colOff>412750</xdr:colOff>
      <xdr:row>35</xdr:row>
      <xdr:rowOff>24638</xdr:rowOff>
    </xdr:to>
    <xdr:sp macro="" textlink="">
      <xdr:nvSpPr>
        <xdr:cNvPr id="334" name="円/楕円 333"/>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34815</xdr:rowOff>
    </xdr:from>
    <xdr:ext cx="762000" cy="259045"/>
    <xdr:sp macro="" textlink="">
      <xdr:nvSpPr>
        <xdr:cNvPr id="335" name="テキスト ボックス 334"/>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103632</xdr:rowOff>
    </xdr:from>
    <xdr:to>
      <xdr:col>20</xdr:col>
      <xdr:colOff>209550</xdr:colOff>
      <xdr:row>35</xdr:row>
      <xdr:rowOff>33782</xdr:rowOff>
    </xdr:to>
    <xdr:sp macro="" textlink="">
      <xdr:nvSpPr>
        <xdr:cNvPr id="336" name="円/楕円 335"/>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43959</xdr:rowOff>
    </xdr:from>
    <xdr:ext cx="762000" cy="259045"/>
    <xdr:sp macro="" textlink="">
      <xdr:nvSpPr>
        <xdr:cNvPr id="337" name="テキスト ボックス 336"/>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117348</xdr:rowOff>
    </xdr:from>
    <xdr:to>
      <xdr:col>19</xdr:col>
      <xdr:colOff>6350</xdr:colOff>
      <xdr:row>35</xdr:row>
      <xdr:rowOff>47498</xdr:rowOff>
    </xdr:to>
    <xdr:sp macro="" textlink="">
      <xdr:nvSpPr>
        <xdr:cNvPr id="338" name="円/楕円 337"/>
        <xdr:cNvSpPr/>
      </xdr:nvSpPr>
      <xdr:spPr>
        <a:xfrm>
          <a:off x="12954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57675</xdr:rowOff>
    </xdr:from>
    <xdr:ext cx="762000" cy="259045"/>
    <xdr:sp macro="" textlink="">
      <xdr:nvSpPr>
        <xdr:cNvPr id="339" name="テキスト ボックス 338"/>
        <xdr:cNvSpPr txBox="1"/>
      </xdr:nvSpPr>
      <xdr:spPr>
        <a:xfrm>
          <a:off x="12623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公債費に係る経常収支比率については、ほぼ横ばいの状況にある。</a:t>
          </a:r>
          <a:endParaRPr lang="ja-JP" altLang="ja-JP" sz="1400">
            <a:effectLst/>
          </a:endParaRPr>
        </a:p>
        <a:p>
          <a:r>
            <a:rPr kumimoji="1" lang="ja-JP" altLang="ja-JP" sz="1100">
              <a:solidFill>
                <a:schemeClr val="dk1"/>
              </a:solidFill>
              <a:effectLst/>
              <a:latin typeface="+mn-lt"/>
              <a:ea typeface="+mn-ea"/>
              <a:cs typeface="+mn-cs"/>
            </a:rPr>
            <a:t>　今後も引き続き緊急度・住民ニーズを的確に把握した事業の選択により、起債に大きく頼ることのない財政運営に努める。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92710</xdr:rowOff>
    </xdr:from>
    <xdr:to>
      <xdr:col>7</xdr:col>
      <xdr:colOff>15875</xdr:colOff>
      <xdr:row>75</xdr:row>
      <xdr:rowOff>100330</xdr:rowOff>
    </xdr:to>
    <xdr:cxnSp macro="">
      <xdr:nvCxnSpPr>
        <xdr:cNvPr id="372" name="直線コネクタ 371"/>
        <xdr:cNvCxnSpPr/>
      </xdr:nvCxnSpPr>
      <xdr:spPr>
        <a:xfrm flipV="1">
          <a:off x="3987800" y="12951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85090</xdr:rowOff>
    </xdr:from>
    <xdr:to>
      <xdr:col>5</xdr:col>
      <xdr:colOff>549275</xdr:colOff>
      <xdr:row>75</xdr:row>
      <xdr:rowOff>100330</xdr:rowOff>
    </xdr:to>
    <xdr:cxnSp macro="">
      <xdr:nvCxnSpPr>
        <xdr:cNvPr id="375" name="直線コネクタ 374"/>
        <xdr:cNvCxnSpPr/>
      </xdr:nvCxnSpPr>
      <xdr:spPr>
        <a:xfrm>
          <a:off x="3098800" y="129438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75</xdr:row>
      <xdr:rowOff>92710</xdr:rowOff>
    </xdr:to>
    <xdr:cxnSp macro="">
      <xdr:nvCxnSpPr>
        <xdr:cNvPr id="378" name="直線コネクタ 377"/>
        <xdr:cNvCxnSpPr/>
      </xdr:nvCxnSpPr>
      <xdr:spPr>
        <a:xfrm flipV="1">
          <a:off x="2209800" y="12943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92710</xdr:rowOff>
    </xdr:from>
    <xdr:to>
      <xdr:col>3</xdr:col>
      <xdr:colOff>142875</xdr:colOff>
      <xdr:row>75</xdr:row>
      <xdr:rowOff>146050</xdr:rowOff>
    </xdr:to>
    <xdr:cxnSp macro="">
      <xdr:nvCxnSpPr>
        <xdr:cNvPr id="381" name="直線コネクタ 380"/>
        <xdr:cNvCxnSpPr/>
      </xdr:nvCxnSpPr>
      <xdr:spPr>
        <a:xfrm flipV="1">
          <a:off x="1320800" y="129514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41910</xdr:rowOff>
    </xdr:from>
    <xdr:to>
      <xdr:col>7</xdr:col>
      <xdr:colOff>66675</xdr:colOff>
      <xdr:row>75</xdr:row>
      <xdr:rowOff>143510</xdr:rowOff>
    </xdr:to>
    <xdr:sp macro="" textlink="">
      <xdr:nvSpPr>
        <xdr:cNvPr id="391" name="円/楕円 390"/>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58437</xdr:rowOff>
    </xdr:from>
    <xdr:ext cx="762000" cy="259045"/>
    <xdr:sp macro="" textlink="">
      <xdr:nvSpPr>
        <xdr:cNvPr id="392"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49530</xdr:rowOff>
    </xdr:from>
    <xdr:to>
      <xdr:col>5</xdr:col>
      <xdr:colOff>600075</xdr:colOff>
      <xdr:row>75</xdr:row>
      <xdr:rowOff>151130</xdr:rowOff>
    </xdr:to>
    <xdr:sp macro="" textlink="">
      <xdr:nvSpPr>
        <xdr:cNvPr id="393" name="円/楕円 392"/>
        <xdr:cNvSpPr/>
      </xdr:nvSpPr>
      <xdr:spPr>
        <a:xfrm>
          <a:off x="3937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161307</xdr:rowOff>
    </xdr:from>
    <xdr:ext cx="736600" cy="259045"/>
    <xdr:sp macro="" textlink="">
      <xdr:nvSpPr>
        <xdr:cNvPr id="394" name="テキスト ボックス 393"/>
        <xdr:cNvSpPr txBox="1"/>
      </xdr:nvSpPr>
      <xdr:spPr>
        <a:xfrm>
          <a:off x="3606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34290</xdr:rowOff>
    </xdr:from>
    <xdr:to>
      <xdr:col>4</xdr:col>
      <xdr:colOff>396875</xdr:colOff>
      <xdr:row>75</xdr:row>
      <xdr:rowOff>135890</xdr:rowOff>
    </xdr:to>
    <xdr:sp macro="" textlink="">
      <xdr:nvSpPr>
        <xdr:cNvPr id="395" name="円/楕円 394"/>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146067</xdr:rowOff>
    </xdr:from>
    <xdr:ext cx="762000" cy="259045"/>
    <xdr:sp macro="" textlink="">
      <xdr:nvSpPr>
        <xdr:cNvPr id="396" name="テキスト ボックス 395"/>
        <xdr:cNvSpPr txBox="1"/>
      </xdr:nvSpPr>
      <xdr:spPr>
        <a:xfrm>
          <a:off x="2717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41910</xdr:rowOff>
    </xdr:from>
    <xdr:to>
      <xdr:col>3</xdr:col>
      <xdr:colOff>193675</xdr:colOff>
      <xdr:row>75</xdr:row>
      <xdr:rowOff>143510</xdr:rowOff>
    </xdr:to>
    <xdr:sp macro="" textlink="">
      <xdr:nvSpPr>
        <xdr:cNvPr id="397" name="円/楕円 396"/>
        <xdr:cNvSpPr/>
      </xdr:nvSpPr>
      <xdr:spPr>
        <a:xfrm>
          <a:off x="2159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153687</xdr:rowOff>
    </xdr:from>
    <xdr:ext cx="762000" cy="259045"/>
    <xdr:sp macro="" textlink="">
      <xdr:nvSpPr>
        <xdr:cNvPr id="398" name="テキスト ボックス 397"/>
        <xdr:cNvSpPr txBox="1"/>
      </xdr:nvSpPr>
      <xdr:spPr>
        <a:xfrm>
          <a:off x="1828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95250</xdr:rowOff>
    </xdr:from>
    <xdr:to>
      <xdr:col>1</xdr:col>
      <xdr:colOff>676275</xdr:colOff>
      <xdr:row>76</xdr:row>
      <xdr:rowOff>25400</xdr:rowOff>
    </xdr:to>
    <xdr:sp macro="" textlink="">
      <xdr:nvSpPr>
        <xdr:cNvPr id="399" name="円/楕円 398"/>
        <xdr:cNvSpPr/>
      </xdr:nvSpPr>
      <xdr:spPr>
        <a:xfrm>
          <a:off x="1270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35577</xdr:rowOff>
    </xdr:from>
    <xdr:ext cx="762000" cy="259045"/>
    <xdr:sp macro="" textlink="">
      <xdr:nvSpPr>
        <xdr:cNvPr id="400" name="テキスト ボックス 399"/>
        <xdr:cNvSpPr txBox="1"/>
      </xdr:nvSpPr>
      <xdr:spPr>
        <a:xfrm>
          <a:off x="939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公債費以外の経常収支比率が類似団体平均を上回っているのは、人件費及び扶助費の経常収支比率の高さに起因する。</a:t>
          </a:r>
          <a:endParaRPr lang="ja-JP" altLang="ja-JP" sz="1400">
            <a:effectLst/>
          </a:endParaRPr>
        </a:p>
        <a:p>
          <a:r>
            <a:rPr kumimoji="1" lang="ja-JP" altLang="ja-JP" sz="1100">
              <a:solidFill>
                <a:schemeClr val="dk1"/>
              </a:solidFill>
              <a:effectLst/>
              <a:latin typeface="+mn-lt"/>
              <a:ea typeface="+mn-ea"/>
              <a:cs typeface="+mn-cs"/>
            </a:rPr>
            <a:t>　今後もこれらの費用について抑制していく必要がある。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170435</xdr:rowOff>
    </xdr:from>
    <xdr:to>
      <xdr:col>24</xdr:col>
      <xdr:colOff>31750</xdr:colOff>
      <xdr:row>78</xdr:row>
      <xdr:rowOff>8128</xdr:rowOff>
    </xdr:to>
    <xdr:cxnSp macro="">
      <xdr:nvCxnSpPr>
        <xdr:cNvPr id="431" name="直線コネクタ 430"/>
        <xdr:cNvCxnSpPr/>
      </xdr:nvCxnSpPr>
      <xdr:spPr>
        <a:xfrm flipV="1">
          <a:off x="15671800" y="133720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110998</xdr:rowOff>
    </xdr:from>
    <xdr:to>
      <xdr:col>22</xdr:col>
      <xdr:colOff>565150</xdr:colOff>
      <xdr:row>78</xdr:row>
      <xdr:rowOff>8128</xdr:rowOff>
    </xdr:to>
    <xdr:cxnSp macro="">
      <xdr:nvCxnSpPr>
        <xdr:cNvPr id="434" name="直線コネクタ 433"/>
        <xdr:cNvCxnSpPr/>
      </xdr:nvCxnSpPr>
      <xdr:spPr>
        <a:xfrm>
          <a:off x="14782800" y="133126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42418</xdr:rowOff>
    </xdr:from>
    <xdr:to>
      <xdr:col>21</xdr:col>
      <xdr:colOff>361950</xdr:colOff>
      <xdr:row>77</xdr:row>
      <xdr:rowOff>110998</xdr:rowOff>
    </xdr:to>
    <xdr:cxnSp macro="">
      <xdr:nvCxnSpPr>
        <xdr:cNvPr id="437" name="直線コネクタ 436"/>
        <xdr:cNvCxnSpPr/>
      </xdr:nvCxnSpPr>
      <xdr:spPr>
        <a:xfrm>
          <a:off x="13893800" y="132440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159004</xdr:rowOff>
    </xdr:from>
    <xdr:to>
      <xdr:col>20</xdr:col>
      <xdr:colOff>158750</xdr:colOff>
      <xdr:row>77</xdr:row>
      <xdr:rowOff>42418</xdr:rowOff>
    </xdr:to>
    <xdr:cxnSp macro="">
      <xdr:nvCxnSpPr>
        <xdr:cNvPr id="440" name="直線コネクタ 439"/>
        <xdr:cNvCxnSpPr/>
      </xdr:nvCxnSpPr>
      <xdr:spPr>
        <a:xfrm>
          <a:off x="13004800" y="131892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119635</xdr:rowOff>
    </xdr:from>
    <xdr:to>
      <xdr:col>24</xdr:col>
      <xdr:colOff>82550</xdr:colOff>
      <xdr:row>78</xdr:row>
      <xdr:rowOff>49785</xdr:rowOff>
    </xdr:to>
    <xdr:sp macro="" textlink="">
      <xdr:nvSpPr>
        <xdr:cNvPr id="450" name="円/楕円 449"/>
        <xdr:cNvSpPr/>
      </xdr:nvSpPr>
      <xdr:spPr>
        <a:xfrm>
          <a:off x="164592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91712</xdr:rowOff>
    </xdr:from>
    <xdr:ext cx="762000" cy="259045"/>
    <xdr:sp macro="" textlink="">
      <xdr:nvSpPr>
        <xdr:cNvPr id="451" name="公債費以外該当値テキスト"/>
        <xdr:cNvSpPr txBox="1"/>
      </xdr:nvSpPr>
      <xdr:spPr>
        <a:xfrm>
          <a:off x="165989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128778</xdr:rowOff>
    </xdr:from>
    <xdr:to>
      <xdr:col>22</xdr:col>
      <xdr:colOff>615950</xdr:colOff>
      <xdr:row>78</xdr:row>
      <xdr:rowOff>58928</xdr:rowOff>
    </xdr:to>
    <xdr:sp macro="" textlink="">
      <xdr:nvSpPr>
        <xdr:cNvPr id="452" name="円/楕円 451"/>
        <xdr:cNvSpPr/>
      </xdr:nvSpPr>
      <xdr:spPr>
        <a:xfrm>
          <a:off x="15621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43705</xdr:rowOff>
    </xdr:from>
    <xdr:ext cx="736600" cy="259045"/>
    <xdr:sp macro="" textlink="">
      <xdr:nvSpPr>
        <xdr:cNvPr id="453" name="テキスト ボックス 452"/>
        <xdr:cNvSpPr txBox="1"/>
      </xdr:nvSpPr>
      <xdr:spPr>
        <a:xfrm>
          <a:off x="15290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60198</xdr:rowOff>
    </xdr:from>
    <xdr:to>
      <xdr:col>21</xdr:col>
      <xdr:colOff>412750</xdr:colOff>
      <xdr:row>77</xdr:row>
      <xdr:rowOff>161798</xdr:rowOff>
    </xdr:to>
    <xdr:sp macro="" textlink="">
      <xdr:nvSpPr>
        <xdr:cNvPr id="454" name="円/楕円 453"/>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146575</xdr:rowOff>
    </xdr:from>
    <xdr:ext cx="762000" cy="259045"/>
    <xdr:sp macro="" textlink="">
      <xdr:nvSpPr>
        <xdr:cNvPr id="455" name="テキスト ボックス 454"/>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163068</xdr:rowOff>
    </xdr:from>
    <xdr:to>
      <xdr:col>20</xdr:col>
      <xdr:colOff>209550</xdr:colOff>
      <xdr:row>77</xdr:row>
      <xdr:rowOff>93218</xdr:rowOff>
    </xdr:to>
    <xdr:sp macro="" textlink="">
      <xdr:nvSpPr>
        <xdr:cNvPr id="456" name="円/楕円 455"/>
        <xdr:cNvSpPr/>
      </xdr:nvSpPr>
      <xdr:spPr>
        <a:xfrm>
          <a:off x="13843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77995</xdr:rowOff>
    </xdr:from>
    <xdr:ext cx="762000" cy="259045"/>
    <xdr:sp macro="" textlink="">
      <xdr:nvSpPr>
        <xdr:cNvPr id="457" name="テキスト ボックス 456"/>
        <xdr:cNvSpPr txBox="1"/>
      </xdr:nvSpPr>
      <xdr:spPr>
        <a:xfrm>
          <a:off x="13512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108204</xdr:rowOff>
    </xdr:from>
    <xdr:to>
      <xdr:col>19</xdr:col>
      <xdr:colOff>6350</xdr:colOff>
      <xdr:row>77</xdr:row>
      <xdr:rowOff>38354</xdr:rowOff>
    </xdr:to>
    <xdr:sp macro="" textlink="">
      <xdr:nvSpPr>
        <xdr:cNvPr id="458" name="円/楕円 457"/>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23131</xdr:rowOff>
    </xdr:from>
    <xdr:ext cx="762000" cy="259045"/>
    <xdr:sp macro="" textlink="">
      <xdr:nvSpPr>
        <xdr:cNvPr id="459" name="テキスト ボックス 458"/>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福岡県大川市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25311</xdr:rowOff>
    </xdr:from>
    <xdr:to>
      <xdr:col>4</xdr:col>
      <xdr:colOff>1117600</xdr:colOff>
      <xdr:row>16</xdr:row>
      <xdr:rowOff>31693</xdr:rowOff>
    </xdr:to>
    <xdr:cxnSp macro="">
      <xdr:nvCxnSpPr>
        <xdr:cNvPr id="50" name="直線コネクタ 49"/>
        <xdr:cNvCxnSpPr/>
      </xdr:nvCxnSpPr>
      <xdr:spPr bwMode="auto">
        <a:xfrm>
          <a:off x="5003800" y="2816136"/>
          <a:ext cx="647700" cy="6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25311</xdr:rowOff>
    </xdr:from>
    <xdr:to>
      <xdr:col>4</xdr:col>
      <xdr:colOff>469900</xdr:colOff>
      <xdr:row>16</xdr:row>
      <xdr:rowOff>52114</xdr:rowOff>
    </xdr:to>
    <xdr:cxnSp macro="">
      <xdr:nvCxnSpPr>
        <xdr:cNvPr id="53" name="直線コネクタ 52"/>
        <xdr:cNvCxnSpPr/>
      </xdr:nvCxnSpPr>
      <xdr:spPr bwMode="auto">
        <a:xfrm flipV="1">
          <a:off x="4305300" y="2816136"/>
          <a:ext cx="698500" cy="26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52114</xdr:rowOff>
    </xdr:from>
    <xdr:to>
      <xdr:col>3</xdr:col>
      <xdr:colOff>904875</xdr:colOff>
      <xdr:row>16</xdr:row>
      <xdr:rowOff>154527</xdr:rowOff>
    </xdr:to>
    <xdr:cxnSp macro="">
      <xdr:nvCxnSpPr>
        <xdr:cNvPr id="56" name="直線コネクタ 55"/>
        <xdr:cNvCxnSpPr/>
      </xdr:nvCxnSpPr>
      <xdr:spPr bwMode="auto">
        <a:xfrm flipV="1">
          <a:off x="3606800" y="2842939"/>
          <a:ext cx="698500" cy="10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135611</xdr:rowOff>
    </xdr:from>
    <xdr:to>
      <xdr:col>3</xdr:col>
      <xdr:colOff>206375</xdr:colOff>
      <xdr:row>16</xdr:row>
      <xdr:rowOff>154527</xdr:rowOff>
    </xdr:to>
    <xdr:cxnSp macro="">
      <xdr:nvCxnSpPr>
        <xdr:cNvPr id="59" name="直線コネクタ 58"/>
        <xdr:cNvCxnSpPr/>
      </xdr:nvCxnSpPr>
      <xdr:spPr bwMode="auto">
        <a:xfrm>
          <a:off x="2908300" y="2926436"/>
          <a:ext cx="698500" cy="18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152343</xdr:rowOff>
    </xdr:from>
    <xdr:to>
      <xdr:col>5</xdr:col>
      <xdr:colOff>34925</xdr:colOff>
      <xdr:row>16</xdr:row>
      <xdr:rowOff>82493</xdr:rowOff>
    </xdr:to>
    <xdr:sp macro="" textlink="">
      <xdr:nvSpPr>
        <xdr:cNvPr id="69" name="円/楕円 68"/>
        <xdr:cNvSpPr/>
      </xdr:nvSpPr>
      <xdr:spPr bwMode="auto">
        <a:xfrm>
          <a:off x="5600700" y="2771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124420</xdr:rowOff>
    </xdr:from>
    <xdr:ext cx="762000" cy="259045"/>
    <xdr:sp macro="" textlink="">
      <xdr:nvSpPr>
        <xdr:cNvPr id="70" name="人口1人当たり決算額の推移該当値テキスト130"/>
        <xdr:cNvSpPr txBox="1"/>
      </xdr:nvSpPr>
      <xdr:spPr>
        <a:xfrm>
          <a:off x="5740400" y="2743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78,503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145961</xdr:rowOff>
    </xdr:from>
    <xdr:to>
      <xdr:col>4</xdr:col>
      <xdr:colOff>520700</xdr:colOff>
      <xdr:row>16</xdr:row>
      <xdr:rowOff>76111</xdr:rowOff>
    </xdr:to>
    <xdr:sp macro="" textlink="">
      <xdr:nvSpPr>
        <xdr:cNvPr id="71" name="円/楕円 70"/>
        <xdr:cNvSpPr/>
      </xdr:nvSpPr>
      <xdr:spPr bwMode="auto">
        <a:xfrm>
          <a:off x="4953000" y="2765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60888</xdr:rowOff>
    </xdr:from>
    <xdr:ext cx="736600" cy="259045"/>
    <xdr:sp macro="" textlink="">
      <xdr:nvSpPr>
        <xdr:cNvPr id="72" name="テキスト ボックス 71"/>
        <xdr:cNvSpPr txBox="1"/>
      </xdr:nvSpPr>
      <xdr:spPr>
        <a:xfrm>
          <a:off x="4622800" y="2851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78,838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1314</xdr:rowOff>
    </xdr:from>
    <xdr:to>
      <xdr:col>3</xdr:col>
      <xdr:colOff>955675</xdr:colOff>
      <xdr:row>16</xdr:row>
      <xdr:rowOff>102914</xdr:rowOff>
    </xdr:to>
    <xdr:sp macro="" textlink="">
      <xdr:nvSpPr>
        <xdr:cNvPr id="73" name="円/楕円 72"/>
        <xdr:cNvSpPr/>
      </xdr:nvSpPr>
      <xdr:spPr bwMode="auto">
        <a:xfrm>
          <a:off x="4254500" y="2792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87691</xdr:rowOff>
    </xdr:from>
    <xdr:ext cx="762000" cy="259045"/>
    <xdr:sp macro="" textlink="">
      <xdr:nvSpPr>
        <xdr:cNvPr id="74" name="テキスト ボックス 73"/>
        <xdr:cNvSpPr txBox="1"/>
      </xdr:nvSpPr>
      <xdr:spPr>
        <a:xfrm>
          <a:off x="3924300" y="287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77,431</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103727</xdr:rowOff>
    </xdr:from>
    <xdr:to>
      <xdr:col>3</xdr:col>
      <xdr:colOff>257175</xdr:colOff>
      <xdr:row>17</xdr:row>
      <xdr:rowOff>33877</xdr:rowOff>
    </xdr:to>
    <xdr:sp macro="" textlink="">
      <xdr:nvSpPr>
        <xdr:cNvPr id="75" name="円/楕円 74"/>
        <xdr:cNvSpPr/>
      </xdr:nvSpPr>
      <xdr:spPr bwMode="auto">
        <a:xfrm>
          <a:off x="3556000" y="289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18654</xdr:rowOff>
    </xdr:from>
    <xdr:ext cx="762000" cy="259045"/>
    <xdr:sp macro="" textlink="">
      <xdr:nvSpPr>
        <xdr:cNvPr id="76" name="テキスト ボックス 75"/>
        <xdr:cNvSpPr txBox="1"/>
      </xdr:nvSpPr>
      <xdr:spPr>
        <a:xfrm>
          <a:off x="3225800" y="298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72,055</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84811</xdr:rowOff>
    </xdr:from>
    <xdr:to>
      <xdr:col>2</xdr:col>
      <xdr:colOff>692150</xdr:colOff>
      <xdr:row>17</xdr:row>
      <xdr:rowOff>14961</xdr:rowOff>
    </xdr:to>
    <xdr:sp macro="" textlink="">
      <xdr:nvSpPr>
        <xdr:cNvPr id="77" name="円/楕円 76"/>
        <xdr:cNvSpPr/>
      </xdr:nvSpPr>
      <xdr:spPr bwMode="auto">
        <a:xfrm>
          <a:off x="2857500" y="2875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171188</xdr:rowOff>
    </xdr:from>
    <xdr:ext cx="762000" cy="259045"/>
    <xdr:sp macro="" textlink="">
      <xdr:nvSpPr>
        <xdr:cNvPr id="78" name="テキスト ボックス 77"/>
        <xdr:cNvSpPr txBox="1"/>
      </xdr:nvSpPr>
      <xdr:spPr>
        <a:xfrm>
          <a:off x="2527300" y="296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99774</xdr:rowOff>
    </xdr:from>
    <xdr:to>
      <xdr:col>4</xdr:col>
      <xdr:colOff>1117600</xdr:colOff>
      <xdr:row>36</xdr:row>
      <xdr:rowOff>108735</xdr:rowOff>
    </xdr:to>
    <xdr:cxnSp macro="">
      <xdr:nvCxnSpPr>
        <xdr:cNvPr id="110" name="直線コネクタ 109"/>
        <xdr:cNvCxnSpPr/>
      </xdr:nvCxnSpPr>
      <xdr:spPr bwMode="auto">
        <a:xfrm>
          <a:off x="5003800" y="7053024"/>
          <a:ext cx="647700" cy="89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97671</xdr:rowOff>
    </xdr:from>
    <xdr:to>
      <xdr:col>4</xdr:col>
      <xdr:colOff>469900</xdr:colOff>
      <xdr:row>36</xdr:row>
      <xdr:rowOff>99774</xdr:rowOff>
    </xdr:to>
    <xdr:cxnSp macro="">
      <xdr:nvCxnSpPr>
        <xdr:cNvPr id="113" name="直線コネクタ 112"/>
        <xdr:cNvCxnSpPr/>
      </xdr:nvCxnSpPr>
      <xdr:spPr bwMode="auto">
        <a:xfrm>
          <a:off x="4305300" y="7050921"/>
          <a:ext cx="698500" cy="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48979</xdr:rowOff>
    </xdr:from>
    <xdr:to>
      <xdr:col>3</xdr:col>
      <xdr:colOff>904875</xdr:colOff>
      <xdr:row>36</xdr:row>
      <xdr:rowOff>97671</xdr:rowOff>
    </xdr:to>
    <xdr:cxnSp macro="">
      <xdr:nvCxnSpPr>
        <xdr:cNvPr id="116" name="直線コネクタ 115"/>
        <xdr:cNvCxnSpPr/>
      </xdr:nvCxnSpPr>
      <xdr:spPr bwMode="auto">
        <a:xfrm>
          <a:off x="3606800" y="7002229"/>
          <a:ext cx="698500" cy="48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48979</xdr:rowOff>
    </xdr:from>
    <xdr:to>
      <xdr:col>3</xdr:col>
      <xdr:colOff>206375</xdr:colOff>
      <xdr:row>36</xdr:row>
      <xdr:rowOff>70856</xdr:rowOff>
    </xdr:to>
    <xdr:cxnSp macro="">
      <xdr:nvCxnSpPr>
        <xdr:cNvPr id="119" name="直線コネクタ 118"/>
        <xdr:cNvCxnSpPr/>
      </xdr:nvCxnSpPr>
      <xdr:spPr bwMode="auto">
        <a:xfrm flipV="1">
          <a:off x="2908300" y="7002229"/>
          <a:ext cx="698500" cy="218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57935</xdr:rowOff>
    </xdr:from>
    <xdr:to>
      <xdr:col>5</xdr:col>
      <xdr:colOff>34925</xdr:colOff>
      <xdr:row>36</xdr:row>
      <xdr:rowOff>159535</xdr:rowOff>
    </xdr:to>
    <xdr:sp macro="" textlink="">
      <xdr:nvSpPr>
        <xdr:cNvPr id="129" name="円/楕円 128"/>
        <xdr:cNvSpPr/>
      </xdr:nvSpPr>
      <xdr:spPr bwMode="auto">
        <a:xfrm>
          <a:off x="5600700" y="7011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30012</xdr:rowOff>
    </xdr:from>
    <xdr:ext cx="762000" cy="259045"/>
    <xdr:sp macro="" textlink="">
      <xdr:nvSpPr>
        <xdr:cNvPr id="130" name="人口1人当たり決算額の推移該当値テキスト445"/>
        <xdr:cNvSpPr txBox="1"/>
      </xdr:nvSpPr>
      <xdr:spPr>
        <a:xfrm>
          <a:off x="5740400" y="698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18,299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48974</xdr:rowOff>
    </xdr:from>
    <xdr:to>
      <xdr:col>4</xdr:col>
      <xdr:colOff>520700</xdr:colOff>
      <xdr:row>36</xdr:row>
      <xdr:rowOff>150574</xdr:rowOff>
    </xdr:to>
    <xdr:sp macro="" textlink="">
      <xdr:nvSpPr>
        <xdr:cNvPr id="131" name="円/楕円 130"/>
        <xdr:cNvSpPr/>
      </xdr:nvSpPr>
      <xdr:spPr bwMode="auto">
        <a:xfrm>
          <a:off x="4953000" y="700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135351</xdr:rowOff>
    </xdr:from>
    <xdr:ext cx="736600" cy="259045"/>
    <xdr:sp macro="" textlink="">
      <xdr:nvSpPr>
        <xdr:cNvPr id="132" name="テキスト ボックス 131"/>
        <xdr:cNvSpPr txBox="1"/>
      </xdr:nvSpPr>
      <xdr:spPr>
        <a:xfrm>
          <a:off x="4622800" y="7088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18,691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46871</xdr:rowOff>
    </xdr:from>
    <xdr:to>
      <xdr:col>3</xdr:col>
      <xdr:colOff>955675</xdr:colOff>
      <xdr:row>36</xdr:row>
      <xdr:rowOff>148471</xdr:rowOff>
    </xdr:to>
    <xdr:sp macro="" textlink="">
      <xdr:nvSpPr>
        <xdr:cNvPr id="133" name="円/楕円 132"/>
        <xdr:cNvSpPr/>
      </xdr:nvSpPr>
      <xdr:spPr bwMode="auto">
        <a:xfrm>
          <a:off x="4254500" y="7000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133248</xdr:rowOff>
    </xdr:from>
    <xdr:ext cx="762000" cy="259045"/>
    <xdr:sp macro="" textlink="">
      <xdr:nvSpPr>
        <xdr:cNvPr id="134" name="テキスト ボックス 133"/>
        <xdr:cNvSpPr txBox="1"/>
      </xdr:nvSpPr>
      <xdr:spPr>
        <a:xfrm>
          <a:off x="3924300" y="708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18,783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341079</xdr:rowOff>
    </xdr:from>
    <xdr:to>
      <xdr:col>3</xdr:col>
      <xdr:colOff>257175</xdr:colOff>
      <xdr:row>36</xdr:row>
      <xdr:rowOff>99779</xdr:rowOff>
    </xdr:to>
    <xdr:sp macro="" textlink="">
      <xdr:nvSpPr>
        <xdr:cNvPr id="135" name="円/楕円 134"/>
        <xdr:cNvSpPr/>
      </xdr:nvSpPr>
      <xdr:spPr bwMode="auto">
        <a:xfrm>
          <a:off x="3556000" y="6951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84556</xdr:rowOff>
    </xdr:from>
    <xdr:ext cx="762000" cy="259045"/>
    <xdr:sp macro="" textlink="">
      <xdr:nvSpPr>
        <xdr:cNvPr id="136" name="テキスト ボックス 135"/>
        <xdr:cNvSpPr txBox="1"/>
      </xdr:nvSpPr>
      <xdr:spPr>
        <a:xfrm>
          <a:off x="3225800" y="703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20,913</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20056</xdr:rowOff>
    </xdr:from>
    <xdr:to>
      <xdr:col>2</xdr:col>
      <xdr:colOff>692150</xdr:colOff>
      <xdr:row>36</xdr:row>
      <xdr:rowOff>121656</xdr:rowOff>
    </xdr:to>
    <xdr:sp macro="" textlink="">
      <xdr:nvSpPr>
        <xdr:cNvPr id="137" name="円/楕円 136"/>
        <xdr:cNvSpPr/>
      </xdr:nvSpPr>
      <xdr:spPr bwMode="auto">
        <a:xfrm>
          <a:off x="2857500" y="6973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106433</xdr:rowOff>
    </xdr:from>
    <xdr:ext cx="762000" cy="259045"/>
    <xdr:sp macro="" textlink="">
      <xdr:nvSpPr>
        <xdr:cNvPr id="138" name="テキスト ボックス 137"/>
        <xdr:cNvSpPr txBox="1"/>
      </xdr:nvSpPr>
      <xdr:spPr>
        <a:xfrm>
          <a:off x="2527300" y="705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35,283
35,134
33.62
15,090,417
14,869,865
163,214
8,045,261
13,464,589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29629</xdr:rowOff>
    </xdr:from>
    <xdr:to>
      <xdr:col>6</xdr:col>
      <xdr:colOff>511175</xdr:colOff>
      <xdr:row>34</xdr:row>
      <xdr:rowOff>83396</xdr:rowOff>
    </xdr:to>
    <xdr:cxnSp macro="">
      <xdr:nvCxnSpPr>
        <xdr:cNvPr id="59" name="直線コネクタ 58"/>
        <xdr:cNvCxnSpPr/>
      </xdr:nvCxnSpPr>
      <xdr:spPr>
        <a:xfrm>
          <a:off x="3797300" y="5858929"/>
          <a:ext cx="8382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109961</xdr:rowOff>
    </xdr:from>
    <xdr:ext cx="534377" cy="259045"/>
    <xdr:sp macro="" textlink="">
      <xdr:nvSpPr>
        <xdr:cNvPr id="60" name="人件費平均値テキスト"/>
        <xdr:cNvSpPr txBox="1"/>
      </xdr:nvSpPr>
      <xdr:spPr>
        <a:xfrm>
          <a:off x="4686300" y="5939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29629</xdr:rowOff>
    </xdr:from>
    <xdr:to>
      <xdr:col>5</xdr:col>
      <xdr:colOff>358775</xdr:colOff>
      <xdr:row>34</xdr:row>
      <xdr:rowOff>94117</xdr:rowOff>
    </xdr:to>
    <xdr:cxnSp macro="">
      <xdr:nvCxnSpPr>
        <xdr:cNvPr id="62" name="直線コネクタ 61"/>
        <xdr:cNvCxnSpPr/>
      </xdr:nvCxnSpPr>
      <xdr:spPr>
        <a:xfrm flipV="1">
          <a:off x="2908300" y="5858929"/>
          <a:ext cx="889000" cy="6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137827</xdr:rowOff>
    </xdr:from>
    <xdr:ext cx="534377" cy="259045"/>
    <xdr:sp macro="" textlink="">
      <xdr:nvSpPr>
        <xdr:cNvPr id="64" name="テキスト ボックス 63"/>
        <xdr:cNvSpPr txBox="1"/>
      </xdr:nvSpPr>
      <xdr:spPr>
        <a:xfrm>
          <a:off x="3530111" y="596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94117</xdr:rowOff>
    </xdr:from>
    <xdr:to>
      <xdr:col>4</xdr:col>
      <xdr:colOff>155575</xdr:colOff>
      <xdr:row>34</xdr:row>
      <xdr:rowOff>114211</xdr:rowOff>
    </xdr:to>
    <xdr:cxnSp macro="">
      <xdr:nvCxnSpPr>
        <xdr:cNvPr id="65" name="直線コネクタ 64"/>
        <xdr:cNvCxnSpPr/>
      </xdr:nvCxnSpPr>
      <xdr:spPr>
        <a:xfrm flipV="1">
          <a:off x="2019300" y="5923417"/>
          <a:ext cx="889000" cy="20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103764</xdr:rowOff>
    </xdr:from>
    <xdr:to>
      <xdr:col>2</xdr:col>
      <xdr:colOff>638175</xdr:colOff>
      <xdr:row>34</xdr:row>
      <xdr:rowOff>114211</xdr:rowOff>
    </xdr:to>
    <xdr:cxnSp macro="">
      <xdr:nvCxnSpPr>
        <xdr:cNvPr id="68" name="直線コネクタ 67"/>
        <xdr:cNvCxnSpPr/>
      </xdr:nvCxnSpPr>
      <xdr:spPr>
        <a:xfrm>
          <a:off x="1130300" y="5933064"/>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32596</xdr:rowOff>
    </xdr:from>
    <xdr:to>
      <xdr:col>6</xdr:col>
      <xdr:colOff>561975</xdr:colOff>
      <xdr:row>34</xdr:row>
      <xdr:rowOff>134196</xdr:rowOff>
    </xdr:to>
    <xdr:sp macro="" textlink="">
      <xdr:nvSpPr>
        <xdr:cNvPr id="78" name="円/楕円 77"/>
        <xdr:cNvSpPr/>
      </xdr:nvSpPr>
      <xdr:spPr>
        <a:xfrm>
          <a:off x="4584700" y="586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55473</xdr:rowOff>
    </xdr:from>
    <xdr:ext cx="534377" cy="259045"/>
    <xdr:sp macro="" textlink="">
      <xdr:nvSpPr>
        <xdr:cNvPr id="79" name="人件費該当値テキスト"/>
        <xdr:cNvSpPr txBox="1"/>
      </xdr:nvSpPr>
      <xdr:spPr>
        <a:xfrm>
          <a:off x="4686300" y="571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72,463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150279</xdr:rowOff>
    </xdr:from>
    <xdr:to>
      <xdr:col>5</xdr:col>
      <xdr:colOff>409575</xdr:colOff>
      <xdr:row>34</xdr:row>
      <xdr:rowOff>80429</xdr:rowOff>
    </xdr:to>
    <xdr:sp macro="" textlink="">
      <xdr:nvSpPr>
        <xdr:cNvPr id="80" name="円/楕円 79"/>
        <xdr:cNvSpPr/>
      </xdr:nvSpPr>
      <xdr:spPr>
        <a:xfrm>
          <a:off x="3746500" y="580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96956</xdr:rowOff>
    </xdr:from>
    <xdr:ext cx="534377" cy="259045"/>
    <xdr:sp macro="" textlink="">
      <xdr:nvSpPr>
        <xdr:cNvPr id="81" name="テキスト ボックス 80"/>
        <xdr:cNvSpPr txBox="1"/>
      </xdr:nvSpPr>
      <xdr:spPr>
        <a:xfrm>
          <a:off x="3530111" y="558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74,815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43317</xdr:rowOff>
    </xdr:from>
    <xdr:to>
      <xdr:col>4</xdr:col>
      <xdr:colOff>206375</xdr:colOff>
      <xdr:row>34</xdr:row>
      <xdr:rowOff>144917</xdr:rowOff>
    </xdr:to>
    <xdr:sp macro="" textlink="">
      <xdr:nvSpPr>
        <xdr:cNvPr id="82" name="円/楕円 81"/>
        <xdr:cNvSpPr/>
      </xdr:nvSpPr>
      <xdr:spPr>
        <a:xfrm>
          <a:off x="2857500" y="587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136044</xdr:rowOff>
    </xdr:from>
    <xdr:ext cx="534377" cy="259045"/>
    <xdr:sp macro="" textlink="">
      <xdr:nvSpPr>
        <xdr:cNvPr id="83" name="テキスト ボックス 82"/>
        <xdr:cNvSpPr txBox="1"/>
      </xdr:nvSpPr>
      <xdr:spPr>
        <a:xfrm>
          <a:off x="2641111" y="596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71,994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63411</xdr:rowOff>
    </xdr:from>
    <xdr:to>
      <xdr:col>3</xdr:col>
      <xdr:colOff>3175</xdr:colOff>
      <xdr:row>34</xdr:row>
      <xdr:rowOff>165011</xdr:rowOff>
    </xdr:to>
    <xdr:sp macro="" textlink="">
      <xdr:nvSpPr>
        <xdr:cNvPr id="84" name="円/楕円 83"/>
        <xdr:cNvSpPr/>
      </xdr:nvSpPr>
      <xdr:spPr>
        <a:xfrm>
          <a:off x="1968500" y="589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156138</xdr:rowOff>
    </xdr:from>
    <xdr:ext cx="534377" cy="259045"/>
    <xdr:sp macro="" textlink="">
      <xdr:nvSpPr>
        <xdr:cNvPr id="85" name="テキスト ボックス 84"/>
        <xdr:cNvSpPr txBox="1"/>
      </xdr:nvSpPr>
      <xdr:spPr>
        <a:xfrm>
          <a:off x="1752111" y="598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71,115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52964</xdr:rowOff>
    </xdr:from>
    <xdr:to>
      <xdr:col>1</xdr:col>
      <xdr:colOff>485775</xdr:colOff>
      <xdr:row>34</xdr:row>
      <xdr:rowOff>154564</xdr:rowOff>
    </xdr:to>
    <xdr:sp macro="" textlink="">
      <xdr:nvSpPr>
        <xdr:cNvPr id="86" name="円/楕円 85"/>
        <xdr:cNvSpPr/>
      </xdr:nvSpPr>
      <xdr:spPr>
        <a:xfrm>
          <a:off x="1079500" y="58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145691</xdr:rowOff>
    </xdr:from>
    <xdr:ext cx="534377" cy="259045"/>
    <xdr:sp macro="" textlink="">
      <xdr:nvSpPr>
        <xdr:cNvPr id="87" name="テキスト ボックス 86"/>
        <xdr:cNvSpPr txBox="1"/>
      </xdr:nvSpPr>
      <xdr:spPr>
        <a:xfrm>
          <a:off x="863111" y="597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27888</xdr:rowOff>
    </xdr:from>
    <xdr:to>
      <xdr:col>6</xdr:col>
      <xdr:colOff>511175</xdr:colOff>
      <xdr:row>58</xdr:row>
      <xdr:rowOff>41715</xdr:rowOff>
    </xdr:to>
    <xdr:cxnSp macro="">
      <xdr:nvCxnSpPr>
        <xdr:cNvPr id="116" name="直線コネクタ 115"/>
        <xdr:cNvCxnSpPr/>
      </xdr:nvCxnSpPr>
      <xdr:spPr>
        <a:xfrm flipV="1">
          <a:off x="3797300" y="9971988"/>
          <a:ext cx="838200" cy="1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41715</xdr:rowOff>
    </xdr:from>
    <xdr:to>
      <xdr:col>5</xdr:col>
      <xdr:colOff>358775</xdr:colOff>
      <xdr:row>58</xdr:row>
      <xdr:rowOff>65123</xdr:rowOff>
    </xdr:to>
    <xdr:cxnSp macro="">
      <xdr:nvCxnSpPr>
        <xdr:cNvPr id="119" name="直線コネクタ 118"/>
        <xdr:cNvCxnSpPr/>
      </xdr:nvCxnSpPr>
      <xdr:spPr>
        <a:xfrm flipV="1">
          <a:off x="2908300" y="9985815"/>
          <a:ext cx="889000" cy="2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65123</xdr:rowOff>
    </xdr:from>
    <xdr:to>
      <xdr:col>4</xdr:col>
      <xdr:colOff>155575</xdr:colOff>
      <xdr:row>58</xdr:row>
      <xdr:rowOff>81076</xdr:rowOff>
    </xdr:to>
    <xdr:cxnSp macro="">
      <xdr:nvCxnSpPr>
        <xdr:cNvPr id="122" name="直線コネクタ 121"/>
        <xdr:cNvCxnSpPr/>
      </xdr:nvCxnSpPr>
      <xdr:spPr>
        <a:xfrm flipV="1">
          <a:off x="2019300" y="10009223"/>
          <a:ext cx="889000" cy="1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81076</xdr:rowOff>
    </xdr:from>
    <xdr:to>
      <xdr:col>2</xdr:col>
      <xdr:colOff>638175</xdr:colOff>
      <xdr:row>58</xdr:row>
      <xdr:rowOff>90875</xdr:rowOff>
    </xdr:to>
    <xdr:cxnSp macro="">
      <xdr:nvCxnSpPr>
        <xdr:cNvPr id="125" name="直線コネクタ 124"/>
        <xdr:cNvCxnSpPr/>
      </xdr:nvCxnSpPr>
      <xdr:spPr>
        <a:xfrm flipV="1">
          <a:off x="1130300" y="10025176"/>
          <a:ext cx="889000" cy="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148538</xdr:rowOff>
    </xdr:from>
    <xdr:to>
      <xdr:col>6</xdr:col>
      <xdr:colOff>561975</xdr:colOff>
      <xdr:row>58</xdr:row>
      <xdr:rowOff>78688</xdr:rowOff>
    </xdr:to>
    <xdr:sp macro="" textlink="">
      <xdr:nvSpPr>
        <xdr:cNvPr id="135" name="円/楕円 134"/>
        <xdr:cNvSpPr/>
      </xdr:nvSpPr>
      <xdr:spPr>
        <a:xfrm>
          <a:off x="4584700" y="992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63465</xdr:rowOff>
    </xdr:from>
    <xdr:ext cx="534377" cy="259045"/>
    <xdr:sp macro="" textlink="">
      <xdr:nvSpPr>
        <xdr:cNvPr id="136" name="物件費該当値テキスト"/>
        <xdr:cNvSpPr txBox="1"/>
      </xdr:nvSpPr>
      <xdr:spPr>
        <a:xfrm>
          <a:off x="4686300" y="983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49,347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162365</xdr:rowOff>
    </xdr:from>
    <xdr:to>
      <xdr:col>5</xdr:col>
      <xdr:colOff>409575</xdr:colOff>
      <xdr:row>58</xdr:row>
      <xdr:rowOff>92515</xdr:rowOff>
    </xdr:to>
    <xdr:sp macro="" textlink="">
      <xdr:nvSpPr>
        <xdr:cNvPr id="137" name="円/楕円 136"/>
        <xdr:cNvSpPr/>
      </xdr:nvSpPr>
      <xdr:spPr>
        <a:xfrm>
          <a:off x="3746500" y="993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83642</xdr:rowOff>
    </xdr:from>
    <xdr:ext cx="534377" cy="259045"/>
    <xdr:sp macro="" textlink="">
      <xdr:nvSpPr>
        <xdr:cNvPr id="138" name="テキスト ボックス 137"/>
        <xdr:cNvSpPr txBox="1"/>
      </xdr:nvSpPr>
      <xdr:spPr>
        <a:xfrm>
          <a:off x="3530111" y="100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14323</xdr:rowOff>
    </xdr:from>
    <xdr:to>
      <xdr:col>4</xdr:col>
      <xdr:colOff>206375</xdr:colOff>
      <xdr:row>58</xdr:row>
      <xdr:rowOff>115923</xdr:rowOff>
    </xdr:to>
    <xdr:sp macro="" textlink="">
      <xdr:nvSpPr>
        <xdr:cNvPr id="139" name="円/楕円 138"/>
        <xdr:cNvSpPr/>
      </xdr:nvSpPr>
      <xdr:spPr>
        <a:xfrm>
          <a:off x="2857500" y="995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107050</xdr:rowOff>
    </xdr:from>
    <xdr:ext cx="534377" cy="259045"/>
    <xdr:sp macro="" textlink="">
      <xdr:nvSpPr>
        <xdr:cNvPr id="140" name="テキスト ボックス 139"/>
        <xdr:cNvSpPr txBox="1"/>
      </xdr:nvSpPr>
      <xdr:spPr>
        <a:xfrm>
          <a:off x="2641111" y="1005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39,574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30276</xdr:rowOff>
    </xdr:from>
    <xdr:to>
      <xdr:col>3</xdr:col>
      <xdr:colOff>3175</xdr:colOff>
      <xdr:row>58</xdr:row>
      <xdr:rowOff>131876</xdr:rowOff>
    </xdr:to>
    <xdr:sp macro="" textlink="">
      <xdr:nvSpPr>
        <xdr:cNvPr id="141" name="円/楕円 140"/>
        <xdr:cNvSpPr/>
      </xdr:nvSpPr>
      <xdr:spPr>
        <a:xfrm>
          <a:off x="1968500" y="997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123003</xdr:rowOff>
    </xdr:from>
    <xdr:ext cx="534377" cy="259045"/>
    <xdr:sp macro="" textlink="">
      <xdr:nvSpPr>
        <xdr:cNvPr id="142" name="テキスト ボックス 141"/>
        <xdr:cNvSpPr txBox="1"/>
      </xdr:nvSpPr>
      <xdr:spPr>
        <a:xfrm>
          <a:off x="1752111" y="1006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35,387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40075</xdr:rowOff>
    </xdr:from>
    <xdr:to>
      <xdr:col>1</xdr:col>
      <xdr:colOff>485775</xdr:colOff>
      <xdr:row>58</xdr:row>
      <xdr:rowOff>141675</xdr:rowOff>
    </xdr:to>
    <xdr:sp macro="" textlink="">
      <xdr:nvSpPr>
        <xdr:cNvPr id="143" name="円/楕円 142"/>
        <xdr:cNvSpPr/>
      </xdr:nvSpPr>
      <xdr:spPr>
        <a:xfrm>
          <a:off x="1079500" y="99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132802</xdr:rowOff>
    </xdr:from>
    <xdr:ext cx="534377" cy="259045"/>
    <xdr:sp macro="" textlink="">
      <xdr:nvSpPr>
        <xdr:cNvPr id="144" name="テキスト ボックス 143"/>
        <xdr:cNvSpPr txBox="1"/>
      </xdr:nvSpPr>
      <xdr:spPr>
        <a:xfrm>
          <a:off x="863111" y="1007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55423</xdr:rowOff>
    </xdr:from>
    <xdr:to>
      <xdr:col>6</xdr:col>
      <xdr:colOff>511175</xdr:colOff>
      <xdr:row>78</xdr:row>
      <xdr:rowOff>55880</xdr:rowOff>
    </xdr:to>
    <xdr:cxnSp macro="">
      <xdr:nvCxnSpPr>
        <xdr:cNvPr id="173" name="直線コネクタ 172"/>
        <xdr:cNvCxnSpPr/>
      </xdr:nvCxnSpPr>
      <xdr:spPr>
        <a:xfrm flipV="1">
          <a:off x="3797300" y="13428523"/>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55880</xdr:rowOff>
    </xdr:from>
    <xdr:to>
      <xdr:col>5</xdr:col>
      <xdr:colOff>358775</xdr:colOff>
      <xdr:row>78</xdr:row>
      <xdr:rowOff>61748</xdr:rowOff>
    </xdr:to>
    <xdr:cxnSp macro="">
      <xdr:nvCxnSpPr>
        <xdr:cNvPr id="176" name="直線コネクタ 175"/>
        <xdr:cNvCxnSpPr/>
      </xdr:nvCxnSpPr>
      <xdr:spPr>
        <a:xfrm flipV="1">
          <a:off x="2908300" y="13428980"/>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61748</xdr:rowOff>
    </xdr:from>
    <xdr:to>
      <xdr:col>4</xdr:col>
      <xdr:colOff>155575</xdr:colOff>
      <xdr:row>78</xdr:row>
      <xdr:rowOff>70625</xdr:rowOff>
    </xdr:to>
    <xdr:cxnSp macro="">
      <xdr:nvCxnSpPr>
        <xdr:cNvPr id="179" name="直線コネクタ 178"/>
        <xdr:cNvCxnSpPr/>
      </xdr:nvCxnSpPr>
      <xdr:spPr>
        <a:xfrm flipV="1">
          <a:off x="2019300" y="13434848"/>
          <a:ext cx="8890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70625</xdr:rowOff>
    </xdr:from>
    <xdr:to>
      <xdr:col>2</xdr:col>
      <xdr:colOff>638175</xdr:colOff>
      <xdr:row>78</xdr:row>
      <xdr:rowOff>75845</xdr:rowOff>
    </xdr:to>
    <xdr:cxnSp macro="">
      <xdr:nvCxnSpPr>
        <xdr:cNvPr id="182" name="直線コネクタ 181"/>
        <xdr:cNvCxnSpPr/>
      </xdr:nvCxnSpPr>
      <xdr:spPr>
        <a:xfrm flipV="1">
          <a:off x="1130300" y="13443725"/>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4623</xdr:rowOff>
    </xdr:from>
    <xdr:to>
      <xdr:col>6</xdr:col>
      <xdr:colOff>561975</xdr:colOff>
      <xdr:row>78</xdr:row>
      <xdr:rowOff>106223</xdr:rowOff>
    </xdr:to>
    <xdr:sp macro="" textlink="">
      <xdr:nvSpPr>
        <xdr:cNvPr id="192" name="円/楕円 191"/>
        <xdr:cNvSpPr/>
      </xdr:nvSpPr>
      <xdr:spPr>
        <a:xfrm>
          <a:off x="4584700" y="13377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154500</xdr:rowOff>
    </xdr:from>
    <xdr:ext cx="469744" cy="259045"/>
    <xdr:sp macro="" textlink="">
      <xdr:nvSpPr>
        <xdr:cNvPr id="193" name="維持補修費該当値テキスト"/>
        <xdr:cNvSpPr txBox="1"/>
      </xdr:nvSpPr>
      <xdr:spPr>
        <a:xfrm>
          <a:off x="4686300" y="1335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5080</xdr:rowOff>
    </xdr:from>
    <xdr:to>
      <xdr:col>5</xdr:col>
      <xdr:colOff>409575</xdr:colOff>
      <xdr:row>78</xdr:row>
      <xdr:rowOff>106680</xdr:rowOff>
    </xdr:to>
    <xdr:sp macro="" textlink="">
      <xdr:nvSpPr>
        <xdr:cNvPr id="194" name="円/楕円 193"/>
        <xdr:cNvSpPr/>
      </xdr:nvSpPr>
      <xdr:spPr>
        <a:xfrm>
          <a:off x="3746500" y="1337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97807</xdr:rowOff>
    </xdr:from>
    <xdr:ext cx="469744" cy="259045"/>
    <xdr:sp macro="" textlink="">
      <xdr:nvSpPr>
        <xdr:cNvPr id="195" name="テキスト ボックス 194"/>
        <xdr:cNvSpPr txBox="1"/>
      </xdr:nvSpPr>
      <xdr:spPr>
        <a:xfrm>
          <a:off x="3562427" y="1347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10948</xdr:rowOff>
    </xdr:from>
    <xdr:to>
      <xdr:col>4</xdr:col>
      <xdr:colOff>206375</xdr:colOff>
      <xdr:row>78</xdr:row>
      <xdr:rowOff>112548</xdr:rowOff>
    </xdr:to>
    <xdr:sp macro="" textlink="">
      <xdr:nvSpPr>
        <xdr:cNvPr id="196" name="円/楕円 195"/>
        <xdr:cNvSpPr/>
      </xdr:nvSpPr>
      <xdr:spPr>
        <a:xfrm>
          <a:off x="2857500" y="1338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103675</xdr:rowOff>
    </xdr:from>
    <xdr:ext cx="469744" cy="259045"/>
    <xdr:sp macro="" textlink="">
      <xdr:nvSpPr>
        <xdr:cNvPr id="197" name="テキスト ボックス 196"/>
        <xdr:cNvSpPr txBox="1"/>
      </xdr:nvSpPr>
      <xdr:spPr>
        <a:xfrm>
          <a:off x="2673427" y="1347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19825</xdr:rowOff>
    </xdr:from>
    <xdr:to>
      <xdr:col>3</xdr:col>
      <xdr:colOff>3175</xdr:colOff>
      <xdr:row>78</xdr:row>
      <xdr:rowOff>121425</xdr:rowOff>
    </xdr:to>
    <xdr:sp macro="" textlink="">
      <xdr:nvSpPr>
        <xdr:cNvPr id="198" name="円/楕円 197"/>
        <xdr:cNvSpPr/>
      </xdr:nvSpPr>
      <xdr:spPr>
        <a:xfrm>
          <a:off x="1968500" y="1339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112552</xdr:rowOff>
    </xdr:from>
    <xdr:ext cx="469744" cy="259045"/>
    <xdr:sp macro="" textlink="">
      <xdr:nvSpPr>
        <xdr:cNvPr id="199" name="テキスト ボックス 198"/>
        <xdr:cNvSpPr txBox="1"/>
      </xdr:nvSpPr>
      <xdr:spPr>
        <a:xfrm>
          <a:off x="1784427" y="1348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25045</xdr:rowOff>
    </xdr:from>
    <xdr:to>
      <xdr:col>1</xdr:col>
      <xdr:colOff>485775</xdr:colOff>
      <xdr:row>78</xdr:row>
      <xdr:rowOff>126645</xdr:rowOff>
    </xdr:to>
    <xdr:sp macro="" textlink="">
      <xdr:nvSpPr>
        <xdr:cNvPr id="200" name="円/楕円 199"/>
        <xdr:cNvSpPr/>
      </xdr:nvSpPr>
      <xdr:spPr>
        <a:xfrm>
          <a:off x="1079500" y="133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117772</xdr:rowOff>
    </xdr:from>
    <xdr:ext cx="469744" cy="259045"/>
    <xdr:sp macro="" textlink="">
      <xdr:nvSpPr>
        <xdr:cNvPr id="201" name="テキスト ボックス 200"/>
        <xdr:cNvSpPr txBox="1"/>
      </xdr:nvSpPr>
      <xdr:spPr>
        <a:xfrm>
          <a:off x="895427" y="1349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91</xdr:row>
      <xdr:rowOff>55842</xdr:rowOff>
    </xdr:from>
    <xdr:to>
      <xdr:col>6</xdr:col>
      <xdr:colOff>511175</xdr:colOff>
      <xdr:row>92</xdr:row>
      <xdr:rowOff>78169</xdr:rowOff>
    </xdr:to>
    <xdr:cxnSp macro="">
      <xdr:nvCxnSpPr>
        <xdr:cNvPr id="231" name="直線コネクタ 230"/>
        <xdr:cNvCxnSpPr/>
      </xdr:nvCxnSpPr>
      <xdr:spPr>
        <a:xfrm flipV="1">
          <a:off x="3797300" y="15657792"/>
          <a:ext cx="838200" cy="19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78169</xdr:rowOff>
    </xdr:from>
    <xdr:to>
      <xdr:col>5</xdr:col>
      <xdr:colOff>358775</xdr:colOff>
      <xdr:row>93</xdr:row>
      <xdr:rowOff>62033</xdr:rowOff>
    </xdr:to>
    <xdr:cxnSp macro="">
      <xdr:nvCxnSpPr>
        <xdr:cNvPr id="234" name="直線コネクタ 233"/>
        <xdr:cNvCxnSpPr/>
      </xdr:nvCxnSpPr>
      <xdr:spPr>
        <a:xfrm flipV="1">
          <a:off x="2908300" y="15851569"/>
          <a:ext cx="889000" cy="15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6" name="テキスト ボックス 235"/>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62033</xdr:rowOff>
    </xdr:from>
    <xdr:to>
      <xdr:col>4</xdr:col>
      <xdr:colOff>155575</xdr:colOff>
      <xdr:row>94</xdr:row>
      <xdr:rowOff>6389</xdr:rowOff>
    </xdr:to>
    <xdr:cxnSp macro="">
      <xdr:nvCxnSpPr>
        <xdr:cNvPr id="237" name="直線コネクタ 236"/>
        <xdr:cNvCxnSpPr/>
      </xdr:nvCxnSpPr>
      <xdr:spPr>
        <a:xfrm flipV="1">
          <a:off x="2019300" y="16006883"/>
          <a:ext cx="889000" cy="11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70280</xdr:rowOff>
    </xdr:from>
    <xdr:ext cx="534377" cy="259045"/>
    <xdr:sp macro="" textlink="">
      <xdr:nvSpPr>
        <xdr:cNvPr id="239" name="テキスト ボックス 238"/>
        <xdr:cNvSpPr txBox="1"/>
      </xdr:nvSpPr>
      <xdr:spPr>
        <a:xfrm>
          <a:off x="2641111" y="161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6389</xdr:rowOff>
    </xdr:from>
    <xdr:to>
      <xdr:col>2</xdr:col>
      <xdr:colOff>638175</xdr:colOff>
      <xdr:row>94</xdr:row>
      <xdr:rowOff>64205</xdr:rowOff>
    </xdr:to>
    <xdr:cxnSp macro="">
      <xdr:nvCxnSpPr>
        <xdr:cNvPr id="240" name="直線コネクタ 239"/>
        <xdr:cNvCxnSpPr/>
      </xdr:nvCxnSpPr>
      <xdr:spPr>
        <a:xfrm flipV="1">
          <a:off x="1130300" y="16122689"/>
          <a:ext cx="889000" cy="5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14158</xdr:rowOff>
    </xdr:from>
    <xdr:ext cx="534377" cy="259045"/>
    <xdr:sp macro="" textlink="">
      <xdr:nvSpPr>
        <xdr:cNvPr id="242" name="テキスト ボックス 241"/>
        <xdr:cNvSpPr txBox="1"/>
      </xdr:nvSpPr>
      <xdr:spPr>
        <a:xfrm>
          <a:off x="1752111" y="163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51192</xdr:rowOff>
    </xdr:from>
    <xdr:ext cx="534377" cy="259045"/>
    <xdr:sp macro="" textlink="">
      <xdr:nvSpPr>
        <xdr:cNvPr id="244" name="テキスト ボックス 243"/>
        <xdr:cNvSpPr txBox="1"/>
      </xdr:nvSpPr>
      <xdr:spPr>
        <a:xfrm>
          <a:off x="863111" y="163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91</xdr:row>
      <xdr:rowOff>5042</xdr:rowOff>
    </xdr:from>
    <xdr:to>
      <xdr:col>6</xdr:col>
      <xdr:colOff>561975</xdr:colOff>
      <xdr:row>91</xdr:row>
      <xdr:rowOff>106642</xdr:rowOff>
    </xdr:to>
    <xdr:sp macro="" textlink="">
      <xdr:nvSpPr>
        <xdr:cNvPr id="250" name="円/楕円 249"/>
        <xdr:cNvSpPr/>
      </xdr:nvSpPr>
      <xdr:spPr>
        <a:xfrm>
          <a:off x="4584700" y="1560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90</xdr:row>
      <xdr:rowOff>27919</xdr:rowOff>
    </xdr:from>
    <xdr:ext cx="599010" cy="259045"/>
    <xdr:sp macro="" textlink="">
      <xdr:nvSpPr>
        <xdr:cNvPr id="251" name="扶助費該当値テキスト"/>
        <xdr:cNvSpPr txBox="1"/>
      </xdr:nvSpPr>
      <xdr:spPr>
        <a:xfrm>
          <a:off x="4686300" y="15458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111,402</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27369</xdr:rowOff>
    </xdr:from>
    <xdr:to>
      <xdr:col>5</xdr:col>
      <xdr:colOff>409575</xdr:colOff>
      <xdr:row>92</xdr:row>
      <xdr:rowOff>128969</xdr:rowOff>
    </xdr:to>
    <xdr:sp macro="" textlink="">
      <xdr:nvSpPr>
        <xdr:cNvPr id="252" name="円/楕円 251"/>
        <xdr:cNvSpPr/>
      </xdr:nvSpPr>
      <xdr:spPr>
        <a:xfrm>
          <a:off x="3746500" y="1580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90</xdr:row>
      <xdr:rowOff>145496</xdr:rowOff>
    </xdr:from>
    <xdr:ext cx="599010" cy="259045"/>
    <xdr:sp macro="" textlink="">
      <xdr:nvSpPr>
        <xdr:cNvPr id="253" name="テキスト ボックス 252"/>
        <xdr:cNvSpPr txBox="1"/>
      </xdr:nvSpPr>
      <xdr:spPr>
        <a:xfrm>
          <a:off x="3497794" y="1557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101,230</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11233</xdr:rowOff>
    </xdr:from>
    <xdr:to>
      <xdr:col>4</xdr:col>
      <xdr:colOff>206375</xdr:colOff>
      <xdr:row>93</xdr:row>
      <xdr:rowOff>112833</xdr:rowOff>
    </xdr:to>
    <xdr:sp macro="" textlink="">
      <xdr:nvSpPr>
        <xdr:cNvPr id="254" name="円/楕円 253"/>
        <xdr:cNvSpPr/>
      </xdr:nvSpPr>
      <xdr:spPr>
        <a:xfrm>
          <a:off x="2857500" y="1595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129360</xdr:rowOff>
    </xdr:from>
    <xdr:ext cx="534377" cy="259045"/>
    <xdr:sp macro="" textlink="">
      <xdr:nvSpPr>
        <xdr:cNvPr id="255" name="テキスト ボックス 254"/>
        <xdr:cNvSpPr txBox="1"/>
      </xdr:nvSpPr>
      <xdr:spPr>
        <a:xfrm>
          <a:off x="2641111" y="1573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93,077</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127039</xdr:rowOff>
    </xdr:from>
    <xdr:to>
      <xdr:col>3</xdr:col>
      <xdr:colOff>3175</xdr:colOff>
      <xdr:row>94</xdr:row>
      <xdr:rowOff>57189</xdr:rowOff>
    </xdr:to>
    <xdr:sp macro="" textlink="">
      <xdr:nvSpPr>
        <xdr:cNvPr id="256" name="円/楕円 255"/>
        <xdr:cNvSpPr/>
      </xdr:nvSpPr>
      <xdr:spPr>
        <a:xfrm>
          <a:off x="1968500" y="1607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73716</xdr:rowOff>
    </xdr:from>
    <xdr:ext cx="534377" cy="259045"/>
    <xdr:sp macro="" textlink="">
      <xdr:nvSpPr>
        <xdr:cNvPr id="257" name="テキスト ボックス 256"/>
        <xdr:cNvSpPr txBox="1"/>
      </xdr:nvSpPr>
      <xdr:spPr>
        <a:xfrm>
          <a:off x="1752111" y="1584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86,998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13405</xdr:rowOff>
    </xdr:from>
    <xdr:to>
      <xdr:col>1</xdr:col>
      <xdr:colOff>485775</xdr:colOff>
      <xdr:row>94</xdr:row>
      <xdr:rowOff>115005</xdr:rowOff>
    </xdr:to>
    <xdr:sp macro="" textlink="">
      <xdr:nvSpPr>
        <xdr:cNvPr id="258" name="円/楕円 257"/>
        <xdr:cNvSpPr/>
      </xdr:nvSpPr>
      <xdr:spPr>
        <a:xfrm>
          <a:off x="1079500" y="161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131532</xdr:rowOff>
    </xdr:from>
    <xdr:ext cx="534377" cy="259045"/>
    <xdr:sp macro="" textlink="">
      <xdr:nvSpPr>
        <xdr:cNvPr id="259" name="テキスト ボックス 258"/>
        <xdr:cNvSpPr txBox="1"/>
      </xdr:nvSpPr>
      <xdr:spPr>
        <a:xfrm>
          <a:off x="863111" y="1590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146787</xdr:rowOff>
    </xdr:from>
    <xdr:to>
      <xdr:col>15</xdr:col>
      <xdr:colOff>180975</xdr:colOff>
      <xdr:row>37</xdr:row>
      <xdr:rowOff>157074</xdr:rowOff>
    </xdr:to>
    <xdr:cxnSp macro="">
      <xdr:nvCxnSpPr>
        <xdr:cNvPr id="290" name="直線コネクタ 289"/>
        <xdr:cNvCxnSpPr/>
      </xdr:nvCxnSpPr>
      <xdr:spPr>
        <a:xfrm flipV="1">
          <a:off x="9639300" y="6490437"/>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157074</xdr:rowOff>
    </xdr:from>
    <xdr:to>
      <xdr:col>14</xdr:col>
      <xdr:colOff>28575</xdr:colOff>
      <xdr:row>38</xdr:row>
      <xdr:rowOff>40085</xdr:rowOff>
    </xdr:to>
    <xdr:cxnSp macro="">
      <xdr:nvCxnSpPr>
        <xdr:cNvPr id="293" name="直線コネクタ 292"/>
        <xdr:cNvCxnSpPr/>
      </xdr:nvCxnSpPr>
      <xdr:spPr>
        <a:xfrm flipV="1">
          <a:off x="8750300" y="6500724"/>
          <a:ext cx="889000" cy="5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38888</xdr:rowOff>
    </xdr:from>
    <xdr:to>
      <xdr:col>12</xdr:col>
      <xdr:colOff>511175</xdr:colOff>
      <xdr:row>38</xdr:row>
      <xdr:rowOff>40085</xdr:rowOff>
    </xdr:to>
    <xdr:cxnSp macro="">
      <xdr:nvCxnSpPr>
        <xdr:cNvPr id="296" name="直線コネクタ 295"/>
        <xdr:cNvCxnSpPr/>
      </xdr:nvCxnSpPr>
      <xdr:spPr>
        <a:xfrm>
          <a:off x="7861300" y="6553988"/>
          <a:ext cx="8890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29753</xdr:rowOff>
    </xdr:from>
    <xdr:ext cx="534377" cy="259045"/>
    <xdr:sp macro="" textlink="">
      <xdr:nvSpPr>
        <xdr:cNvPr id="298" name="テキスト ボックス 297"/>
        <xdr:cNvSpPr txBox="1"/>
      </xdr:nvSpPr>
      <xdr:spPr>
        <a:xfrm>
          <a:off x="8483111" y="5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38888</xdr:rowOff>
    </xdr:from>
    <xdr:to>
      <xdr:col>11</xdr:col>
      <xdr:colOff>307975</xdr:colOff>
      <xdr:row>38</xdr:row>
      <xdr:rowOff>56958</xdr:rowOff>
    </xdr:to>
    <xdr:cxnSp macro="">
      <xdr:nvCxnSpPr>
        <xdr:cNvPr id="299" name="直線コネクタ 298"/>
        <xdr:cNvCxnSpPr/>
      </xdr:nvCxnSpPr>
      <xdr:spPr>
        <a:xfrm flipV="1">
          <a:off x="6972300" y="6553988"/>
          <a:ext cx="889000" cy="1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56989</xdr:rowOff>
    </xdr:from>
    <xdr:ext cx="534377" cy="259045"/>
    <xdr:sp macro="" textlink="">
      <xdr:nvSpPr>
        <xdr:cNvPr id="301" name="テキスト ボックス 300"/>
        <xdr:cNvSpPr txBox="1"/>
      </xdr:nvSpPr>
      <xdr:spPr>
        <a:xfrm>
          <a:off x="7594111" y="58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65066</xdr:rowOff>
    </xdr:from>
    <xdr:ext cx="534377" cy="259045"/>
    <xdr:sp macro="" textlink="">
      <xdr:nvSpPr>
        <xdr:cNvPr id="303" name="テキスト ボックス 302"/>
        <xdr:cNvSpPr txBox="1"/>
      </xdr:nvSpPr>
      <xdr:spPr>
        <a:xfrm>
          <a:off x="6705111" y="5894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95987</xdr:rowOff>
    </xdr:from>
    <xdr:to>
      <xdr:col>15</xdr:col>
      <xdr:colOff>231775</xdr:colOff>
      <xdr:row>38</xdr:row>
      <xdr:rowOff>26136</xdr:rowOff>
    </xdr:to>
    <xdr:sp macro="" textlink="">
      <xdr:nvSpPr>
        <xdr:cNvPr id="309" name="円/楕円 308"/>
        <xdr:cNvSpPr/>
      </xdr:nvSpPr>
      <xdr:spPr>
        <a:xfrm>
          <a:off x="10426700" y="643963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10914</xdr:rowOff>
    </xdr:from>
    <xdr:ext cx="534377" cy="259045"/>
    <xdr:sp macro="" textlink="">
      <xdr:nvSpPr>
        <xdr:cNvPr id="310" name="補助費等該当値テキスト"/>
        <xdr:cNvSpPr txBox="1"/>
      </xdr:nvSpPr>
      <xdr:spPr>
        <a:xfrm>
          <a:off x="10528300" y="635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27,099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106274</xdr:rowOff>
    </xdr:from>
    <xdr:to>
      <xdr:col>14</xdr:col>
      <xdr:colOff>79375</xdr:colOff>
      <xdr:row>38</xdr:row>
      <xdr:rowOff>36424</xdr:rowOff>
    </xdr:to>
    <xdr:sp macro="" textlink="">
      <xdr:nvSpPr>
        <xdr:cNvPr id="311" name="円/楕円 310"/>
        <xdr:cNvSpPr/>
      </xdr:nvSpPr>
      <xdr:spPr>
        <a:xfrm>
          <a:off x="9588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27550</xdr:rowOff>
    </xdr:from>
    <xdr:ext cx="534377" cy="259045"/>
    <xdr:sp macro="" textlink="">
      <xdr:nvSpPr>
        <xdr:cNvPr id="312" name="テキスト ボックス 311"/>
        <xdr:cNvSpPr txBox="1"/>
      </xdr:nvSpPr>
      <xdr:spPr>
        <a:xfrm>
          <a:off x="9372111" y="65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26,154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160735</xdr:rowOff>
    </xdr:from>
    <xdr:to>
      <xdr:col>12</xdr:col>
      <xdr:colOff>561975</xdr:colOff>
      <xdr:row>38</xdr:row>
      <xdr:rowOff>90885</xdr:rowOff>
    </xdr:to>
    <xdr:sp macro="" textlink="">
      <xdr:nvSpPr>
        <xdr:cNvPr id="313" name="円/楕円 312"/>
        <xdr:cNvSpPr/>
      </xdr:nvSpPr>
      <xdr:spPr>
        <a:xfrm>
          <a:off x="8699500" y="650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82012</xdr:rowOff>
    </xdr:from>
    <xdr:ext cx="534377" cy="259045"/>
    <xdr:sp macro="" textlink="">
      <xdr:nvSpPr>
        <xdr:cNvPr id="314" name="テキスト ボックス 313"/>
        <xdr:cNvSpPr txBox="1"/>
      </xdr:nvSpPr>
      <xdr:spPr>
        <a:xfrm>
          <a:off x="8483111" y="659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21,151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159538</xdr:rowOff>
    </xdr:from>
    <xdr:to>
      <xdr:col>11</xdr:col>
      <xdr:colOff>358775</xdr:colOff>
      <xdr:row>38</xdr:row>
      <xdr:rowOff>89688</xdr:rowOff>
    </xdr:to>
    <xdr:sp macro="" textlink="">
      <xdr:nvSpPr>
        <xdr:cNvPr id="315" name="円/楕円 314"/>
        <xdr:cNvSpPr/>
      </xdr:nvSpPr>
      <xdr:spPr>
        <a:xfrm>
          <a:off x="7810500" y="65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80815</xdr:rowOff>
    </xdr:from>
    <xdr:ext cx="534377" cy="259045"/>
    <xdr:sp macro="" textlink="">
      <xdr:nvSpPr>
        <xdr:cNvPr id="316" name="テキスト ボックス 315"/>
        <xdr:cNvSpPr txBox="1"/>
      </xdr:nvSpPr>
      <xdr:spPr>
        <a:xfrm>
          <a:off x="7594111" y="659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6158</xdr:rowOff>
    </xdr:from>
    <xdr:to>
      <xdr:col>10</xdr:col>
      <xdr:colOff>155575</xdr:colOff>
      <xdr:row>38</xdr:row>
      <xdr:rowOff>107758</xdr:rowOff>
    </xdr:to>
    <xdr:sp macro="" textlink="">
      <xdr:nvSpPr>
        <xdr:cNvPr id="317" name="円/楕円 316"/>
        <xdr:cNvSpPr/>
      </xdr:nvSpPr>
      <xdr:spPr>
        <a:xfrm>
          <a:off x="6921500" y="652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98885</xdr:rowOff>
    </xdr:from>
    <xdr:ext cx="534377" cy="259045"/>
    <xdr:sp macro="" textlink="">
      <xdr:nvSpPr>
        <xdr:cNvPr id="318" name="テキスト ボックス 317"/>
        <xdr:cNvSpPr txBox="1"/>
      </xdr:nvSpPr>
      <xdr:spPr>
        <a:xfrm>
          <a:off x="6705111" y="661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19,601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38553</xdr:rowOff>
    </xdr:from>
    <xdr:to>
      <xdr:col>15</xdr:col>
      <xdr:colOff>180975</xdr:colOff>
      <xdr:row>59</xdr:row>
      <xdr:rowOff>48247</xdr:rowOff>
    </xdr:to>
    <xdr:cxnSp macro="">
      <xdr:nvCxnSpPr>
        <xdr:cNvPr id="349" name="直線コネクタ 348"/>
        <xdr:cNvCxnSpPr/>
      </xdr:nvCxnSpPr>
      <xdr:spPr>
        <a:xfrm flipV="1">
          <a:off x="9639300" y="10154103"/>
          <a:ext cx="838200" cy="9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168595</xdr:rowOff>
    </xdr:from>
    <xdr:to>
      <xdr:col>14</xdr:col>
      <xdr:colOff>28575</xdr:colOff>
      <xdr:row>59</xdr:row>
      <xdr:rowOff>48247</xdr:rowOff>
    </xdr:to>
    <xdr:cxnSp macro="">
      <xdr:nvCxnSpPr>
        <xdr:cNvPr id="352" name="直線コネクタ 351"/>
        <xdr:cNvCxnSpPr/>
      </xdr:nvCxnSpPr>
      <xdr:spPr>
        <a:xfrm>
          <a:off x="8750300" y="10112695"/>
          <a:ext cx="889000" cy="5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168595</xdr:rowOff>
    </xdr:from>
    <xdr:to>
      <xdr:col>12</xdr:col>
      <xdr:colOff>511175</xdr:colOff>
      <xdr:row>59</xdr:row>
      <xdr:rowOff>27978</xdr:rowOff>
    </xdr:to>
    <xdr:cxnSp macro="">
      <xdr:nvCxnSpPr>
        <xdr:cNvPr id="355" name="直線コネクタ 354"/>
        <xdr:cNvCxnSpPr/>
      </xdr:nvCxnSpPr>
      <xdr:spPr>
        <a:xfrm flipV="1">
          <a:off x="7861300" y="10112695"/>
          <a:ext cx="889000" cy="3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27978</xdr:rowOff>
    </xdr:from>
    <xdr:to>
      <xdr:col>11</xdr:col>
      <xdr:colOff>307975</xdr:colOff>
      <xdr:row>59</xdr:row>
      <xdr:rowOff>49715</xdr:rowOff>
    </xdr:to>
    <xdr:cxnSp macro="">
      <xdr:nvCxnSpPr>
        <xdr:cNvPr id="358" name="直線コネクタ 357"/>
        <xdr:cNvCxnSpPr/>
      </xdr:nvCxnSpPr>
      <xdr:spPr>
        <a:xfrm flipV="1">
          <a:off x="6972300" y="10143528"/>
          <a:ext cx="889000" cy="2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159203</xdr:rowOff>
    </xdr:from>
    <xdr:to>
      <xdr:col>15</xdr:col>
      <xdr:colOff>231775</xdr:colOff>
      <xdr:row>59</xdr:row>
      <xdr:rowOff>89353</xdr:rowOff>
    </xdr:to>
    <xdr:sp macro="" textlink="">
      <xdr:nvSpPr>
        <xdr:cNvPr id="368" name="円/楕円 367"/>
        <xdr:cNvSpPr/>
      </xdr:nvSpPr>
      <xdr:spPr>
        <a:xfrm>
          <a:off x="10426700" y="1010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90390</xdr:rowOff>
    </xdr:from>
    <xdr:ext cx="534377" cy="259045"/>
    <xdr:sp macro="" textlink="">
      <xdr:nvSpPr>
        <xdr:cNvPr id="369" name="普通建設事業費該当値テキスト"/>
        <xdr:cNvSpPr txBox="1"/>
      </xdr:nvSpPr>
      <xdr:spPr>
        <a:xfrm>
          <a:off x="10528300" y="1003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168897</xdr:rowOff>
    </xdr:from>
    <xdr:to>
      <xdr:col>14</xdr:col>
      <xdr:colOff>79375</xdr:colOff>
      <xdr:row>59</xdr:row>
      <xdr:rowOff>99047</xdr:rowOff>
    </xdr:to>
    <xdr:sp macro="" textlink="">
      <xdr:nvSpPr>
        <xdr:cNvPr id="370" name="円/楕円 369"/>
        <xdr:cNvSpPr/>
      </xdr:nvSpPr>
      <xdr:spPr>
        <a:xfrm>
          <a:off x="9588500" y="1011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90174</xdr:rowOff>
    </xdr:from>
    <xdr:ext cx="534377" cy="259045"/>
    <xdr:sp macro="" textlink="">
      <xdr:nvSpPr>
        <xdr:cNvPr id="371" name="テキスト ボックス 370"/>
        <xdr:cNvSpPr txBox="1"/>
      </xdr:nvSpPr>
      <xdr:spPr>
        <a:xfrm>
          <a:off x="9372111" y="1020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117795</xdr:rowOff>
    </xdr:from>
    <xdr:to>
      <xdr:col>12</xdr:col>
      <xdr:colOff>561975</xdr:colOff>
      <xdr:row>59</xdr:row>
      <xdr:rowOff>47945</xdr:rowOff>
    </xdr:to>
    <xdr:sp macro="" textlink="">
      <xdr:nvSpPr>
        <xdr:cNvPr id="372" name="円/楕円 371"/>
        <xdr:cNvSpPr/>
      </xdr:nvSpPr>
      <xdr:spPr>
        <a:xfrm>
          <a:off x="8699500" y="1006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39072</xdr:rowOff>
    </xdr:from>
    <xdr:ext cx="534377" cy="259045"/>
    <xdr:sp macro="" textlink="">
      <xdr:nvSpPr>
        <xdr:cNvPr id="373" name="テキスト ボックス 372"/>
        <xdr:cNvSpPr txBox="1"/>
      </xdr:nvSpPr>
      <xdr:spPr>
        <a:xfrm>
          <a:off x="8483111" y="1015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62,304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148628</xdr:rowOff>
    </xdr:from>
    <xdr:to>
      <xdr:col>11</xdr:col>
      <xdr:colOff>358775</xdr:colOff>
      <xdr:row>59</xdr:row>
      <xdr:rowOff>78778</xdr:rowOff>
    </xdr:to>
    <xdr:sp macro="" textlink="">
      <xdr:nvSpPr>
        <xdr:cNvPr id="374" name="円/楕円 373"/>
        <xdr:cNvSpPr/>
      </xdr:nvSpPr>
      <xdr:spPr>
        <a:xfrm>
          <a:off x="7810500" y="100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69905</xdr:rowOff>
    </xdr:from>
    <xdr:ext cx="534377" cy="259045"/>
    <xdr:sp macro="" textlink="">
      <xdr:nvSpPr>
        <xdr:cNvPr id="375" name="テキスト ボックス 374"/>
        <xdr:cNvSpPr txBox="1"/>
      </xdr:nvSpPr>
      <xdr:spPr>
        <a:xfrm>
          <a:off x="7594111" y="101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170365</xdr:rowOff>
    </xdr:from>
    <xdr:to>
      <xdr:col>10</xdr:col>
      <xdr:colOff>155575</xdr:colOff>
      <xdr:row>59</xdr:row>
      <xdr:rowOff>100515</xdr:rowOff>
    </xdr:to>
    <xdr:sp macro="" textlink="">
      <xdr:nvSpPr>
        <xdr:cNvPr id="376" name="円/楕円 375"/>
        <xdr:cNvSpPr/>
      </xdr:nvSpPr>
      <xdr:spPr>
        <a:xfrm>
          <a:off x="6921500" y="101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91642</xdr:rowOff>
    </xdr:from>
    <xdr:ext cx="534377" cy="259045"/>
    <xdr:sp macro="" textlink="">
      <xdr:nvSpPr>
        <xdr:cNvPr id="377" name="テキスト ボックス 376"/>
        <xdr:cNvSpPr txBox="1"/>
      </xdr:nvSpPr>
      <xdr:spPr>
        <a:xfrm>
          <a:off x="6705111" y="1020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74586</xdr:rowOff>
    </xdr:from>
    <xdr:to>
      <xdr:col>15</xdr:col>
      <xdr:colOff>180975</xdr:colOff>
      <xdr:row>79</xdr:row>
      <xdr:rowOff>96279</xdr:rowOff>
    </xdr:to>
    <xdr:cxnSp macro="">
      <xdr:nvCxnSpPr>
        <xdr:cNvPr id="408" name="直線コネクタ 407"/>
        <xdr:cNvCxnSpPr/>
      </xdr:nvCxnSpPr>
      <xdr:spPr>
        <a:xfrm>
          <a:off x="9639300" y="13619136"/>
          <a:ext cx="838200" cy="2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34796</xdr:rowOff>
    </xdr:from>
    <xdr:to>
      <xdr:col>14</xdr:col>
      <xdr:colOff>28575</xdr:colOff>
      <xdr:row>79</xdr:row>
      <xdr:rowOff>74586</xdr:rowOff>
    </xdr:to>
    <xdr:cxnSp macro="">
      <xdr:nvCxnSpPr>
        <xdr:cNvPr id="411" name="直線コネクタ 410"/>
        <xdr:cNvCxnSpPr/>
      </xdr:nvCxnSpPr>
      <xdr:spPr>
        <a:xfrm>
          <a:off x="8750300" y="13579346"/>
          <a:ext cx="889000" cy="3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45479</xdr:rowOff>
    </xdr:from>
    <xdr:to>
      <xdr:col>15</xdr:col>
      <xdr:colOff>231775</xdr:colOff>
      <xdr:row>79</xdr:row>
      <xdr:rowOff>147079</xdr:rowOff>
    </xdr:to>
    <xdr:sp macro="" textlink="">
      <xdr:nvSpPr>
        <xdr:cNvPr id="421" name="円/楕円 420"/>
        <xdr:cNvSpPr/>
      </xdr:nvSpPr>
      <xdr:spPr>
        <a:xfrm>
          <a:off x="10426700" y="1359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469744" cy="259045"/>
    <xdr:sp macro="" textlink="">
      <xdr:nvSpPr>
        <xdr:cNvPr id="422" name="普通建設事業費 （ うち新規整備　）該当値テキスト"/>
        <xdr:cNvSpPr txBox="1"/>
      </xdr:nvSpPr>
      <xdr:spPr>
        <a:xfrm>
          <a:off x="10528300" y="13535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23786</xdr:rowOff>
    </xdr:from>
    <xdr:to>
      <xdr:col>14</xdr:col>
      <xdr:colOff>79375</xdr:colOff>
      <xdr:row>79</xdr:row>
      <xdr:rowOff>125386</xdr:rowOff>
    </xdr:to>
    <xdr:sp macro="" textlink="">
      <xdr:nvSpPr>
        <xdr:cNvPr id="423" name="円/楕円 422"/>
        <xdr:cNvSpPr/>
      </xdr:nvSpPr>
      <xdr:spPr>
        <a:xfrm>
          <a:off x="9588500" y="1356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116513</xdr:rowOff>
    </xdr:from>
    <xdr:ext cx="534377" cy="259045"/>
    <xdr:sp macro="" textlink="">
      <xdr:nvSpPr>
        <xdr:cNvPr id="424" name="テキスト ボックス 423"/>
        <xdr:cNvSpPr txBox="1"/>
      </xdr:nvSpPr>
      <xdr:spPr>
        <a:xfrm>
          <a:off x="9372111" y="136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155446</xdr:rowOff>
    </xdr:from>
    <xdr:to>
      <xdr:col>12</xdr:col>
      <xdr:colOff>561975</xdr:colOff>
      <xdr:row>79</xdr:row>
      <xdr:rowOff>85596</xdr:rowOff>
    </xdr:to>
    <xdr:sp macro="" textlink="">
      <xdr:nvSpPr>
        <xdr:cNvPr id="425" name="円/楕円 424"/>
        <xdr:cNvSpPr/>
      </xdr:nvSpPr>
      <xdr:spPr>
        <a:xfrm>
          <a:off x="8699500" y="13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76723</xdr:rowOff>
    </xdr:from>
    <xdr:ext cx="534377" cy="259045"/>
    <xdr:sp macro="" textlink="">
      <xdr:nvSpPr>
        <xdr:cNvPr id="426" name="テキスト ボックス 425"/>
        <xdr:cNvSpPr txBox="1"/>
      </xdr:nvSpPr>
      <xdr:spPr>
        <a:xfrm>
          <a:off x="8483111" y="1362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148361</xdr:rowOff>
    </xdr:from>
    <xdr:to>
      <xdr:col>15</xdr:col>
      <xdr:colOff>180975</xdr:colOff>
      <xdr:row>98</xdr:row>
      <xdr:rowOff>154305</xdr:rowOff>
    </xdr:to>
    <xdr:cxnSp macro="">
      <xdr:nvCxnSpPr>
        <xdr:cNvPr id="455" name="直線コネクタ 454"/>
        <xdr:cNvCxnSpPr/>
      </xdr:nvCxnSpPr>
      <xdr:spPr>
        <a:xfrm flipV="1">
          <a:off x="9639300" y="16779011"/>
          <a:ext cx="838200" cy="1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68466</xdr:rowOff>
    </xdr:from>
    <xdr:to>
      <xdr:col>14</xdr:col>
      <xdr:colOff>28575</xdr:colOff>
      <xdr:row>98</xdr:row>
      <xdr:rowOff>154305</xdr:rowOff>
    </xdr:to>
    <xdr:cxnSp macro="">
      <xdr:nvCxnSpPr>
        <xdr:cNvPr id="458" name="直線コネクタ 457"/>
        <xdr:cNvCxnSpPr/>
      </xdr:nvCxnSpPr>
      <xdr:spPr>
        <a:xfrm>
          <a:off x="8750300" y="16870566"/>
          <a:ext cx="889000" cy="8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97561</xdr:rowOff>
    </xdr:from>
    <xdr:to>
      <xdr:col>15</xdr:col>
      <xdr:colOff>231775</xdr:colOff>
      <xdr:row>98</xdr:row>
      <xdr:rowOff>27711</xdr:rowOff>
    </xdr:to>
    <xdr:sp macro="" textlink="">
      <xdr:nvSpPr>
        <xdr:cNvPr id="468" name="円/楕円 467"/>
        <xdr:cNvSpPr/>
      </xdr:nvSpPr>
      <xdr:spPr>
        <a:xfrm>
          <a:off x="10426700" y="1672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75988</xdr:rowOff>
    </xdr:from>
    <xdr:ext cx="534377" cy="259045"/>
    <xdr:sp macro="" textlink="">
      <xdr:nvSpPr>
        <xdr:cNvPr id="469" name="普通建設事業費 （ うち更新整備　）該当値テキスト"/>
        <xdr:cNvSpPr txBox="1"/>
      </xdr:nvSpPr>
      <xdr:spPr>
        <a:xfrm>
          <a:off x="10528300" y="1670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18,818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103505</xdr:rowOff>
    </xdr:from>
    <xdr:to>
      <xdr:col>14</xdr:col>
      <xdr:colOff>79375</xdr:colOff>
      <xdr:row>99</xdr:row>
      <xdr:rowOff>33655</xdr:rowOff>
    </xdr:to>
    <xdr:sp macro="" textlink="">
      <xdr:nvSpPr>
        <xdr:cNvPr id="470" name="円/楕円 469"/>
        <xdr:cNvSpPr/>
      </xdr:nvSpPr>
      <xdr:spPr>
        <a:xfrm>
          <a:off x="9588500" y="1690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24782</xdr:rowOff>
    </xdr:from>
    <xdr:ext cx="469744" cy="259045"/>
    <xdr:sp macro="" textlink="">
      <xdr:nvSpPr>
        <xdr:cNvPr id="471" name="テキスト ボックス 470"/>
        <xdr:cNvSpPr txBox="1"/>
      </xdr:nvSpPr>
      <xdr:spPr>
        <a:xfrm>
          <a:off x="9404427" y="1699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17666</xdr:rowOff>
    </xdr:from>
    <xdr:to>
      <xdr:col>12</xdr:col>
      <xdr:colOff>561975</xdr:colOff>
      <xdr:row>98</xdr:row>
      <xdr:rowOff>119266</xdr:rowOff>
    </xdr:to>
    <xdr:sp macro="" textlink="">
      <xdr:nvSpPr>
        <xdr:cNvPr id="472" name="円/楕円 471"/>
        <xdr:cNvSpPr/>
      </xdr:nvSpPr>
      <xdr:spPr>
        <a:xfrm>
          <a:off x="8699500" y="1681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110393</xdr:rowOff>
    </xdr:from>
    <xdr:ext cx="534377" cy="259045"/>
    <xdr:sp macro="" textlink="">
      <xdr:nvSpPr>
        <xdr:cNvPr id="473" name="テキスト ボックス 472"/>
        <xdr:cNvSpPr txBox="1"/>
      </xdr:nvSpPr>
      <xdr:spPr>
        <a:xfrm>
          <a:off x="8483111" y="1691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36754</xdr:rowOff>
    </xdr:from>
    <xdr:to>
      <xdr:col>23</xdr:col>
      <xdr:colOff>517525</xdr:colOff>
      <xdr:row>39</xdr:row>
      <xdr:rowOff>37245</xdr:rowOff>
    </xdr:to>
    <xdr:cxnSp macro="">
      <xdr:nvCxnSpPr>
        <xdr:cNvPr id="502" name="直線コネクタ 501"/>
        <xdr:cNvCxnSpPr/>
      </xdr:nvCxnSpPr>
      <xdr:spPr>
        <a:xfrm flipV="1">
          <a:off x="15481300" y="6723304"/>
          <a:ext cx="838200" cy="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136010</xdr:rowOff>
    </xdr:from>
    <xdr:ext cx="469744" cy="259045"/>
    <xdr:sp macro="" textlink="">
      <xdr:nvSpPr>
        <xdr:cNvPr id="503" name="災害復旧事業費平均値テキスト"/>
        <xdr:cNvSpPr txBox="1"/>
      </xdr:nvSpPr>
      <xdr:spPr>
        <a:xfrm>
          <a:off x="16370300" y="6651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13109</xdr:rowOff>
    </xdr:from>
    <xdr:to>
      <xdr:col>22</xdr:col>
      <xdr:colOff>365125</xdr:colOff>
      <xdr:row>39</xdr:row>
      <xdr:rowOff>37245</xdr:rowOff>
    </xdr:to>
    <xdr:cxnSp macro="">
      <xdr:nvCxnSpPr>
        <xdr:cNvPr id="505" name="直線コネクタ 504"/>
        <xdr:cNvCxnSpPr/>
      </xdr:nvCxnSpPr>
      <xdr:spPr>
        <a:xfrm>
          <a:off x="14592300" y="6699659"/>
          <a:ext cx="889000" cy="2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13109</xdr:rowOff>
    </xdr:from>
    <xdr:to>
      <xdr:col>21</xdr:col>
      <xdr:colOff>161925</xdr:colOff>
      <xdr:row>39</xdr:row>
      <xdr:rowOff>42888</xdr:rowOff>
    </xdr:to>
    <xdr:cxnSp macro="">
      <xdr:nvCxnSpPr>
        <xdr:cNvPr id="508" name="直線コネクタ 507"/>
        <xdr:cNvCxnSpPr/>
      </xdr:nvCxnSpPr>
      <xdr:spPr>
        <a:xfrm flipV="1">
          <a:off x="13703300" y="6699659"/>
          <a:ext cx="889000" cy="2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55474</xdr:rowOff>
    </xdr:from>
    <xdr:ext cx="469744" cy="259045"/>
    <xdr:sp macro="" textlink="">
      <xdr:nvSpPr>
        <xdr:cNvPr id="510" name="テキスト ボックス 509"/>
        <xdr:cNvSpPr txBox="1"/>
      </xdr:nvSpPr>
      <xdr:spPr>
        <a:xfrm>
          <a:off x="14357427" y="674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36567</xdr:rowOff>
    </xdr:from>
    <xdr:to>
      <xdr:col>19</xdr:col>
      <xdr:colOff>644525</xdr:colOff>
      <xdr:row>39</xdr:row>
      <xdr:rowOff>42888</xdr:rowOff>
    </xdr:to>
    <xdr:cxnSp macro="">
      <xdr:nvCxnSpPr>
        <xdr:cNvPr id="511" name="直線コネクタ 510"/>
        <xdr:cNvCxnSpPr/>
      </xdr:nvCxnSpPr>
      <xdr:spPr>
        <a:xfrm>
          <a:off x="12814300" y="6723117"/>
          <a:ext cx="889000" cy="6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157404</xdr:rowOff>
    </xdr:from>
    <xdr:to>
      <xdr:col>23</xdr:col>
      <xdr:colOff>568325</xdr:colOff>
      <xdr:row>39</xdr:row>
      <xdr:rowOff>87554</xdr:rowOff>
    </xdr:to>
    <xdr:sp macro="" textlink="">
      <xdr:nvSpPr>
        <xdr:cNvPr id="521" name="円/楕円 520"/>
        <xdr:cNvSpPr/>
      </xdr:nvSpPr>
      <xdr:spPr>
        <a:xfrm>
          <a:off x="16268700" y="66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116781</xdr:rowOff>
    </xdr:from>
    <xdr:ext cx="469744" cy="259045"/>
    <xdr:sp macro="" textlink="">
      <xdr:nvSpPr>
        <xdr:cNvPr id="522" name="災害復旧事業費該当値テキスト"/>
        <xdr:cNvSpPr txBox="1"/>
      </xdr:nvSpPr>
      <xdr:spPr>
        <a:xfrm>
          <a:off x="16370300" y="646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157895</xdr:rowOff>
    </xdr:from>
    <xdr:to>
      <xdr:col>22</xdr:col>
      <xdr:colOff>415925</xdr:colOff>
      <xdr:row>39</xdr:row>
      <xdr:rowOff>88045</xdr:rowOff>
    </xdr:to>
    <xdr:sp macro="" textlink="">
      <xdr:nvSpPr>
        <xdr:cNvPr id="523" name="円/楕円 522"/>
        <xdr:cNvSpPr/>
      </xdr:nvSpPr>
      <xdr:spPr>
        <a:xfrm>
          <a:off x="15430500" y="66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79172</xdr:rowOff>
    </xdr:from>
    <xdr:ext cx="469744" cy="259045"/>
    <xdr:sp macro="" textlink="">
      <xdr:nvSpPr>
        <xdr:cNvPr id="524" name="テキスト ボックス 523"/>
        <xdr:cNvSpPr txBox="1"/>
      </xdr:nvSpPr>
      <xdr:spPr>
        <a:xfrm>
          <a:off x="15246427" y="676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133759</xdr:rowOff>
    </xdr:from>
    <xdr:to>
      <xdr:col>21</xdr:col>
      <xdr:colOff>212725</xdr:colOff>
      <xdr:row>39</xdr:row>
      <xdr:rowOff>63909</xdr:rowOff>
    </xdr:to>
    <xdr:sp macro="" textlink="">
      <xdr:nvSpPr>
        <xdr:cNvPr id="525" name="円/楕円 524"/>
        <xdr:cNvSpPr/>
      </xdr:nvSpPr>
      <xdr:spPr>
        <a:xfrm>
          <a:off x="14541500" y="664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80436</xdr:rowOff>
    </xdr:from>
    <xdr:ext cx="469744" cy="259045"/>
    <xdr:sp macro="" textlink="">
      <xdr:nvSpPr>
        <xdr:cNvPr id="526" name="テキスト ボックス 525"/>
        <xdr:cNvSpPr txBox="1"/>
      </xdr:nvSpPr>
      <xdr:spPr>
        <a:xfrm>
          <a:off x="14357427" y="642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163538</xdr:rowOff>
    </xdr:from>
    <xdr:to>
      <xdr:col>20</xdr:col>
      <xdr:colOff>9525</xdr:colOff>
      <xdr:row>39</xdr:row>
      <xdr:rowOff>93688</xdr:rowOff>
    </xdr:to>
    <xdr:sp macro="" textlink="">
      <xdr:nvSpPr>
        <xdr:cNvPr id="527" name="円/楕円 526"/>
        <xdr:cNvSpPr/>
      </xdr:nvSpPr>
      <xdr:spPr>
        <a:xfrm>
          <a:off x="13652500" y="66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84815</xdr:rowOff>
    </xdr:from>
    <xdr:ext cx="378565" cy="259045"/>
    <xdr:sp macro="" textlink="">
      <xdr:nvSpPr>
        <xdr:cNvPr id="528" name="テキスト ボックス 527"/>
        <xdr:cNvSpPr txBox="1"/>
      </xdr:nvSpPr>
      <xdr:spPr>
        <a:xfrm>
          <a:off x="13514017" y="677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157217</xdr:rowOff>
    </xdr:from>
    <xdr:to>
      <xdr:col>18</xdr:col>
      <xdr:colOff>492125</xdr:colOff>
      <xdr:row>39</xdr:row>
      <xdr:rowOff>87367</xdr:rowOff>
    </xdr:to>
    <xdr:sp macro="" textlink="">
      <xdr:nvSpPr>
        <xdr:cNvPr id="529" name="円/楕円 528"/>
        <xdr:cNvSpPr/>
      </xdr:nvSpPr>
      <xdr:spPr>
        <a:xfrm>
          <a:off x="12763500" y="667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78494</xdr:rowOff>
    </xdr:from>
    <xdr:ext cx="469744" cy="259045"/>
    <xdr:sp macro="" textlink="">
      <xdr:nvSpPr>
        <xdr:cNvPr id="530" name="テキスト ボックス 529"/>
        <xdr:cNvSpPr txBox="1"/>
      </xdr:nvSpPr>
      <xdr:spPr>
        <a:xfrm>
          <a:off x="12579427" y="676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158086</xdr:rowOff>
    </xdr:from>
    <xdr:to>
      <xdr:col>23</xdr:col>
      <xdr:colOff>517525</xdr:colOff>
      <xdr:row>76</xdr:row>
      <xdr:rowOff>162799</xdr:rowOff>
    </xdr:to>
    <xdr:cxnSp macro="">
      <xdr:nvCxnSpPr>
        <xdr:cNvPr id="620" name="直線コネクタ 619"/>
        <xdr:cNvCxnSpPr/>
      </xdr:nvCxnSpPr>
      <xdr:spPr>
        <a:xfrm>
          <a:off x="15481300" y="13188286"/>
          <a:ext cx="8382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151478</xdr:rowOff>
    </xdr:from>
    <xdr:to>
      <xdr:col>22</xdr:col>
      <xdr:colOff>365125</xdr:colOff>
      <xdr:row>76</xdr:row>
      <xdr:rowOff>158086</xdr:rowOff>
    </xdr:to>
    <xdr:cxnSp macro="">
      <xdr:nvCxnSpPr>
        <xdr:cNvPr id="623" name="直線コネクタ 622"/>
        <xdr:cNvCxnSpPr/>
      </xdr:nvCxnSpPr>
      <xdr:spPr>
        <a:xfrm>
          <a:off x="14592300" y="13181678"/>
          <a:ext cx="889000" cy="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151478</xdr:rowOff>
    </xdr:from>
    <xdr:to>
      <xdr:col>21</xdr:col>
      <xdr:colOff>161925</xdr:colOff>
      <xdr:row>76</xdr:row>
      <xdr:rowOff>153981</xdr:rowOff>
    </xdr:to>
    <xdr:cxnSp macro="">
      <xdr:nvCxnSpPr>
        <xdr:cNvPr id="626" name="直線コネクタ 625"/>
        <xdr:cNvCxnSpPr/>
      </xdr:nvCxnSpPr>
      <xdr:spPr>
        <a:xfrm flipV="1">
          <a:off x="13703300" y="13181678"/>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153981</xdr:rowOff>
    </xdr:from>
    <xdr:to>
      <xdr:col>19</xdr:col>
      <xdr:colOff>644525</xdr:colOff>
      <xdr:row>76</xdr:row>
      <xdr:rowOff>159381</xdr:rowOff>
    </xdr:to>
    <xdr:cxnSp macro="">
      <xdr:nvCxnSpPr>
        <xdr:cNvPr id="629" name="直線コネクタ 628"/>
        <xdr:cNvCxnSpPr/>
      </xdr:nvCxnSpPr>
      <xdr:spPr>
        <a:xfrm flipV="1">
          <a:off x="12814300" y="13184181"/>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111999</xdr:rowOff>
    </xdr:from>
    <xdr:to>
      <xdr:col>23</xdr:col>
      <xdr:colOff>568325</xdr:colOff>
      <xdr:row>77</xdr:row>
      <xdr:rowOff>42149</xdr:rowOff>
    </xdr:to>
    <xdr:sp macro="" textlink="">
      <xdr:nvSpPr>
        <xdr:cNvPr id="639" name="円/楕円 638"/>
        <xdr:cNvSpPr/>
      </xdr:nvSpPr>
      <xdr:spPr>
        <a:xfrm>
          <a:off x="16268700" y="1314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90426</xdr:rowOff>
    </xdr:from>
    <xdr:ext cx="534377" cy="259045"/>
    <xdr:sp macro="" textlink="">
      <xdr:nvSpPr>
        <xdr:cNvPr id="640" name="公債費該当値テキスト"/>
        <xdr:cNvSpPr txBox="1"/>
      </xdr:nvSpPr>
      <xdr:spPr>
        <a:xfrm>
          <a:off x="16370300" y="1312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41,378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107286</xdr:rowOff>
    </xdr:from>
    <xdr:to>
      <xdr:col>22</xdr:col>
      <xdr:colOff>415925</xdr:colOff>
      <xdr:row>77</xdr:row>
      <xdr:rowOff>37436</xdr:rowOff>
    </xdr:to>
    <xdr:sp macro="" textlink="">
      <xdr:nvSpPr>
        <xdr:cNvPr id="641" name="円/楕円 640"/>
        <xdr:cNvSpPr/>
      </xdr:nvSpPr>
      <xdr:spPr>
        <a:xfrm>
          <a:off x="15430500" y="1313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28563</xdr:rowOff>
    </xdr:from>
    <xdr:ext cx="534377" cy="259045"/>
    <xdr:sp macro="" textlink="">
      <xdr:nvSpPr>
        <xdr:cNvPr id="642" name="テキスト ボックス 641"/>
        <xdr:cNvSpPr txBox="1"/>
      </xdr:nvSpPr>
      <xdr:spPr>
        <a:xfrm>
          <a:off x="15214111" y="1323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100678</xdr:rowOff>
    </xdr:from>
    <xdr:to>
      <xdr:col>21</xdr:col>
      <xdr:colOff>212725</xdr:colOff>
      <xdr:row>77</xdr:row>
      <xdr:rowOff>30828</xdr:rowOff>
    </xdr:to>
    <xdr:sp macro="" textlink="">
      <xdr:nvSpPr>
        <xdr:cNvPr id="643" name="円/楕円 642"/>
        <xdr:cNvSpPr/>
      </xdr:nvSpPr>
      <xdr:spPr>
        <a:xfrm>
          <a:off x="14541500" y="1313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21955</xdr:rowOff>
    </xdr:from>
    <xdr:ext cx="534377" cy="259045"/>
    <xdr:sp macro="" textlink="">
      <xdr:nvSpPr>
        <xdr:cNvPr id="644" name="テキスト ボックス 643"/>
        <xdr:cNvSpPr txBox="1"/>
      </xdr:nvSpPr>
      <xdr:spPr>
        <a:xfrm>
          <a:off x="14325111" y="13223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103181</xdr:rowOff>
    </xdr:from>
    <xdr:to>
      <xdr:col>20</xdr:col>
      <xdr:colOff>9525</xdr:colOff>
      <xdr:row>77</xdr:row>
      <xdr:rowOff>33331</xdr:rowOff>
    </xdr:to>
    <xdr:sp macro="" textlink="">
      <xdr:nvSpPr>
        <xdr:cNvPr id="645" name="円/楕円 644"/>
        <xdr:cNvSpPr/>
      </xdr:nvSpPr>
      <xdr:spPr>
        <a:xfrm>
          <a:off x="13652500" y="1313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24458</xdr:rowOff>
    </xdr:from>
    <xdr:ext cx="534377" cy="259045"/>
    <xdr:sp macro="" textlink="">
      <xdr:nvSpPr>
        <xdr:cNvPr id="646" name="テキスト ボックス 645"/>
        <xdr:cNvSpPr txBox="1"/>
      </xdr:nvSpPr>
      <xdr:spPr>
        <a:xfrm>
          <a:off x="13436111" y="1322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42,188</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108581</xdr:rowOff>
    </xdr:from>
    <xdr:to>
      <xdr:col>18</xdr:col>
      <xdr:colOff>492125</xdr:colOff>
      <xdr:row>77</xdr:row>
      <xdr:rowOff>38731</xdr:rowOff>
    </xdr:to>
    <xdr:sp macro="" textlink="">
      <xdr:nvSpPr>
        <xdr:cNvPr id="647" name="円/楕円 646"/>
        <xdr:cNvSpPr/>
      </xdr:nvSpPr>
      <xdr:spPr>
        <a:xfrm>
          <a:off x="12763500" y="1313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29858</xdr:rowOff>
    </xdr:from>
    <xdr:ext cx="534377" cy="259045"/>
    <xdr:sp macro="" textlink="">
      <xdr:nvSpPr>
        <xdr:cNvPr id="648" name="テキスト ボックス 647"/>
        <xdr:cNvSpPr txBox="1"/>
      </xdr:nvSpPr>
      <xdr:spPr>
        <a:xfrm>
          <a:off x="12547111" y="1323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95836</xdr:rowOff>
    </xdr:from>
    <xdr:to>
      <xdr:col>23</xdr:col>
      <xdr:colOff>517525</xdr:colOff>
      <xdr:row>98</xdr:row>
      <xdr:rowOff>98409</xdr:rowOff>
    </xdr:to>
    <xdr:cxnSp macro="">
      <xdr:nvCxnSpPr>
        <xdr:cNvPr id="675" name="直線コネクタ 674"/>
        <xdr:cNvCxnSpPr/>
      </xdr:nvCxnSpPr>
      <xdr:spPr>
        <a:xfrm flipV="1">
          <a:off x="15481300" y="16897936"/>
          <a:ext cx="838200" cy="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98409</xdr:rowOff>
    </xdr:from>
    <xdr:to>
      <xdr:col>22</xdr:col>
      <xdr:colOff>365125</xdr:colOff>
      <xdr:row>98</xdr:row>
      <xdr:rowOff>138081</xdr:rowOff>
    </xdr:to>
    <xdr:cxnSp macro="">
      <xdr:nvCxnSpPr>
        <xdr:cNvPr id="678" name="直線コネクタ 677"/>
        <xdr:cNvCxnSpPr/>
      </xdr:nvCxnSpPr>
      <xdr:spPr>
        <a:xfrm flipV="1">
          <a:off x="14592300" y="16900509"/>
          <a:ext cx="889000" cy="39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138081</xdr:rowOff>
    </xdr:from>
    <xdr:to>
      <xdr:col>21</xdr:col>
      <xdr:colOff>161925</xdr:colOff>
      <xdr:row>98</xdr:row>
      <xdr:rowOff>138401</xdr:rowOff>
    </xdr:to>
    <xdr:cxnSp macro="">
      <xdr:nvCxnSpPr>
        <xdr:cNvPr id="681" name="直線コネクタ 680"/>
        <xdr:cNvCxnSpPr/>
      </xdr:nvCxnSpPr>
      <xdr:spPr>
        <a:xfrm flipV="1">
          <a:off x="13703300" y="1694018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138401</xdr:rowOff>
    </xdr:from>
    <xdr:to>
      <xdr:col>19</xdr:col>
      <xdr:colOff>644525</xdr:colOff>
      <xdr:row>98</xdr:row>
      <xdr:rowOff>139010</xdr:rowOff>
    </xdr:to>
    <xdr:cxnSp macro="">
      <xdr:nvCxnSpPr>
        <xdr:cNvPr id="684" name="直線コネクタ 683"/>
        <xdr:cNvCxnSpPr/>
      </xdr:nvCxnSpPr>
      <xdr:spPr>
        <a:xfrm flipV="1">
          <a:off x="12814300" y="1694050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45036</xdr:rowOff>
    </xdr:from>
    <xdr:to>
      <xdr:col>23</xdr:col>
      <xdr:colOff>568325</xdr:colOff>
      <xdr:row>98</xdr:row>
      <xdr:rowOff>146636</xdr:rowOff>
    </xdr:to>
    <xdr:sp macro="" textlink="">
      <xdr:nvSpPr>
        <xdr:cNvPr id="694" name="円/楕円 693"/>
        <xdr:cNvSpPr/>
      </xdr:nvSpPr>
      <xdr:spPr>
        <a:xfrm>
          <a:off x="16268700" y="1684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9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47609</xdr:rowOff>
    </xdr:from>
    <xdr:to>
      <xdr:col>22</xdr:col>
      <xdr:colOff>415925</xdr:colOff>
      <xdr:row>98</xdr:row>
      <xdr:rowOff>149209</xdr:rowOff>
    </xdr:to>
    <xdr:sp macro="" textlink="">
      <xdr:nvSpPr>
        <xdr:cNvPr id="696" name="円/楕円 695"/>
        <xdr:cNvSpPr/>
      </xdr:nvSpPr>
      <xdr:spPr>
        <a:xfrm>
          <a:off x="15430500" y="168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140336</xdr:rowOff>
    </xdr:from>
    <xdr:ext cx="469744" cy="259045"/>
    <xdr:sp macro="" textlink="">
      <xdr:nvSpPr>
        <xdr:cNvPr id="697" name="テキスト ボックス 696"/>
        <xdr:cNvSpPr txBox="1"/>
      </xdr:nvSpPr>
      <xdr:spPr>
        <a:xfrm>
          <a:off x="15246427" y="1694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87281</xdr:rowOff>
    </xdr:from>
    <xdr:to>
      <xdr:col>21</xdr:col>
      <xdr:colOff>212725</xdr:colOff>
      <xdr:row>99</xdr:row>
      <xdr:rowOff>17431</xdr:rowOff>
    </xdr:to>
    <xdr:sp macro="" textlink="">
      <xdr:nvSpPr>
        <xdr:cNvPr id="698" name="円/楕円 697"/>
        <xdr:cNvSpPr/>
      </xdr:nvSpPr>
      <xdr:spPr>
        <a:xfrm>
          <a:off x="14541500" y="1688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8558</xdr:rowOff>
    </xdr:from>
    <xdr:ext cx="378565" cy="259045"/>
    <xdr:sp macro="" textlink="">
      <xdr:nvSpPr>
        <xdr:cNvPr id="699" name="テキスト ボックス 698"/>
        <xdr:cNvSpPr txBox="1"/>
      </xdr:nvSpPr>
      <xdr:spPr>
        <a:xfrm>
          <a:off x="14403017" y="16982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87601</xdr:rowOff>
    </xdr:from>
    <xdr:to>
      <xdr:col>20</xdr:col>
      <xdr:colOff>9525</xdr:colOff>
      <xdr:row>99</xdr:row>
      <xdr:rowOff>17751</xdr:rowOff>
    </xdr:to>
    <xdr:sp macro="" textlink="">
      <xdr:nvSpPr>
        <xdr:cNvPr id="700" name="円/楕円 699"/>
        <xdr:cNvSpPr/>
      </xdr:nvSpPr>
      <xdr:spPr>
        <a:xfrm>
          <a:off x="13652500" y="1688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99</xdr:row>
      <xdr:rowOff>8878</xdr:rowOff>
    </xdr:from>
    <xdr:ext cx="378565" cy="259045"/>
    <xdr:sp macro="" textlink="">
      <xdr:nvSpPr>
        <xdr:cNvPr id="701" name="テキスト ボックス 700"/>
        <xdr:cNvSpPr txBox="1"/>
      </xdr:nvSpPr>
      <xdr:spPr>
        <a:xfrm>
          <a:off x="13514017" y="16982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88210</xdr:rowOff>
    </xdr:from>
    <xdr:to>
      <xdr:col>18</xdr:col>
      <xdr:colOff>492125</xdr:colOff>
      <xdr:row>99</xdr:row>
      <xdr:rowOff>18360</xdr:rowOff>
    </xdr:to>
    <xdr:sp macro="" textlink="">
      <xdr:nvSpPr>
        <xdr:cNvPr id="702" name="円/楕円 701"/>
        <xdr:cNvSpPr/>
      </xdr:nvSpPr>
      <xdr:spPr>
        <a:xfrm>
          <a:off x="12763500" y="168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9487</xdr:rowOff>
    </xdr:from>
    <xdr:ext cx="378565" cy="259045"/>
    <xdr:sp macro="" textlink="">
      <xdr:nvSpPr>
        <xdr:cNvPr id="703" name="テキスト ボックス 702"/>
        <xdr:cNvSpPr txBox="1"/>
      </xdr:nvSpPr>
      <xdr:spPr>
        <a:xfrm>
          <a:off x="12625017" y="169830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51552</xdr:rowOff>
    </xdr:from>
    <xdr:to>
      <xdr:col>32</xdr:col>
      <xdr:colOff>187325</xdr:colOff>
      <xdr:row>38</xdr:row>
      <xdr:rowOff>77567</xdr:rowOff>
    </xdr:to>
    <xdr:cxnSp macro="">
      <xdr:nvCxnSpPr>
        <xdr:cNvPr id="730" name="直線コネクタ 729"/>
        <xdr:cNvCxnSpPr/>
      </xdr:nvCxnSpPr>
      <xdr:spPr>
        <a:xfrm flipV="1">
          <a:off x="21323300" y="6566652"/>
          <a:ext cx="8382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3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77567</xdr:rowOff>
    </xdr:from>
    <xdr:to>
      <xdr:col>31</xdr:col>
      <xdr:colOff>34925</xdr:colOff>
      <xdr:row>38</xdr:row>
      <xdr:rowOff>116337</xdr:rowOff>
    </xdr:to>
    <xdr:cxnSp macro="">
      <xdr:nvCxnSpPr>
        <xdr:cNvPr id="733" name="直線コネクタ 732"/>
        <xdr:cNvCxnSpPr/>
      </xdr:nvCxnSpPr>
      <xdr:spPr>
        <a:xfrm flipV="1">
          <a:off x="20434300" y="6592667"/>
          <a:ext cx="889000" cy="3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107148</xdr:rowOff>
    </xdr:from>
    <xdr:to>
      <xdr:col>29</xdr:col>
      <xdr:colOff>517525</xdr:colOff>
      <xdr:row>38</xdr:row>
      <xdr:rowOff>116337</xdr:rowOff>
    </xdr:to>
    <xdr:cxnSp macro="">
      <xdr:nvCxnSpPr>
        <xdr:cNvPr id="736" name="直線コネクタ 735"/>
        <xdr:cNvCxnSpPr/>
      </xdr:nvCxnSpPr>
      <xdr:spPr>
        <a:xfrm>
          <a:off x="19545300" y="6622248"/>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107148</xdr:rowOff>
    </xdr:from>
    <xdr:to>
      <xdr:col>28</xdr:col>
      <xdr:colOff>314325</xdr:colOff>
      <xdr:row>38</xdr:row>
      <xdr:rowOff>115697</xdr:rowOff>
    </xdr:to>
    <xdr:cxnSp macro="">
      <xdr:nvCxnSpPr>
        <xdr:cNvPr id="739" name="直線コネクタ 738"/>
        <xdr:cNvCxnSpPr/>
      </xdr:nvCxnSpPr>
      <xdr:spPr>
        <a:xfrm flipV="1">
          <a:off x="18656300" y="6622248"/>
          <a:ext cx="8890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752</xdr:rowOff>
    </xdr:from>
    <xdr:to>
      <xdr:col>32</xdr:col>
      <xdr:colOff>238125</xdr:colOff>
      <xdr:row>38</xdr:row>
      <xdr:rowOff>102352</xdr:rowOff>
    </xdr:to>
    <xdr:sp macro="" textlink="">
      <xdr:nvSpPr>
        <xdr:cNvPr id="749" name="円/楕円 748"/>
        <xdr:cNvSpPr/>
      </xdr:nvSpPr>
      <xdr:spPr>
        <a:xfrm>
          <a:off x="22110700" y="651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117665</xdr:rowOff>
    </xdr:from>
    <xdr:ext cx="469744" cy="259045"/>
    <xdr:sp macro="" textlink="">
      <xdr:nvSpPr>
        <xdr:cNvPr id="750" name="投資及び出資金該当値テキスト"/>
        <xdr:cNvSpPr txBox="1"/>
      </xdr:nvSpPr>
      <xdr:spPr>
        <a:xfrm>
          <a:off x="22212300" y="64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1,928</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26767</xdr:rowOff>
    </xdr:from>
    <xdr:to>
      <xdr:col>31</xdr:col>
      <xdr:colOff>85725</xdr:colOff>
      <xdr:row>38</xdr:row>
      <xdr:rowOff>128367</xdr:rowOff>
    </xdr:to>
    <xdr:sp macro="" textlink="">
      <xdr:nvSpPr>
        <xdr:cNvPr id="751" name="円/楕円 750"/>
        <xdr:cNvSpPr/>
      </xdr:nvSpPr>
      <xdr:spPr>
        <a:xfrm>
          <a:off x="21272500" y="654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119494</xdr:rowOff>
    </xdr:from>
    <xdr:ext cx="469744" cy="259045"/>
    <xdr:sp macro="" textlink="">
      <xdr:nvSpPr>
        <xdr:cNvPr id="752" name="テキスト ボックス 751"/>
        <xdr:cNvSpPr txBox="1"/>
      </xdr:nvSpPr>
      <xdr:spPr>
        <a:xfrm>
          <a:off x="21088427" y="663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65537</xdr:rowOff>
    </xdr:from>
    <xdr:to>
      <xdr:col>29</xdr:col>
      <xdr:colOff>568325</xdr:colOff>
      <xdr:row>38</xdr:row>
      <xdr:rowOff>167137</xdr:rowOff>
    </xdr:to>
    <xdr:sp macro="" textlink="">
      <xdr:nvSpPr>
        <xdr:cNvPr id="753" name="円/楕円 752"/>
        <xdr:cNvSpPr/>
      </xdr:nvSpPr>
      <xdr:spPr>
        <a:xfrm>
          <a:off x="20383500" y="658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158264</xdr:rowOff>
    </xdr:from>
    <xdr:ext cx="378565" cy="259045"/>
    <xdr:sp macro="" textlink="">
      <xdr:nvSpPr>
        <xdr:cNvPr id="754" name="テキスト ボックス 753"/>
        <xdr:cNvSpPr txBox="1"/>
      </xdr:nvSpPr>
      <xdr:spPr>
        <a:xfrm>
          <a:off x="20245017" y="667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56348</xdr:rowOff>
    </xdr:from>
    <xdr:to>
      <xdr:col>28</xdr:col>
      <xdr:colOff>365125</xdr:colOff>
      <xdr:row>38</xdr:row>
      <xdr:rowOff>157948</xdr:rowOff>
    </xdr:to>
    <xdr:sp macro="" textlink="">
      <xdr:nvSpPr>
        <xdr:cNvPr id="755" name="円/楕円 754"/>
        <xdr:cNvSpPr/>
      </xdr:nvSpPr>
      <xdr:spPr>
        <a:xfrm>
          <a:off x="19494500" y="657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149075</xdr:rowOff>
    </xdr:from>
    <xdr:ext cx="378565" cy="259045"/>
    <xdr:sp macro="" textlink="">
      <xdr:nvSpPr>
        <xdr:cNvPr id="756" name="テキスト ボックス 755"/>
        <xdr:cNvSpPr txBox="1"/>
      </xdr:nvSpPr>
      <xdr:spPr>
        <a:xfrm>
          <a:off x="19356017" y="666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64897</xdr:rowOff>
    </xdr:from>
    <xdr:to>
      <xdr:col>27</xdr:col>
      <xdr:colOff>161925</xdr:colOff>
      <xdr:row>38</xdr:row>
      <xdr:rowOff>166497</xdr:rowOff>
    </xdr:to>
    <xdr:sp macro="" textlink="">
      <xdr:nvSpPr>
        <xdr:cNvPr id="757" name="円/楕円 756"/>
        <xdr:cNvSpPr/>
      </xdr:nvSpPr>
      <xdr:spPr>
        <a:xfrm>
          <a:off x="18605500" y="657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157624</xdr:rowOff>
    </xdr:from>
    <xdr:ext cx="378565" cy="259045"/>
    <xdr:sp macro="" textlink="">
      <xdr:nvSpPr>
        <xdr:cNvPr id="758" name="テキスト ボックス 757"/>
        <xdr:cNvSpPr txBox="1"/>
      </xdr:nvSpPr>
      <xdr:spPr>
        <a:xfrm>
          <a:off x="18467017" y="6672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9398</xdr:rowOff>
    </xdr:from>
    <xdr:to>
      <xdr:col>32</xdr:col>
      <xdr:colOff>187325</xdr:colOff>
      <xdr:row>56</xdr:row>
      <xdr:rowOff>126860</xdr:rowOff>
    </xdr:to>
    <xdr:cxnSp macro="">
      <xdr:nvCxnSpPr>
        <xdr:cNvPr id="787" name="直線コネクタ 786"/>
        <xdr:cNvCxnSpPr/>
      </xdr:nvCxnSpPr>
      <xdr:spPr>
        <a:xfrm>
          <a:off x="21323300" y="9610598"/>
          <a:ext cx="838200" cy="11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58259</xdr:rowOff>
    </xdr:from>
    <xdr:ext cx="469744" cy="259045"/>
    <xdr:sp macro="" textlink="">
      <xdr:nvSpPr>
        <xdr:cNvPr id="788" name="貸付金平均値テキスト"/>
        <xdr:cNvSpPr txBox="1"/>
      </xdr:nvSpPr>
      <xdr:spPr>
        <a:xfrm>
          <a:off x="22212300" y="9830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9398</xdr:rowOff>
    </xdr:from>
    <xdr:to>
      <xdr:col>31</xdr:col>
      <xdr:colOff>34925</xdr:colOff>
      <xdr:row>56</xdr:row>
      <xdr:rowOff>16408</xdr:rowOff>
    </xdr:to>
    <xdr:cxnSp macro="">
      <xdr:nvCxnSpPr>
        <xdr:cNvPr id="790" name="直線コネクタ 789"/>
        <xdr:cNvCxnSpPr/>
      </xdr:nvCxnSpPr>
      <xdr:spPr>
        <a:xfrm flipV="1">
          <a:off x="20434300" y="9610598"/>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164672</xdr:rowOff>
    </xdr:from>
    <xdr:ext cx="469744" cy="259045"/>
    <xdr:sp macro="" textlink="">
      <xdr:nvSpPr>
        <xdr:cNvPr id="792" name="テキスト ボックス 791"/>
        <xdr:cNvSpPr txBox="1"/>
      </xdr:nvSpPr>
      <xdr:spPr>
        <a:xfrm>
          <a:off x="21088427" y="9937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16408</xdr:rowOff>
    </xdr:from>
    <xdr:to>
      <xdr:col>29</xdr:col>
      <xdr:colOff>517525</xdr:colOff>
      <xdr:row>56</xdr:row>
      <xdr:rowOff>24867</xdr:rowOff>
    </xdr:to>
    <xdr:cxnSp macro="">
      <xdr:nvCxnSpPr>
        <xdr:cNvPr id="793" name="直線コネクタ 792"/>
        <xdr:cNvCxnSpPr/>
      </xdr:nvCxnSpPr>
      <xdr:spPr>
        <a:xfrm flipV="1">
          <a:off x="19545300" y="9617608"/>
          <a:ext cx="889000" cy="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166616</xdr:rowOff>
    </xdr:from>
    <xdr:ext cx="469744" cy="259045"/>
    <xdr:sp macro="" textlink="">
      <xdr:nvSpPr>
        <xdr:cNvPr id="795" name="テキスト ボックス 794"/>
        <xdr:cNvSpPr txBox="1"/>
      </xdr:nvSpPr>
      <xdr:spPr>
        <a:xfrm>
          <a:off x="20199427" y="993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24867</xdr:rowOff>
    </xdr:from>
    <xdr:to>
      <xdr:col>28</xdr:col>
      <xdr:colOff>314325</xdr:colOff>
      <xdr:row>56</xdr:row>
      <xdr:rowOff>30010</xdr:rowOff>
    </xdr:to>
    <xdr:cxnSp macro="">
      <xdr:nvCxnSpPr>
        <xdr:cNvPr id="796" name="直線コネクタ 795"/>
        <xdr:cNvCxnSpPr/>
      </xdr:nvCxnSpPr>
      <xdr:spPr>
        <a:xfrm flipV="1">
          <a:off x="18656300" y="962606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154309</xdr:rowOff>
    </xdr:from>
    <xdr:ext cx="469744" cy="259045"/>
    <xdr:sp macro="" textlink="">
      <xdr:nvSpPr>
        <xdr:cNvPr id="798" name="テキスト ボックス 797"/>
        <xdr:cNvSpPr txBox="1"/>
      </xdr:nvSpPr>
      <xdr:spPr>
        <a:xfrm>
          <a:off x="19310427" y="9926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150347</xdr:rowOff>
    </xdr:from>
    <xdr:ext cx="469744" cy="259045"/>
    <xdr:sp macro="" textlink="">
      <xdr:nvSpPr>
        <xdr:cNvPr id="800" name="テキスト ボックス 799"/>
        <xdr:cNvSpPr txBox="1"/>
      </xdr:nvSpPr>
      <xdr:spPr>
        <a:xfrm>
          <a:off x="18421427" y="9922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76060</xdr:rowOff>
    </xdr:from>
    <xdr:to>
      <xdr:col>32</xdr:col>
      <xdr:colOff>238125</xdr:colOff>
      <xdr:row>57</xdr:row>
      <xdr:rowOff>6210</xdr:rowOff>
    </xdr:to>
    <xdr:sp macro="" textlink="">
      <xdr:nvSpPr>
        <xdr:cNvPr id="806" name="円/楕円 805"/>
        <xdr:cNvSpPr/>
      </xdr:nvSpPr>
      <xdr:spPr>
        <a:xfrm>
          <a:off x="22110700" y="967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98937</xdr:rowOff>
    </xdr:from>
    <xdr:ext cx="534377" cy="259045"/>
    <xdr:sp macro="" textlink="">
      <xdr:nvSpPr>
        <xdr:cNvPr id="807" name="貸付金該当値テキスト"/>
        <xdr:cNvSpPr txBox="1"/>
      </xdr:nvSpPr>
      <xdr:spPr>
        <a:xfrm>
          <a:off x="22212300" y="952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11,337</a:t>
          </a:r>
          <a:endParaRPr kumimoji="1" lang="ja-JP" altLang="en-US" sz="1000" b="1">
            <a:solidFill>
              <a:srgbClr val="FF0000"/>
            </a:solidFill>
            <a:latin typeface="ＭＳ Ｐゴシック"/>
          </a:endParaRPr>
        </a:p>
      </xdr:txBody>
    </xdr:sp>
    <xdr:clientData/>
  </xdr:oneCellAnchor>
  <xdr:twoCellAnchor>
    <xdr:from>
      <xdr:col>30</xdr:col>
      <xdr:colOff>669925</xdr:colOff>
      <xdr:row>55</xdr:row>
      <xdr:rowOff>130048</xdr:rowOff>
    </xdr:from>
    <xdr:to>
      <xdr:col>31</xdr:col>
      <xdr:colOff>85725</xdr:colOff>
      <xdr:row>56</xdr:row>
      <xdr:rowOff>60198</xdr:rowOff>
    </xdr:to>
    <xdr:sp macro="" textlink="">
      <xdr:nvSpPr>
        <xdr:cNvPr id="808" name="円/楕円 807"/>
        <xdr:cNvSpPr/>
      </xdr:nvSpPr>
      <xdr:spPr>
        <a:xfrm>
          <a:off x="21272500" y="955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76725</xdr:rowOff>
    </xdr:from>
    <xdr:ext cx="534377" cy="259045"/>
    <xdr:sp macro="" textlink="">
      <xdr:nvSpPr>
        <xdr:cNvPr id="809" name="テキスト ボックス 808"/>
        <xdr:cNvSpPr txBox="1"/>
      </xdr:nvSpPr>
      <xdr:spPr>
        <a:xfrm>
          <a:off x="21056111" y="933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14,420</a:t>
          </a:r>
          <a:endParaRPr kumimoji="1" lang="ja-JP" altLang="en-US" sz="1000" b="1">
            <a:solidFill>
              <a:srgbClr val="FF0000"/>
            </a:solidFill>
            <a:latin typeface="ＭＳ Ｐゴシック"/>
          </a:endParaRPr>
        </a:p>
      </xdr:txBody>
    </xdr:sp>
    <xdr:clientData/>
  </xdr:oneCellAnchor>
  <xdr:twoCellAnchor>
    <xdr:from>
      <xdr:col>29</xdr:col>
      <xdr:colOff>466725</xdr:colOff>
      <xdr:row>55</xdr:row>
      <xdr:rowOff>137058</xdr:rowOff>
    </xdr:from>
    <xdr:to>
      <xdr:col>29</xdr:col>
      <xdr:colOff>568325</xdr:colOff>
      <xdr:row>56</xdr:row>
      <xdr:rowOff>67208</xdr:rowOff>
    </xdr:to>
    <xdr:sp macro="" textlink="">
      <xdr:nvSpPr>
        <xdr:cNvPr id="810" name="円/楕円 809"/>
        <xdr:cNvSpPr/>
      </xdr:nvSpPr>
      <xdr:spPr>
        <a:xfrm>
          <a:off x="20383500" y="956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83735</xdr:rowOff>
    </xdr:from>
    <xdr:ext cx="534377" cy="259045"/>
    <xdr:sp macro="" textlink="">
      <xdr:nvSpPr>
        <xdr:cNvPr id="811" name="テキスト ボックス 810"/>
        <xdr:cNvSpPr txBox="1"/>
      </xdr:nvSpPr>
      <xdr:spPr>
        <a:xfrm>
          <a:off x="20167111" y="934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14,236</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145517</xdr:rowOff>
    </xdr:from>
    <xdr:to>
      <xdr:col>28</xdr:col>
      <xdr:colOff>365125</xdr:colOff>
      <xdr:row>56</xdr:row>
      <xdr:rowOff>75667</xdr:rowOff>
    </xdr:to>
    <xdr:sp macro="" textlink="">
      <xdr:nvSpPr>
        <xdr:cNvPr id="812" name="円/楕円 811"/>
        <xdr:cNvSpPr/>
      </xdr:nvSpPr>
      <xdr:spPr>
        <a:xfrm>
          <a:off x="19494500" y="95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54</xdr:row>
      <xdr:rowOff>92194</xdr:rowOff>
    </xdr:from>
    <xdr:ext cx="534377" cy="259045"/>
    <xdr:sp macro="" textlink="">
      <xdr:nvSpPr>
        <xdr:cNvPr id="813" name="テキスト ボックス 812"/>
        <xdr:cNvSpPr txBox="1"/>
      </xdr:nvSpPr>
      <xdr:spPr>
        <a:xfrm>
          <a:off x="19278111" y="93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14,014</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150660</xdr:rowOff>
    </xdr:from>
    <xdr:to>
      <xdr:col>27</xdr:col>
      <xdr:colOff>161925</xdr:colOff>
      <xdr:row>56</xdr:row>
      <xdr:rowOff>80810</xdr:rowOff>
    </xdr:to>
    <xdr:sp macro="" textlink="">
      <xdr:nvSpPr>
        <xdr:cNvPr id="814" name="円/楕円 813"/>
        <xdr:cNvSpPr/>
      </xdr:nvSpPr>
      <xdr:spPr>
        <a:xfrm>
          <a:off x="18605500" y="958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54</xdr:row>
      <xdr:rowOff>97337</xdr:rowOff>
    </xdr:from>
    <xdr:ext cx="534377" cy="259045"/>
    <xdr:sp macro="" textlink="">
      <xdr:nvSpPr>
        <xdr:cNvPr id="815" name="テキスト ボックス 814"/>
        <xdr:cNvSpPr txBox="1"/>
      </xdr:nvSpPr>
      <xdr:spPr>
        <a:xfrm>
          <a:off x="18389111" y="935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87865</xdr:rowOff>
    </xdr:from>
    <xdr:to>
      <xdr:col>32</xdr:col>
      <xdr:colOff>187325</xdr:colOff>
      <xdr:row>75</xdr:row>
      <xdr:rowOff>166866</xdr:rowOff>
    </xdr:to>
    <xdr:cxnSp macro="">
      <xdr:nvCxnSpPr>
        <xdr:cNvPr id="845" name="直線コネクタ 844"/>
        <xdr:cNvCxnSpPr/>
      </xdr:nvCxnSpPr>
      <xdr:spPr>
        <a:xfrm flipV="1">
          <a:off x="21323300" y="12946615"/>
          <a:ext cx="838200" cy="79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21169</xdr:rowOff>
    </xdr:from>
    <xdr:ext cx="534377" cy="259045"/>
    <xdr:sp macro="" textlink="">
      <xdr:nvSpPr>
        <xdr:cNvPr id="846" name="繰出金平均値テキスト"/>
        <xdr:cNvSpPr txBox="1"/>
      </xdr:nvSpPr>
      <xdr:spPr>
        <a:xfrm>
          <a:off x="22212300" y="12879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166866</xdr:rowOff>
    </xdr:from>
    <xdr:to>
      <xdr:col>31</xdr:col>
      <xdr:colOff>34925</xdr:colOff>
      <xdr:row>76</xdr:row>
      <xdr:rowOff>43554</xdr:rowOff>
    </xdr:to>
    <xdr:cxnSp macro="">
      <xdr:nvCxnSpPr>
        <xdr:cNvPr id="848" name="直線コネクタ 847"/>
        <xdr:cNvCxnSpPr/>
      </xdr:nvCxnSpPr>
      <xdr:spPr>
        <a:xfrm flipV="1">
          <a:off x="20434300" y="13025616"/>
          <a:ext cx="889000" cy="4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50" name="テキスト ボックス 84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43554</xdr:rowOff>
    </xdr:from>
    <xdr:to>
      <xdr:col>29</xdr:col>
      <xdr:colOff>517525</xdr:colOff>
      <xdr:row>76</xdr:row>
      <xdr:rowOff>85292</xdr:rowOff>
    </xdr:to>
    <xdr:cxnSp macro="">
      <xdr:nvCxnSpPr>
        <xdr:cNvPr id="851" name="直線コネクタ 850"/>
        <xdr:cNvCxnSpPr/>
      </xdr:nvCxnSpPr>
      <xdr:spPr>
        <a:xfrm flipV="1">
          <a:off x="19545300" y="13073754"/>
          <a:ext cx="889000" cy="4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85292</xdr:rowOff>
    </xdr:from>
    <xdr:to>
      <xdr:col>28</xdr:col>
      <xdr:colOff>314325</xdr:colOff>
      <xdr:row>76</xdr:row>
      <xdr:rowOff>97371</xdr:rowOff>
    </xdr:to>
    <xdr:cxnSp macro="">
      <xdr:nvCxnSpPr>
        <xdr:cNvPr id="854" name="直線コネクタ 853"/>
        <xdr:cNvCxnSpPr/>
      </xdr:nvCxnSpPr>
      <xdr:spPr>
        <a:xfrm flipV="1">
          <a:off x="18656300" y="13115492"/>
          <a:ext cx="889000" cy="1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37065</xdr:rowOff>
    </xdr:from>
    <xdr:to>
      <xdr:col>32</xdr:col>
      <xdr:colOff>238125</xdr:colOff>
      <xdr:row>75</xdr:row>
      <xdr:rowOff>138665</xdr:rowOff>
    </xdr:to>
    <xdr:sp macro="" textlink="">
      <xdr:nvSpPr>
        <xdr:cNvPr id="864" name="円/楕円 863"/>
        <xdr:cNvSpPr/>
      </xdr:nvSpPr>
      <xdr:spPr>
        <a:xfrm>
          <a:off x="22110700" y="128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59942</xdr:rowOff>
    </xdr:from>
    <xdr:ext cx="534377" cy="259045"/>
    <xdr:sp macro="" textlink="">
      <xdr:nvSpPr>
        <xdr:cNvPr id="865" name="繰出金該当値テキスト"/>
        <xdr:cNvSpPr txBox="1"/>
      </xdr:nvSpPr>
      <xdr:spPr>
        <a:xfrm>
          <a:off x="22212300" y="1274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53,721</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116065</xdr:rowOff>
    </xdr:from>
    <xdr:to>
      <xdr:col>31</xdr:col>
      <xdr:colOff>85725</xdr:colOff>
      <xdr:row>76</xdr:row>
      <xdr:rowOff>46214</xdr:rowOff>
    </xdr:to>
    <xdr:sp macro="" textlink="">
      <xdr:nvSpPr>
        <xdr:cNvPr id="866" name="円/楕円 865"/>
        <xdr:cNvSpPr/>
      </xdr:nvSpPr>
      <xdr:spPr>
        <a:xfrm>
          <a:off x="21272500" y="12974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37343</xdr:rowOff>
    </xdr:from>
    <xdr:ext cx="534377" cy="259045"/>
    <xdr:sp macro="" textlink="">
      <xdr:nvSpPr>
        <xdr:cNvPr id="867" name="テキスト ボックス 866"/>
        <xdr:cNvSpPr txBox="1"/>
      </xdr:nvSpPr>
      <xdr:spPr>
        <a:xfrm>
          <a:off x="21056111" y="1306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49,574</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164204</xdr:rowOff>
    </xdr:from>
    <xdr:to>
      <xdr:col>29</xdr:col>
      <xdr:colOff>568325</xdr:colOff>
      <xdr:row>76</xdr:row>
      <xdr:rowOff>94354</xdr:rowOff>
    </xdr:to>
    <xdr:sp macro="" textlink="">
      <xdr:nvSpPr>
        <xdr:cNvPr id="868" name="円/楕円 867"/>
        <xdr:cNvSpPr/>
      </xdr:nvSpPr>
      <xdr:spPr>
        <a:xfrm>
          <a:off x="20383500" y="1302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85481</xdr:rowOff>
    </xdr:from>
    <xdr:ext cx="534377" cy="259045"/>
    <xdr:sp macro="" textlink="">
      <xdr:nvSpPr>
        <xdr:cNvPr id="869" name="テキスト ボックス 868"/>
        <xdr:cNvSpPr txBox="1"/>
      </xdr:nvSpPr>
      <xdr:spPr>
        <a:xfrm>
          <a:off x="20167111" y="1311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47,047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34492</xdr:rowOff>
    </xdr:from>
    <xdr:to>
      <xdr:col>28</xdr:col>
      <xdr:colOff>365125</xdr:colOff>
      <xdr:row>76</xdr:row>
      <xdr:rowOff>136092</xdr:rowOff>
    </xdr:to>
    <xdr:sp macro="" textlink="">
      <xdr:nvSpPr>
        <xdr:cNvPr id="870" name="円/楕円 869"/>
        <xdr:cNvSpPr/>
      </xdr:nvSpPr>
      <xdr:spPr>
        <a:xfrm>
          <a:off x="19494500" y="1306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127219</xdr:rowOff>
    </xdr:from>
    <xdr:ext cx="534377" cy="259045"/>
    <xdr:sp macro="" textlink="">
      <xdr:nvSpPr>
        <xdr:cNvPr id="871" name="テキスト ボックス 870"/>
        <xdr:cNvSpPr txBox="1"/>
      </xdr:nvSpPr>
      <xdr:spPr>
        <a:xfrm>
          <a:off x="19278111" y="1315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44,856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46571</xdr:rowOff>
    </xdr:from>
    <xdr:to>
      <xdr:col>27</xdr:col>
      <xdr:colOff>161925</xdr:colOff>
      <xdr:row>76</xdr:row>
      <xdr:rowOff>148171</xdr:rowOff>
    </xdr:to>
    <xdr:sp macro="" textlink="">
      <xdr:nvSpPr>
        <xdr:cNvPr id="872" name="円/楕円 871"/>
        <xdr:cNvSpPr/>
      </xdr:nvSpPr>
      <xdr:spPr>
        <a:xfrm>
          <a:off x="18605500" y="130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139298</xdr:rowOff>
    </xdr:from>
    <xdr:ext cx="534377" cy="259045"/>
    <xdr:sp macro="" textlink="">
      <xdr:nvSpPr>
        <xdr:cNvPr id="873" name="テキスト ボックス 872"/>
        <xdr:cNvSpPr txBox="1"/>
      </xdr:nvSpPr>
      <xdr:spPr>
        <a:xfrm>
          <a:off x="18389111" y="1316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900" name="直線コネクタ 89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90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19" name="円/楕円 91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2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主な構成項目である扶助費は、住民一人あたり１</a:t>
          </a:r>
          <a:r>
            <a:rPr kumimoji="1" lang="ja-JP" altLang="en-US" sz="1100">
              <a:solidFill>
                <a:schemeClr val="dk1"/>
              </a:solidFill>
              <a:effectLst/>
              <a:latin typeface="+mn-lt"/>
              <a:ea typeface="+mn-ea"/>
              <a:cs typeface="+mn-cs"/>
            </a:rPr>
            <a:t>１１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４０２</a:t>
          </a:r>
          <a:r>
            <a:rPr kumimoji="1" lang="ja-JP" altLang="ja-JP" sz="1100">
              <a:solidFill>
                <a:schemeClr val="dk1"/>
              </a:solidFill>
              <a:effectLst/>
              <a:latin typeface="+mn-lt"/>
              <a:ea typeface="+mn-ea"/>
              <a:cs typeface="+mn-cs"/>
            </a:rPr>
            <a:t>円となっており、年々増加傾向にある。これは、障害者自立支援事業や</a:t>
          </a:r>
          <a:r>
            <a:rPr kumimoji="1" lang="ja-JP" altLang="en-US" sz="1100">
              <a:solidFill>
                <a:schemeClr val="dk1"/>
              </a:solidFill>
              <a:effectLst/>
              <a:latin typeface="+mn-lt"/>
              <a:ea typeface="+mn-ea"/>
              <a:cs typeface="+mn-cs"/>
            </a:rPr>
            <a:t>施設型給付費等の子育て関連</a:t>
          </a:r>
          <a:r>
            <a:rPr kumimoji="1" lang="ja-JP" altLang="ja-JP" sz="1100">
              <a:solidFill>
                <a:schemeClr val="dk1"/>
              </a:solidFill>
              <a:effectLst/>
              <a:latin typeface="+mn-lt"/>
              <a:ea typeface="+mn-ea"/>
              <a:cs typeface="+mn-cs"/>
            </a:rPr>
            <a:t>経費の増加によるものである。扶助費については、今後も資格審査等の適正化に努め社会保障施策に要する経費の抑制を図る。</a:t>
          </a:r>
          <a:endParaRPr lang="ja-JP" altLang="ja-JP" sz="1400">
            <a:effectLst/>
          </a:endParaRPr>
        </a:p>
        <a:p>
          <a:r>
            <a:rPr kumimoji="1" lang="ja-JP" altLang="ja-JP" sz="1100">
              <a:solidFill>
                <a:schemeClr val="dk1"/>
              </a:solidFill>
              <a:effectLst/>
              <a:latin typeface="+mn-lt"/>
              <a:ea typeface="+mn-ea"/>
              <a:cs typeface="+mn-cs"/>
            </a:rPr>
            <a:t>普通建設事業費は、</a:t>
          </a:r>
          <a:r>
            <a:rPr kumimoji="1" lang="en-US" altLang="ja-JP" sz="1100">
              <a:solidFill>
                <a:schemeClr val="dk1"/>
              </a:solidFill>
              <a:effectLst/>
              <a:latin typeface="+mn-lt"/>
              <a:ea typeface="+mn-ea"/>
              <a:cs typeface="+mn-cs"/>
            </a:rPr>
            <a:t>H26</a:t>
          </a:r>
          <a:r>
            <a:rPr kumimoji="1" lang="ja-JP" altLang="ja-JP" sz="1100">
              <a:solidFill>
                <a:schemeClr val="dk1"/>
              </a:solidFill>
              <a:effectLst/>
              <a:latin typeface="+mn-lt"/>
              <a:ea typeface="+mn-ea"/>
              <a:cs typeface="+mn-cs"/>
            </a:rPr>
            <a:t>年度が住民一人あたり６２，３０４円と最も高くなっており、これは学校給食センター建設事業に伴うものである。今後</a:t>
          </a:r>
          <a:r>
            <a:rPr kumimoji="1" lang="ja-JP" altLang="en-US" sz="1100">
              <a:solidFill>
                <a:schemeClr val="dk1"/>
              </a:solidFill>
              <a:effectLst/>
              <a:latin typeface="+mn-lt"/>
              <a:ea typeface="+mn-ea"/>
              <a:cs typeface="+mn-cs"/>
            </a:rPr>
            <a:t>は公共施設マネジメントの取り組みにより</a:t>
          </a:r>
          <a:r>
            <a:rPr kumimoji="1" lang="ja-JP" altLang="ja-JP" sz="1100">
              <a:solidFill>
                <a:schemeClr val="dk1"/>
              </a:solidFill>
              <a:effectLst/>
              <a:latin typeface="+mn-lt"/>
              <a:ea typeface="+mn-ea"/>
              <a:cs typeface="+mn-cs"/>
            </a:rPr>
            <a:t>投資的経費の減少を目指していく。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福岡県大川市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35,283
35,134
33.62
15,090,417
14,869,865
163,214
8,045,261
13,464,589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9.3
68.2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120432</xdr:rowOff>
    </xdr:from>
    <xdr:to>
      <xdr:col>6</xdr:col>
      <xdr:colOff>511175</xdr:colOff>
      <xdr:row>36</xdr:row>
      <xdr:rowOff>65568</xdr:rowOff>
    </xdr:to>
    <xdr:cxnSp macro="">
      <xdr:nvCxnSpPr>
        <xdr:cNvPr id="63" name="直線コネクタ 62"/>
        <xdr:cNvCxnSpPr/>
      </xdr:nvCxnSpPr>
      <xdr:spPr>
        <a:xfrm>
          <a:off x="3797300" y="6121182"/>
          <a:ext cx="8382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120432</xdr:rowOff>
    </xdr:from>
    <xdr:to>
      <xdr:col>5</xdr:col>
      <xdr:colOff>358775</xdr:colOff>
      <xdr:row>36</xdr:row>
      <xdr:rowOff>67528</xdr:rowOff>
    </xdr:to>
    <xdr:cxnSp macro="">
      <xdr:nvCxnSpPr>
        <xdr:cNvPr id="66" name="直線コネクタ 65"/>
        <xdr:cNvCxnSpPr/>
      </xdr:nvCxnSpPr>
      <xdr:spPr>
        <a:xfrm flipV="1">
          <a:off x="2908300" y="6121182"/>
          <a:ext cx="889000" cy="118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67528</xdr:rowOff>
    </xdr:from>
    <xdr:to>
      <xdr:col>4</xdr:col>
      <xdr:colOff>155575</xdr:colOff>
      <xdr:row>36</xdr:row>
      <xdr:rowOff>80264</xdr:rowOff>
    </xdr:to>
    <xdr:cxnSp macro="">
      <xdr:nvCxnSpPr>
        <xdr:cNvPr id="69" name="直線コネクタ 68"/>
        <xdr:cNvCxnSpPr/>
      </xdr:nvCxnSpPr>
      <xdr:spPr>
        <a:xfrm flipV="1">
          <a:off x="2019300" y="6239728"/>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102851</xdr:rowOff>
    </xdr:from>
    <xdr:ext cx="469744" cy="259045"/>
    <xdr:sp macro="" textlink="">
      <xdr:nvSpPr>
        <xdr:cNvPr id="71" name="テキスト ボックス 70"/>
        <xdr:cNvSpPr txBox="1"/>
      </xdr:nvSpPr>
      <xdr:spPr>
        <a:xfrm>
          <a:off x="2673427" y="576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254</xdr:rowOff>
    </xdr:from>
    <xdr:to>
      <xdr:col>2</xdr:col>
      <xdr:colOff>638175</xdr:colOff>
      <xdr:row>36</xdr:row>
      <xdr:rowOff>80264</xdr:rowOff>
    </xdr:to>
    <xdr:cxnSp macro="">
      <xdr:nvCxnSpPr>
        <xdr:cNvPr id="72" name="直線コネクタ 71"/>
        <xdr:cNvCxnSpPr/>
      </xdr:nvCxnSpPr>
      <xdr:spPr>
        <a:xfrm>
          <a:off x="1130300" y="6172454"/>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126364</xdr:rowOff>
    </xdr:from>
    <xdr:ext cx="469744" cy="259045"/>
    <xdr:sp macro="" textlink="">
      <xdr:nvSpPr>
        <xdr:cNvPr id="74" name="テキスト ボックス 73"/>
        <xdr:cNvSpPr txBox="1"/>
      </xdr:nvSpPr>
      <xdr:spPr>
        <a:xfrm>
          <a:off x="1784427" y="578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63009</xdr:rowOff>
    </xdr:from>
    <xdr:ext cx="469744" cy="259045"/>
    <xdr:sp macro="" textlink="">
      <xdr:nvSpPr>
        <xdr:cNvPr id="76" name="テキスト ボックス 75"/>
        <xdr:cNvSpPr txBox="1"/>
      </xdr:nvSpPr>
      <xdr:spPr>
        <a:xfrm>
          <a:off x="895427" y="5720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14768</xdr:rowOff>
    </xdr:from>
    <xdr:to>
      <xdr:col>6</xdr:col>
      <xdr:colOff>561975</xdr:colOff>
      <xdr:row>36</xdr:row>
      <xdr:rowOff>116368</xdr:rowOff>
    </xdr:to>
    <xdr:sp macro="" textlink="">
      <xdr:nvSpPr>
        <xdr:cNvPr id="82" name="円/楕円 81"/>
        <xdr:cNvSpPr/>
      </xdr:nvSpPr>
      <xdr:spPr>
        <a:xfrm>
          <a:off x="4584700" y="61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164645</xdr:rowOff>
    </xdr:from>
    <xdr:ext cx="469744" cy="259045"/>
    <xdr:sp macro="" textlink="">
      <xdr:nvSpPr>
        <xdr:cNvPr id="83" name="議会費該当値テキスト"/>
        <xdr:cNvSpPr txBox="1"/>
      </xdr:nvSpPr>
      <xdr:spPr>
        <a:xfrm>
          <a:off x="4686300" y="61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4,677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69632</xdr:rowOff>
    </xdr:from>
    <xdr:to>
      <xdr:col>5</xdr:col>
      <xdr:colOff>409575</xdr:colOff>
      <xdr:row>35</xdr:row>
      <xdr:rowOff>171232</xdr:rowOff>
    </xdr:to>
    <xdr:sp macro="" textlink="">
      <xdr:nvSpPr>
        <xdr:cNvPr id="84" name="円/楕円 83"/>
        <xdr:cNvSpPr/>
      </xdr:nvSpPr>
      <xdr:spPr>
        <a:xfrm>
          <a:off x="3746500" y="607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162359</xdr:rowOff>
    </xdr:from>
    <xdr:ext cx="469744" cy="259045"/>
    <xdr:sp macro="" textlink="">
      <xdr:nvSpPr>
        <xdr:cNvPr id="85" name="テキスト ボックス 84"/>
        <xdr:cNvSpPr txBox="1"/>
      </xdr:nvSpPr>
      <xdr:spPr>
        <a:xfrm>
          <a:off x="3562427" y="616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16728</xdr:rowOff>
    </xdr:from>
    <xdr:to>
      <xdr:col>4</xdr:col>
      <xdr:colOff>206375</xdr:colOff>
      <xdr:row>36</xdr:row>
      <xdr:rowOff>118328</xdr:rowOff>
    </xdr:to>
    <xdr:sp macro="" textlink="">
      <xdr:nvSpPr>
        <xdr:cNvPr id="86" name="円/楕円 85"/>
        <xdr:cNvSpPr/>
      </xdr:nvSpPr>
      <xdr:spPr>
        <a:xfrm>
          <a:off x="2857500" y="61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109455</xdr:rowOff>
    </xdr:from>
    <xdr:ext cx="469744" cy="259045"/>
    <xdr:sp macro="" textlink="">
      <xdr:nvSpPr>
        <xdr:cNvPr id="87" name="テキスト ボックス 86"/>
        <xdr:cNvSpPr txBox="1"/>
      </xdr:nvSpPr>
      <xdr:spPr>
        <a:xfrm>
          <a:off x="2673427" y="628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29464</xdr:rowOff>
    </xdr:from>
    <xdr:to>
      <xdr:col>3</xdr:col>
      <xdr:colOff>3175</xdr:colOff>
      <xdr:row>36</xdr:row>
      <xdr:rowOff>131064</xdr:rowOff>
    </xdr:to>
    <xdr:sp macro="" textlink="">
      <xdr:nvSpPr>
        <xdr:cNvPr id="88" name="円/楕円 87"/>
        <xdr:cNvSpPr/>
      </xdr:nvSpPr>
      <xdr:spPr>
        <a:xfrm>
          <a:off x="1968500" y="620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122191</xdr:rowOff>
    </xdr:from>
    <xdr:ext cx="469744" cy="259045"/>
    <xdr:sp macro="" textlink="">
      <xdr:nvSpPr>
        <xdr:cNvPr id="89" name="テキスト ボックス 88"/>
        <xdr:cNvSpPr txBox="1"/>
      </xdr:nvSpPr>
      <xdr:spPr>
        <a:xfrm>
          <a:off x="1784427" y="62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120904</xdr:rowOff>
    </xdr:from>
    <xdr:to>
      <xdr:col>1</xdr:col>
      <xdr:colOff>485775</xdr:colOff>
      <xdr:row>36</xdr:row>
      <xdr:rowOff>51054</xdr:rowOff>
    </xdr:to>
    <xdr:sp macro="" textlink="">
      <xdr:nvSpPr>
        <xdr:cNvPr id="90" name="円/楕円 89"/>
        <xdr:cNvSpPr/>
      </xdr:nvSpPr>
      <xdr:spPr>
        <a:xfrm>
          <a:off x="10795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42181</xdr:rowOff>
    </xdr:from>
    <xdr:ext cx="469744" cy="259045"/>
    <xdr:sp macro="" textlink="">
      <xdr:nvSpPr>
        <xdr:cNvPr id="91" name="テキスト ボックス 90"/>
        <xdr:cNvSpPr txBox="1"/>
      </xdr:nvSpPr>
      <xdr:spPr>
        <a:xfrm>
          <a:off x="895427" y="6214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162629</xdr:rowOff>
    </xdr:from>
    <xdr:to>
      <xdr:col>6</xdr:col>
      <xdr:colOff>511175</xdr:colOff>
      <xdr:row>57</xdr:row>
      <xdr:rowOff>170226</xdr:rowOff>
    </xdr:to>
    <xdr:cxnSp macro="">
      <xdr:nvCxnSpPr>
        <xdr:cNvPr id="120" name="直線コネクタ 119"/>
        <xdr:cNvCxnSpPr/>
      </xdr:nvCxnSpPr>
      <xdr:spPr>
        <a:xfrm flipV="1">
          <a:off x="3797300" y="9935279"/>
          <a:ext cx="8382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170226</xdr:rowOff>
    </xdr:from>
    <xdr:to>
      <xdr:col>5</xdr:col>
      <xdr:colOff>358775</xdr:colOff>
      <xdr:row>58</xdr:row>
      <xdr:rowOff>60003</xdr:rowOff>
    </xdr:to>
    <xdr:cxnSp macro="">
      <xdr:nvCxnSpPr>
        <xdr:cNvPr id="123" name="直線コネクタ 122"/>
        <xdr:cNvCxnSpPr/>
      </xdr:nvCxnSpPr>
      <xdr:spPr>
        <a:xfrm flipV="1">
          <a:off x="2908300" y="9942876"/>
          <a:ext cx="889000" cy="6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60003</xdr:rowOff>
    </xdr:from>
    <xdr:to>
      <xdr:col>4</xdr:col>
      <xdr:colOff>155575</xdr:colOff>
      <xdr:row>58</xdr:row>
      <xdr:rowOff>63660</xdr:rowOff>
    </xdr:to>
    <xdr:cxnSp macro="">
      <xdr:nvCxnSpPr>
        <xdr:cNvPr id="126" name="直線コネクタ 125"/>
        <xdr:cNvCxnSpPr/>
      </xdr:nvCxnSpPr>
      <xdr:spPr>
        <a:xfrm flipV="1">
          <a:off x="2019300" y="10004103"/>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63660</xdr:rowOff>
    </xdr:from>
    <xdr:to>
      <xdr:col>2</xdr:col>
      <xdr:colOff>638175</xdr:colOff>
      <xdr:row>58</xdr:row>
      <xdr:rowOff>80462</xdr:rowOff>
    </xdr:to>
    <xdr:cxnSp macro="">
      <xdr:nvCxnSpPr>
        <xdr:cNvPr id="129" name="直線コネクタ 128"/>
        <xdr:cNvCxnSpPr/>
      </xdr:nvCxnSpPr>
      <xdr:spPr>
        <a:xfrm flipV="1">
          <a:off x="1130300" y="10007760"/>
          <a:ext cx="889000" cy="1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111829</xdr:rowOff>
    </xdr:from>
    <xdr:to>
      <xdr:col>6</xdr:col>
      <xdr:colOff>561975</xdr:colOff>
      <xdr:row>58</xdr:row>
      <xdr:rowOff>41979</xdr:rowOff>
    </xdr:to>
    <xdr:sp macro="" textlink="">
      <xdr:nvSpPr>
        <xdr:cNvPr id="139" name="円/楕円 138"/>
        <xdr:cNvSpPr/>
      </xdr:nvSpPr>
      <xdr:spPr>
        <a:xfrm>
          <a:off x="4584700" y="988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63845</xdr:rowOff>
    </xdr:from>
    <xdr:ext cx="534377" cy="259045"/>
    <xdr:sp macro="" textlink="">
      <xdr:nvSpPr>
        <xdr:cNvPr id="140" name="総務費該当値テキスト"/>
        <xdr:cNvSpPr txBox="1"/>
      </xdr:nvSpPr>
      <xdr:spPr>
        <a:xfrm>
          <a:off x="4686300" y="983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58,982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119426</xdr:rowOff>
    </xdr:from>
    <xdr:to>
      <xdr:col>5</xdr:col>
      <xdr:colOff>409575</xdr:colOff>
      <xdr:row>58</xdr:row>
      <xdr:rowOff>49576</xdr:rowOff>
    </xdr:to>
    <xdr:sp macro="" textlink="">
      <xdr:nvSpPr>
        <xdr:cNvPr id="141" name="円/楕円 140"/>
        <xdr:cNvSpPr/>
      </xdr:nvSpPr>
      <xdr:spPr>
        <a:xfrm>
          <a:off x="3746500" y="989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40703</xdr:rowOff>
    </xdr:from>
    <xdr:ext cx="534377" cy="259045"/>
    <xdr:sp macro="" textlink="">
      <xdr:nvSpPr>
        <xdr:cNvPr id="142" name="テキスト ボックス 141"/>
        <xdr:cNvSpPr txBox="1"/>
      </xdr:nvSpPr>
      <xdr:spPr>
        <a:xfrm>
          <a:off x="3530111" y="998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56,988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9203</xdr:rowOff>
    </xdr:from>
    <xdr:to>
      <xdr:col>4</xdr:col>
      <xdr:colOff>206375</xdr:colOff>
      <xdr:row>58</xdr:row>
      <xdr:rowOff>110803</xdr:rowOff>
    </xdr:to>
    <xdr:sp macro="" textlink="">
      <xdr:nvSpPr>
        <xdr:cNvPr id="143" name="円/楕円 142"/>
        <xdr:cNvSpPr/>
      </xdr:nvSpPr>
      <xdr:spPr>
        <a:xfrm>
          <a:off x="2857500" y="995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101930</xdr:rowOff>
    </xdr:from>
    <xdr:ext cx="534377" cy="259045"/>
    <xdr:sp macro="" textlink="">
      <xdr:nvSpPr>
        <xdr:cNvPr id="144" name="テキスト ボックス 143"/>
        <xdr:cNvSpPr txBox="1"/>
      </xdr:nvSpPr>
      <xdr:spPr>
        <a:xfrm>
          <a:off x="2641111" y="1004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40,918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12860</xdr:rowOff>
    </xdr:from>
    <xdr:to>
      <xdr:col>3</xdr:col>
      <xdr:colOff>3175</xdr:colOff>
      <xdr:row>58</xdr:row>
      <xdr:rowOff>114460</xdr:rowOff>
    </xdr:to>
    <xdr:sp macro="" textlink="">
      <xdr:nvSpPr>
        <xdr:cNvPr id="145" name="円/楕円 144"/>
        <xdr:cNvSpPr/>
      </xdr:nvSpPr>
      <xdr:spPr>
        <a:xfrm>
          <a:off x="1968500" y="99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105587</xdr:rowOff>
    </xdr:from>
    <xdr:ext cx="534377" cy="259045"/>
    <xdr:sp macro="" textlink="">
      <xdr:nvSpPr>
        <xdr:cNvPr id="146" name="テキスト ボックス 145"/>
        <xdr:cNvSpPr txBox="1"/>
      </xdr:nvSpPr>
      <xdr:spPr>
        <a:xfrm>
          <a:off x="1752111" y="100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29662</xdr:rowOff>
    </xdr:from>
    <xdr:to>
      <xdr:col>1</xdr:col>
      <xdr:colOff>485775</xdr:colOff>
      <xdr:row>58</xdr:row>
      <xdr:rowOff>131262</xdr:rowOff>
    </xdr:to>
    <xdr:sp macro="" textlink="">
      <xdr:nvSpPr>
        <xdr:cNvPr id="147" name="円/楕円 146"/>
        <xdr:cNvSpPr/>
      </xdr:nvSpPr>
      <xdr:spPr>
        <a:xfrm>
          <a:off x="1079500" y="997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122389</xdr:rowOff>
    </xdr:from>
    <xdr:ext cx="534377" cy="259045"/>
    <xdr:sp macro="" textlink="">
      <xdr:nvSpPr>
        <xdr:cNvPr id="148" name="テキスト ボックス 147"/>
        <xdr:cNvSpPr txBox="1"/>
      </xdr:nvSpPr>
      <xdr:spPr>
        <a:xfrm>
          <a:off x="863111" y="1006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120982</xdr:rowOff>
    </xdr:from>
    <xdr:to>
      <xdr:col>6</xdr:col>
      <xdr:colOff>511175</xdr:colOff>
      <xdr:row>78</xdr:row>
      <xdr:rowOff>6865</xdr:rowOff>
    </xdr:to>
    <xdr:cxnSp macro="">
      <xdr:nvCxnSpPr>
        <xdr:cNvPr id="178" name="直線コネクタ 177"/>
        <xdr:cNvCxnSpPr/>
      </xdr:nvCxnSpPr>
      <xdr:spPr>
        <a:xfrm flipV="1">
          <a:off x="3797300" y="13322632"/>
          <a:ext cx="838200" cy="5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6865</xdr:rowOff>
    </xdr:from>
    <xdr:to>
      <xdr:col>5</xdr:col>
      <xdr:colOff>358775</xdr:colOff>
      <xdr:row>78</xdr:row>
      <xdr:rowOff>34125</xdr:rowOff>
    </xdr:to>
    <xdr:cxnSp macro="">
      <xdr:nvCxnSpPr>
        <xdr:cNvPr id="181" name="直線コネクタ 180"/>
        <xdr:cNvCxnSpPr/>
      </xdr:nvCxnSpPr>
      <xdr:spPr>
        <a:xfrm flipV="1">
          <a:off x="2908300" y="13379965"/>
          <a:ext cx="889000" cy="2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86792</xdr:rowOff>
    </xdr:from>
    <xdr:ext cx="599010" cy="259045"/>
    <xdr:sp macro="" textlink="">
      <xdr:nvSpPr>
        <xdr:cNvPr id="183" name="テキスト ボックス 182"/>
        <xdr:cNvSpPr txBox="1"/>
      </xdr:nvSpPr>
      <xdr:spPr>
        <a:xfrm>
          <a:off x="3497794"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34125</xdr:rowOff>
    </xdr:from>
    <xdr:to>
      <xdr:col>4</xdr:col>
      <xdr:colOff>155575</xdr:colOff>
      <xdr:row>78</xdr:row>
      <xdr:rowOff>68111</xdr:rowOff>
    </xdr:to>
    <xdr:cxnSp macro="">
      <xdr:nvCxnSpPr>
        <xdr:cNvPr id="184" name="直線コネクタ 183"/>
        <xdr:cNvCxnSpPr/>
      </xdr:nvCxnSpPr>
      <xdr:spPr>
        <a:xfrm flipV="1">
          <a:off x="2019300" y="13407225"/>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50947</xdr:rowOff>
    </xdr:from>
    <xdr:ext cx="599010" cy="259045"/>
    <xdr:sp macro="" textlink="">
      <xdr:nvSpPr>
        <xdr:cNvPr id="186" name="テキスト ボックス 185"/>
        <xdr:cNvSpPr txBox="1"/>
      </xdr:nvSpPr>
      <xdr:spPr>
        <a:xfrm>
          <a:off x="2608794"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68111</xdr:rowOff>
    </xdr:from>
    <xdr:to>
      <xdr:col>2</xdr:col>
      <xdr:colOff>638175</xdr:colOff>
      <xdr:row>78</xdr:row>
      <xdr:rowOff>86502</xdr:rowOff>
    </xdr:to>
    <xdr:cxnSp macro="">
      <xdr:nvCxnSpPr>
        <xdr:cNvPr id="187" name="直線コネクタ 186"/>
        <xdr:cNvCxnSpPr/>
      </xdr:nvCxnSpPr>
      <xdr:spPr>
        <a:xfrm flipV="1">
          <a:off x="1130300" y="13441211"/>
          <a:ext cx="889000" cy="1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64499</xdr:rowOff>
    </xdr:from>
    <xdr:ext cx="599010" cy="259045"/>
    <xdr:sp macro="" textlink="">
      <xdr:nvSpPr>
        <xdr:cNvPr id="189" name="テキスト ボックス 188"/>
        <xdr:cNvSpPr txBox="1"/>
      </xdr:nvSpPr>
      <xdr:spPr>
        <a:xfrm>
          <a:off x="1719794"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74576</xdr:rowOff>
    </xdr:from>
    <xdr:ext cx="599010" cy="259045"/>
    <xdr:sp macro="" textlink="">
      <xdr:nvSpPr>
        <xdr:cNvPr id="191" name="テキスト ボックス 190"/>
        <xdr:cNvSpPr txBox="1"/>
      </xdr:nvSpPr>
      <xdr:spPr>
        <a:xfrm>
          <a:off x="830794" y="1310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70182</xdr:rowOff>
    </xdr:from>
    <xdr:to>
      <xdr:col>6</xdr:col>
      <xdr:colOff>561975</xdr:colOff>
      <xdr:row>78</xdr:row>
      <xdr:rowOff>332</xdr:rowOff>
    </xdr:to>
    <xdr:sp macro="" textlink="">
      <xdr:nvSpPr>
        <xdr:cNvPr id="197" name="円/楕円 196"/>
        <xdr:cNvSpPr/>
      </xdr:nvSpPr>
      <xdr:spPr>
        <a:xfrm>
          <a:off x="4584700" y="132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93059</xdr:rowOff>
    </xdr:from>
    <xdr:ext cx="599010" cy="259045"/>
    <xdr:sp macro="" textlink="">
      <xdr:nvSpPr>
        <xdr:cNvPr id="198" name="民生費該当値テキスト"/>
        <xdr:cNvSpPr txBox="1"/>
      </xdr:nvSpPr>
      <xdr:spPr>
        <a:xfrm>
          <a:off x="4686300" y="1312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169,913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127515</xdr:rowOff>
    </xdr:from>
    <xdr:to>
      <xdr:col>5</xdr:col>
      <xdr:colOff>409575</xdr:colOff>
      <xdr:row>78</xdr:row>
      <xdr:rowOff>57665</xdr:rowOff>
    </xdr:to>
    <xdr:sp macro="" textlink="">
      <xdr:nvSpPr>
        <xdr:cNvPr id="199" name="円/楕円 198"/>
        <xdr:cNvSpPr/>
      </xdr:nvSpPr>
      <xdr:spPr>
        <a:xfrm>
          <a:off x="3746500" y="133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74192</xdr:rowOff>
    </xdr:from>
    <xdr:ext cx="599010" cy="259045"/>
    <xdr:sp macro="" textlink="">
      <xdr:nvSpPr>
        <xdr:cNvPr id="200" name="テキスト ボックス 199"/>
        <xdr:cNvSpPr txBox="1"/>
      </xdr:nvSpPr>
      <xdr:spPr>
        <a:xfrm>
          <a:off x="3497794" y="13104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154,865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154775</xdr:rowOff>
    </xdr:from>
    <xdr:to>
      <xdr:col>4</xdr:col>
      <xdr:colOff>206375</xdr:colOff>
      <xdr:row>78</xdr:row>
      <xdr:rowOff>84925</xdr:rowOff>
    </xdr:to>
    <xdr:sp macro="" textlink="">
      <xdr:nvSpPr>
        <xdr:cNvPr id="201" name="円/楕円 200"/>
        <xdr:cNvSpPr/>
      </xdr:nvSpPr>
      <xdr:spPr>
        <a:xfrm>
          <a:off x="2857500" y="133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76052</xdr:rowOff>
    </xdr:from>
    <xdr:ext cx="599010" cy="259045"/>
    <xdr:sp macro="" textlink="">
      <xdr:nvSpPr>
        <xdr:cNvPr id="202" name="テキスト ボックス 201"/>
        <xdr:cNvSpPr txBox="1"/>
      </xdr:nvSpPr>
      <xdr:spPr>
        <a:xfrm>
          <a:off x="2608794" y="1344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147,710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17311</xdr:rowOff>
    </xdr:from>
    <xdr:to>
      <xdr:col>3</xdr:col>
      <xdr:colOff>3175</xdr:colOff>
      <xdr:row>78</xdr:row>
      <xdr:rowOff>118911</xdr:rowOff>
    </xdr:to>
    <xdr:sp macro="" textlink="">
      <xdr:nvSpPr>
        <xdr:cNvPr id="203" name="円/楕円 202"/>
        <xdr:cNvSpPr/>
      </xdr:nvSpPr>
      <xdr:spPr>
        <a:xfrm>
          <a:off x="1968500" y="1339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110038</xdr:rowOff>
    </xdr:from>
    <xdr:ext cx="599010" cy="259045"/>
    <xdr:sp macro="" textlink="">
      <xdr:nvSpPr>
        <xdr:cNvPr id="204" name="テキスト ボックス 203"/>
        <xdr:cNvSpPr txBox="1"/>
      </xdr:nvSpPr>
      <xdr:spPr>
        <a:xfrm>
          <a:off x="1719794" y="1348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138,790</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35702</xdr:rowOff>
    </xdr:from>
    <xdr:to>
      <xdr:col>1</xdr:col>
      <xdr:colOff>485775</xdr:colOff>
      <xdr:row>78</xdr:row>
      <xdr:rowOff>137302</xdr:rowOff>
    </xdr:to>
    <xdr:sp macro="" textlink="">
      <xdr:nvSpPr>
        <xdr:cNvPr id="205" name="円/楕円 204"/>
        <xdr:cNvSpPr/>
      </xdr:nvSpPr>
      <xdr:spPr>
        <a:xfrm>
          <a:off x="1079500" y="1340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128429</xdr:rowOff>
    </xdr:from>
    <xdr:ext cx="599010" cy="259045"/>
    <xdr:sp macro="" textlink="">
      <xdr:nvSpPr>
        <xdr:cNvPr id="206" name="テキスト ボックス 205"/>
        <xdr:cNvSpPr txBox="1"/>
      </xdr:nvSpPr>
      <xdr:spPr>
        <a:xfrm>
          <a:off x="830794" y="13501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133,963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55232</xdr:rowOff>
    </xdr:from>
    <xdr:to>
      <xdr:col>6</xdr:col>
      <xdr:colOff>511175</xdr:colOff>
      <xdr:row>97</xdr:row>
      <xdr:rowOff>67374</xdr:rowOff>
    </xdr:to>
    <xdr:cxnSp macro="">
      <xdr:nvCxnSpPr>
        <xdr:cNvPr id="235" name="直線コネクタ 234"/>
        <xdr:cNvCxnSpPr/>
      </xdr:nvCxnSpPr>
      <xdr:spPr>
        <a:xfrm flipV="1">
          <a:off x="3797300" y="16685882"/>
          <a:ext cx="838200" cy="1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47244</xdr:rowOff>
    </xdr:from>
    <xdr:to>
      <xdr:col>5</xdr:col>
      <xdr:colOff>358775</xdr:colOff>
      <xdr:row>97</xdr:row>
      <xdr:rowOff>67374</xdr:rowOff>
    </xdr:to>
    <xdr:cxnSp macro="">
      <xdr:nvCxnSpPr>
        <xdr:cNvPr id="238" name="直線コネクタ 237"/>
        <xdr:cNvCxnSpPr/>
      </xdr:nvCxnSpPr>
      <xdr:spPr>
        <a:xfrm>
          <a:off x="2908300" y="16677894"/>
          <a:ext cx="889000" cy="20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47244</xdr:rowOff>
    </xdr:from>
    <xdr:to>
      <xdr:col>4</xdr:col>
      <xdr:colOff>155575</xdr:colOff>
      <xdr:row>97</xdr:row>
      <xdr:rowOff>47334</xdr:rowOff>
    </xdr:to>
    <xdr:cxnSp macro="">
      <xdr:nvCxnSpPr>
        <xdr:cNvPr id="241" name="直線コネクタ 240"/>
        <xdr:cNvCxnSpPr/>
      </xdr:nvCxnSpPr>
      <xdr:spPr>
        <a:xfrm flipV="1">
          <a:off x="2019300" y="16677894"/>
          <a:ext cx="889000" cy="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47334</xdr:rowOff>
    </xdr:from>
    <xdr:to>
      <xdr:col>2</xdr:col>
      <xdr:colOff>638175</xdr:colOff>
      <xdr:row>97</xdr:row>
      <xdr:rowOff>73025</xdr:rowOff>
    </xdr:to>
    <xdr:cxnSp macro="">
      <xdr:nvCxnSpPr>
        <xdr:cNvPr id="244" name="直線コネクタ 243"/>
        <xdr:cNvCxnSpPr/>
      </xdr:nvCxnSpPr>
      <xdr:spPr>
        <a:xfrm flipV="1">
          <a:off x="1130300" y="16677984"/>
          <a:ext cx="889000" cy="2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4432</xdr:rowOff>
    </xdr:from>
    <xdr:to>
      <xdr:col>6</xdr:col>
      <xdr:colOff>561975</xdr:colOff>
      <xdr:row>97</xdr:row>
      <xdr:rowOff>106032</xdr:rowOff>
    </xdr:to>
    <xdr:sp macro="" textlink="">
      <xdr:nvSpPr>
        <xdr:cNvPr id="254" name="円/楕円 253"/>
        <xdr:cNvSpPr/>
      </xdr:nvSpPr>
      <xdr:spPr>
        <a:xfrm>
          <a:off x="4584700" y="166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90809</xdr:rowOff>
    </xdr:from>
    <xdr:ext cx="534377" cy="259045"/>
    <xdr:sp macro="" textlink="">
      <xdr:nvSpPr>
        <xdr:cNvPr id="255" name="衛生費該当値テキスト"/>
        <xdr:cNvSpPr txBox="1"/>
      </xdr:nvSpPr>
      <xdr:spPr>
        <a:xfrm>
          <a:off x="4686300" y="165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26,151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16574</xdr:rowOff>
    </xdr:from>
    <xdr:to>
      <xdr:col>5</xdr:col>
      <xdr:colOff>409575</xdr:colOff>
      <xdr:row>97</xdr:row>
      <xdr:rowOff>118174</xdr:rowOff>
    </xdr:to>
    <xdr:sp macro="" textlink="">
      <xdr:nvSpPr>
        <xdr:cNvPr id="256" name="円/楕円 255"/>
        <xdr:cNvSpPr/>
      </xdr:nvSpPr>
      <xdr:spPr>
        <a:xfrm>
          <a:off x="3746500" y="166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109301</xdr:rowOff>
    </xdr:from>
    <xdr:ext cx="534377" cy="259045"/>
    <xdr:sp macro="" textlink="">
      <xdr:nvSpPr>
        <xdr:cNvPr id="257" name="テキスト ボックス 256"/>
        <xdr:cNvSpPr txBox="1"/>
      </xdr:nvSpPr>
      <xdr:spPr>
        <a:xfrm>
          <a:off x="3530111" y="1673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25,195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167894</xdr:rowOff>
    </xdr:from>
    <xdr:to>
      <xdr:col>4</xdr:col>
      <xdr:colOff>206375</xdr:colOff>
      <xdr:row>97</xdr:row>
      <xdr:rowOff>98044</xdr:rowOff>
    </xdr:to>
    <xdr:sp macro="" textlink="">
      <xdr:nvSpPr>
        <xdr:cNvPr id="258" name="円/楕円 257"/>
        <xdr:cNvSpPr/>
      </xdr:nvSpPr>
      <xdr:spPr>
        <a:xfrm>
          <a:off x="2857500" y="166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89171</xdr:rowOff>
    </xdr:from>
    <xdr:ext cx="534377" cy="259045"/>
    <xdr:sp macro="" textlink="">
      <xdr:nvSpPr>
        <xdr:cNvPr id="259" name="テキスト ボックス 258"/>
        <xdr:cNvSpPr txBox="1"/>
      </xdr:nvSpPr>
      <xdr:spPr>
        <a:xfrm>
          <a:off x="2641111" y="1671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167984</xdr:rowOff>
    </xdr:from>
    <xdr:to>
      <xdr:col>3</xdr:col>
      <xdr:colOff>3175</xdr:colOff>
      <xdr:row>97</xdr:row>
      <xdr:rowOff>98134</xdr:rowOff>
    </xdr:to>
    <xdr:sp macro="" textlink="">
      <xdr:nvSpPr>
        <xdr:cNvPr id="260" name="円/楕円 259"/>
        <xdr:cNvSpPr/>
      </xdr:nvSpPr>
      <xdr:spPr>
        <a:xfrm>
          <a:off x="1968500" y="166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89261</xdr:rowOff>
    </xdr:from>
    <xdr:ext cx="534377" cy="259045"/>
    <xdr:sp macro="" textlink="">
      <xdr:nvSpPr>
        <xdr:cNvPr id="261" name="テキスト ボックス 260"/>
        <xdr:cNvSpPr txBox="1"/>
      </xdr:nvSpPr>
      <xdr:spPr>
        <a:xfrm>
          <a:off x="1752111" y="167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26,773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22225</xdr:rowOff>
    </xdr:from>
    <xdr:to>
      <xdr:col>1</xdr:col>
      <xdr:colOff>485775</xdr:colOff>
      <xdr:row>97</xdr:row>
      <xdr:rowOff>123825</xdr:rowOff>
    </xdr:to>
    <xdr:sp macro="" textlink="">
      <xdr:nvSpPr>
        <xdr:cNvPr id="262" name="円/楕円 261"/>
        <xdr:cNvSpPr/>
      </xdr:nvSpPr>
      <xdr:spPr>
        <a:xfrm>
          <a:off x="1079500" y="1665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114952</xdr:rowOff>
    </xdr:from>
    <xdr:ext cx="534377" cy="259045"/>
    <xdr:sp macro="" textlink="">
      <xdr:nvSpPr>
        <xdr:cNvPr id="263" name="テキスト ボックス 262"/>
        <xdr:cNvSpPr txBox="1"/>
      </xdr:nvSpPr>
      <xdr:spPr>
        <a:xfrm>
          <a:off x="863111" y="16745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45022</xdr:rowOff>
    </xdr:from>
    <xdr:to>
      <xdr:col>15</xdr:col>
      <xdr:colOff>180975</xdr:colOff>
      <xdr:row>37</xdr:row>
      <xdr:rowOff>138557</xdr:rowOff>
    </xdr:to>
    <xdr:cxnSp macro="">
      <xdr:nvCxnSpPr>
        <xdr:cNvPr id="292" name="直線コネクタ 291"/>
        <xdr:cNvCxnSpPr/>
      </xdr:nvCxnSpPr>
      <xdr:spPr>
        <a:xfrm>
          <a:off x="9639300" y="6388672"/>
          <a:ext cx="838200" cy="9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85805</xdr:rowOff>
    </xdr:from>
    <xdr:ext cx="469744" cy="259045"/>
    <xdr:sp macro="" textlink="">
      <xdr:nvSpPr>
        <xdr:cNvPr id="293" name="労働費平均値テキスト"/>
        <xdr:cNvSpPr txBox="1"/>
      </xdr:nvSpPr>
      <xdr:spPr>
        <a:xfrm>
          <a:off x="10528300" y="6429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45022</xdr:rowOff>
    </xdr:from>
    <xdr:to>
      <xdr:col>14</xdr:col>
      <xdr:colOff>28575</xdr:colOff>
      <xdr:row>37</xdr:row>
      <xdr:rowOff>52641</xdr:rowOff>
    </xdr:to>
    <xdr:cxnSp macro="">
      <xdr:nvCxnSpPr>
        <xdr:cNvPr id="295" name="直線コネクタ 294"/>
        <xdr:cNvCxnSpPr/>
      </xdr:nvCxnSpPr>
      <xdr:spPr>
        <a:xfrm flipV="1">
          <a:off x="8750300" y="6388672"/>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164482</xdr:rowOff>
    </xdr:from>
    <xdr:ext cx="469744" cy="259045"/>
    <xdr:sp macro="" textlink="">
      <xdr:nvSpPr>
        <xdr:cNvPr id="297" name="テキスト ボックス 296"/>
        <xdr:cNvSpPr txBox="1"/>
      </xdr:nvSpPr>
      <xdr:spPr>
        <a:xfrm>
          <a:off x="9404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141796</xdr:rowOff>
    </xdr:from>
    <xdr:to>
      <xdr:col>12</xdr:col>
      <xdr:colOff>511175</xdr:colOff>
      <xdr:row>37</xdr:row>
      <xdr:rowOff>52641</xdr:rowOff>
    </xdr:to>
    <xdr:cxnSp macro="">
      <xdr:nvCxnSpPr>
        <xdr:cNvPr id="298" name="直線コネクタ 297"/>
        <xdr:cNvCxnSpPr/>
      </xdr:nvCxnSpPr>
      <xdr:spPr>
        <a:xfrm>
          <a:off x="7861300" y="6313996"/>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100474</xdr:rowOff>
    </xdr:from>
    <xdr:ext cx="469744" cy="259045"/>
    <xdr:sp macro="" textlink="">
      <xdr:nvSpPr>
        <xdr:cNvPr id="300" name="テキスト ボックス 299"/>
        <xdr:cNvSpPr txBox="1"/>
      </xdr:nvSpPr>
      <xdr:spPr>
        <a:xfrm>
          <a:off x="8515427" y="644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47879</xdr:rowOff>
    </xdr:from>
    <xdr:to>
      <xdr:col>11</xdr:col>
      <xdr:colOff>307975</xdr:colOff>
      <xdr:row>36</xdr:row>
      <xdr:rowOff>141796</xdr:rowOff>
    </xdr:to>
    <xdr:cxnSp macro="">
      <xdr:nvCxnSpPr>
        <xdr:cNvPr id="301" name="直線コネクタ 300"/>
        <xdr:cNvCxnSpPr/>
      </xdr:nvCxnSpPr>
      <xdr:spPr>
        <a:xfrm>
          <a:off x="6972300" y="6220079"/>
          <a:ext cx="8890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87757</xdr:rowOff>
    </xdr:from>
    <xdr:to>
      <xdr:col>15</xdr:col>
      <xdr:colOff>231775</xdr:colOff>
      <xdr:row>38</xdr:row>
      <xdr:rowOff>17907</xdr:rowOff>
    </xdr:to>
    <xdr:sp macro="" textlink="">
      <xdr:nvSpPr>
        <xdr:cNvPr id="311" name="円/楕円 310"/>
        <xdr:cNvSpPr/>
      </xdr:nvSpPr>
      <xdr:spPr>
        <a:xfrm>
          <a:off x="10426700" y="64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110634</xdr:rowOff>
    </xdr:from>
    <xdr:ext cx="469744" cy="259045"/>
    <xdr:sp macro="" textlink="">
      <xdr:nvSpPr>
        <xdr:cNvPr id="312" name="労働費該当値テキスト"/>
        <xdr:cNvSpPr txBox="1"/>
      </xdr:nvSpPr>
      <xdr:spPr>
        <a:xfrm>
          <a:off x="10528300" y="6282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165672</xdr:rowOff>
    </xdr:from>
    <xdr:to>
      <xdr:col>14</xdr:col>
      <xdr:colOff>79375</xdr:colOff>
      <xdr:row>37</xdr:row>
      <xdr:rowOff>95822</xdr:rowOff>
    </xdr:to>
    <xdr:sp macro="" textlink="">
      <xdr:nvSpPr>
        <xdr:cNvPr id="313" name="円/楕円 312"/>
        <xdr:cNvSpPr/>
      </xdr:nvSpPr>
      <xdr:spPr>
        <a:xfrm>
          <a:off x="9588500" y="633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112349</xdr:rowOff>
    </xdr:from>
    <xdr:ext cx="469744" cy="259045"/>
    <xdr:sp macro="" textlink="">
      <xdr:nvSpPr>
        <xdr:cNvPr id="314" name="テキスト ボックス 313"/>
        <xdr:cNvSpPr txBox="1"/>
      </xdr:nvSpPr>
      <xdr:spPr>
        <a:xfrm>
          <a:off x="9404427" y="611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1841</xdr:rowOff>
    </xdr:from>
    <xdr:to>
      <xdr:col>12</xdr:col>
      <xdr:colOff>561975</xdr:colOff>
      <xdr:row>37</xdr:row>
      <xdr:rowOff>103441</xdr:rowOff>
    </xdr:to>
    <xdr:sp macro="" textlink="">
      <xdr:nvSpPr>
        <xdr:cNvPr id="315" name="円/楕円 314"/>
        <xdr:cNvSpPr/>
      </xdr:nvSpPr>
      <xdr:spPr>
        <a:xfrm>
          <a:off x="8699500" y="63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119968</xdr:rowOff>
    </xdr:from>
    <xdr:ext cx="469744" cy="259045"/>
    <xdr:sp macro="" textlink="">
      <xdr:nvSpPr>
        <xdr:cNvPr id="316" name="テキスト ボックス 315"/>
        <xdr:cNvSpPr txBox="1"/>
      </xdr:nvSpPr>
      <xdr:spPr>
        <a:xfrm>
          <a:off x="8515427" y="6120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1,757</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90996</xdr:rowOff>
    </xdr:from>
    <xdr:to>
      <xdr:col>11</xdr:col>
      <xdr:colOff>358775</xdr:colOff>
      <xdr:row>37</xdr:row>
      <xdr:rowOff>21146</xdr:rowOff>
    </xdr:to>
    <xdr:sp macro="" textlink="">
      <xdr:nvSpPr>
        <xdr:cNvPr id="317" name="円/楕円 316"/>
        <xdr:cNvSpPr/>
      </xdr:nvSpPr>
      <xdr:spPr>
        <a:xfrm>
          <a:off x="7810500" y="626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12273</xdr:rowOff>
    </xdr:from>
    <xdr:ext cx="469744" cy="259045"/>
    <xdr:sp macro="" textlink="">
      <xdr:nvSpPr>
        <xdr:cNvPr id="318" name="テキスト ボックス 317"/>
        <xdr:cNvSpPr txBox="1"/>
      </xdr:nvSpPr>
      <xdr:spPr>
        <a:xfrm>
          <a:off x="7626427" y="6355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168529</xdr:rowOff>
    </xdr:from>
    <xdr:to>
      <xdr:col>10</xdr:col>
      <xdr:colOff>155575</xdr:colOff>
      <xdr:row>36</xdr:row>
      <xdr:rowOff>98679</xdr:rowOff>
    </xdr:to>
    <xdr:sp macro="" textlink="">
      <xdr:nvSpPr>
        <xdr:cNvPr id="319" name="円/楕円 318"/>
        <xdr:cNvSpPr/>
      </xdr:nvSpPr>
      <xdr:spPr>
        <a:xfrm>
          <a:off x="6921500" y="6169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89806</xdr:rowOff>
    </xdr:from>
    <xdr:ext cx="469744" cy="259045"/>
    <xdr:sp macro="" textlink="">
      <xdr:nvSpPr>
        <xdr:cNvPr id="320" name="テキスト ボックス 319"/>
        <xdr:cNvSpPr txBox="1"/>
      </xdr:nvSpPr>
      <xdr:spPr>
        <a:xfrm>
          <a:off x="6737427" y="626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162763</xdr:rowOff>
    </xdr:from>
    <xdr:to>
      <xdr:col>15</xdr:col>
      <xdr:colOff>180975</xdr:colOff>
      <xdr:row>58</xdr:row>
      <xdr:rowOff>8179</xdr:rowOff>
    </xdr:to>
    <xdr:cxnSp macro="">
      <xdr:nvCxnSpPr>
        <xdr:cNvPr id="349" name="直線コネクタ 348"/>
        <xdr:cNvCxnSpPr/>
      </xdr:nvCxnSpPr>
      <xdr:spPr>
        <a:xfrm flipV="1">
          <a:off x="9639300" y="9935413"/>
          <a:ext cx="838200" cy="1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8179</xdr:rowOff>
    </xdr:from>
    <xdr:to>
      <xdr:col>14</xdr:col>
      <xdr:colOff>28575</xdr:colOff>
      <xdr:row>58</xdr:row>
      <xdr:rowOff>25032</xdr:rowOff>
    </xdr:to>
    <xdr:cxnSp macro="">
      <xdr:nvCxnSpPr>
        <xdr:cNvPr id="352" name="直線コネクタ 351"/>
        <xdr:cNvCxnSpPr/>
      </xdr:nvCxnSpPr>
      <xdr:spPr>
        <a:xfrm flipV="1">
          <a:off x="8750300" y="9952279"/>
          <a:ext cx="889000" cy="1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25032</xdr:rowOff>
    </xdr:from>
    <xdr:to>
      <xdr:col>12</xdr:col>
      <xdr:colOff>511175</xdr:colOff>
      <xdr:row>58</xdr:row>
      <xdr:rowOff>40297</xdr:rowOff>
    </xdr:to>
    <xdr:cxnSp macro="">
      <xdr:nvCxnSpPr>
        <xdr:cNvPr id="355" name="直線コネクタ 354"/>
        <xdr:cNvCxnSpPr/>
      </xdr:nvCxnSpPr>
      <xdr:spPr>
        <a:xfrm flipV="1">
          <a:off x="7861300" y="9969132"/>
          <a:ext cx="889000" cy="15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40297</xdr:rowOff>
    </xdr:from>
    <xdr:to>
      <xdr:col>11</xdr:col>
      <xdr:colOff>307975</xdr:colOff>
      <xdr:row>58</xdr:row>
      <xdr:rowOff>48476</xdr:rowOff>
    </xdr:to>
    <xdr:cxnSp macro="">
      <xdr:nvCxnSpPr>
        <xdr:cNvPr id="358" name="直線コネクタ 357"/>
        <xdr:cNvCxnSpPr/>
      </xdr:nvCxnSpPr>
      <xdr:spPr>
        <a:xfrm flipV="1">
          <a:off x="6972300" y="9984397"/>
          <a:ext cx="889000" cy="8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111963</xdr:rowOff>
    </xdr:from>
    <xdr:to>
      <xdr:col>15</xdr:col>
      <xdr:colOff>231775</xdr:colOff>
      <xdr:row>58</xdr:row>
      <xdr:rowOff>42113</xdr:rowOff>
    </xdr:to>
    <xdr:sp macro="" textlink="">
      <xdr:nvSpPr>
        <xdr:cNvPr id="368" name="円/楕円 367"/>
        <xdr:cNvSpPr/>
      </xdr:nvSpPr>
      <xdr:spPr>
        <a:xfrm>
          <a:off x="10426700" y="98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90390</xdr:rowOff>
    </xdr:from>
    <xdr:ext cx="534377" cy="259045"/>
    <xdr:sp macro="" textlink="">
      <xdr:nvSpPr>
        <xdr:cNvPr id="369" name="農林水産業費該当値テキスト"/>
        <xdr:cNvSpPr txBox="1"/>
      </xdr:nvSpPr>
      <xdr:spPr>
        <a:xfrm>
          <a:off x="10528300" y="986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17,684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128829</xdr:rowOff>
    </xdr:from>
    <xdr:to>
      <xdr:col>14</xdr:col>
      <xdr:colOff>79375</xdr:colOff>
      <xdr:row>58</xdr:row>
      <xdr:rowOff>58979</xdr:rowOff>
    </xdr:to>
    <xdr:sp macro="" textlink="">
      <xdr:nvSpPr>
        <xdr:cNvPr id="370" name="円/楕円 369"/>
        <xdr:cNvSpPr/>
      </xdr:nvSpPr>
      <xdr:spPr>
        <a:xfrm>
          <a:off x="9588500" y="990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50106</xdr:rowOff>
    </xdr:from>
    <xdr:ext cx="534377" cy="259045"/>
    <xdr:sp macro="" textlink="">
      <xdr:nvSpPr>
        <xdr:cNvPr id="371" name="テキスト ボックス 370"/>
        <xdr:cNvSpPr txBox="1"/>
      </xdr:nvSpPr>
      <xdr:spPr>
        <a:xfrm>
          <a:off x="9372111" y="999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145682</xdr:rowOff>
    </xdr:from>
    <xdr:to>
      <xdr:col>12</xdr:col>
      <xdr:colOff>561975</xdr:colOff>
      <xdr:row>58</xdr:row>
      <xdr:rowOff>75832</xdr:rowOff>
    </xdr:to>
    <xdr:sp macro="" textlink="">
      <xdr:nvSpPr>
        <xdr:cNvPr id="372" name="円/楕円 371"/>
        <xdr:cNvSpPr/>
      </xdr:nvSpPr>
      <xdr:spPr>
        <a:xfrm>
          <a:off x="8699500" y="991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66959</xdr:rowOff>
    </xdr:from>
    <xdr:ext cx="534377" cy="259045"/>
    <xdr:sp macro="" textlink="">
      <xdr:nvSpPr>
        <xdr:cNvPr id="373" name="テキスト ボックス 372"/>
        <xdr:cNvSpPr txBox="1"/>
      </xdr:nvSpPr>
      <xdr:spPr>
        <a:xfrm>
          <a:off x="8483111" y="1001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15,029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160947</xdr:rowOff>
    </xdr:from>
    <xdr:to>
      <xdr:col>11</xdr:col>
      <xdr:colOff>358775</xdr:colOff>
      <xdr:row>58</xdr:row>
      <xdr:rowOff>91097</xdr:rowOff>
    </xdr:to>
    <xdr:sp macro="" textlink="">
      <xdr:nvSpPr>
        <xdr:cNvPr id="374" name="円/楕円 373"/>
        <xdr:cNvSpPr/>
      </xdr:nvSpPr>
      <xdr:spPr>
        <a:xfrm>
          <a:off x="7810500" y="993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82224</xdr:rowOff>
    </xdr:from>
    <xdr:ext cx="534377" cy="259045"/>
    <xdr:sp macro="" textlink="">
      <xdr:nvSpPr>
        <xdr:cNvPr id="375" name="テキスト ボックス 374"/>
        <xdr:cNvSpPr txBox="1"/>
      </xdr:nvSpPr>
      <xdr:spPr>
        <a:xfrm>
          <a:off x="7594111" y="1002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13,827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169126</xdr:rowOff>
    </xdr:from>
    <xdr:to>
      <xdr:col>10</xdr:col>
      <xdr:colOff>155575</xdr:colOff>
      <xdr:row>58</xdr:row>
      <xdr:rowOff>99276</xdr:rowOff>
    </xdr:to>
    <xdr:sp macro="" textlink="">
      <xdr:nvSpPr>
        <xdr:cNvPr id="376" name="円/楕円 375"/>
        <xdr:cNvSpPr/>
      </xdr:nvSpPr>
      <xdr:spPr>
        <a:xfrm>
          <a:off x="6921500" y="99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90403</xdr:rowOff>
    </xdr:from>
    <xdr:ext cx="534377" cy="259045"/>
    <xdr:sp macro="" textlink="">
      <xdr:nvSpPr>
        <xdr:cNvPr id="377" name="テキスト ボックス 376"/>
        <xdr:cNvSpPr txBox="1"/>
      </xdr:nvSpPr>
      <xdr:spPr>
        <a:xfrm>
          <a:off x="6705111" y="100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4173</xdr:rowOff>
    </xdr:from>
    <xdr:to>
      <xdr:col>15</xdr:col>
      <xdr:colOff>180975</xdr:colOff>
      <xdr:row>75</xdr:row>
      <xdr:rowOff>52898</xdr:rowOff>
    </xdr:to>
    <xdr:cxnSp macro="">
      <xdr:nvCxnSpPr>
        <xdr:cNvPr id="408" name="直線コネクタ 407"/>
        <xdr:cNvCxnSpPr/>
      </xdr:nvCxnSpPr>
      <xdr:spPr>
        <a:xfrm flipV="1">
          <a:off x="9639300" y="12862923"/>
          <a:ext cx="838200" cy="4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46883</xdr:rowOff>
    </xdr:from>
    <xdr:ext cx="534377" cy="259045"/>
    <xdr:sp macro="" textlink="">
      <xdr:nvSpPr>
        <xdr:cNvPr id="409" name="商工費平均値テキスト"/>
        <xdr:cNvSpPr txBox="1"/>
      </xdr:nvSpPr>
      <xdr:spPr>
        <a:xfrm>
          <a:off x="10528300" y="13077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52898</xdr:rowOff>
    </xdr:from>
    <xdr:to>
      <xdr:col>14</xdr:col>
      <xdr:colOff>28575</xdr:colOff>
      <xdr:row>75</xdr:row>
      <xdr:rowOff>167295</xdr:rowOff>
    </xdr:to>
    <xdr:cxnSp macro="">
      <xdr:nvCxnSpPr>
        <xdr:cNvPr id="411" name="直線コネクタ 410"/>
        <xdr:cNvCxnSpPr/>
      </xdr:nvCxnSpPr>
      <xdr:spPr>
        <a:xfrm flipV="1">
          <a:off x="8750300" y="12911648"/>
          <a:ext cx="889000" cy="11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131563</xdr:rowOff>
    </xdr:from>
    <xdr:ext cx="534377" cy="259045"/>
    <xdr:sp macro="" textlink="">
      <xdr:nvSpPr>
        <xdr:cNvPr id="413" name="テキスト ボックス 412"/>
        <xdr:cNvSpPr txBox="1"/>
      </xdr:nvSpPr>
      <xdr:spPr>
        <a:xfrm>
          <a:off x="9372111" y="13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167295</xdr:rowOff>
    </xdr:from>
    <xdr:to>
      <xdr:col>12</xdr:col>
      <xdr:colOff>511175</xdr:colOff>
      <xdr:row>76</xdr:row>
      <xdr:rowOff>13252</xdr:rowOff>
    </xdr:to>
    <xdr:cxnSp macro="">
      <xdr:nvCxnSpPr>
        <xdr:cNvPr id="414" name="直線コネクタ 413"/>
        <xdr:cNvCxnSpPr/>
      </xdr:nvCxnSpPr>
      <xdr:spPr>
        <a:xfrm flipV="1">
          <a:off x="7861300" y="13026045"/>
          <a:ext cx="889000" cy="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144691</xdr:rowOff>
    </xdr:from>
    <xdr:ext cx="534377" cy="259045"/>
    <xdr:sp macro="" textlink="">
      <xdr:nvSpPr>
        <xdr:cNvPr id="416" name="テキスト ボックス 415"/>
        <xdr:cNvSpPr txBox="1"/>
      </xdr:nvSpPr>
      <xdr:spPr>
        <a:xfrm>
          <a:off x="8483111" y="1317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13252</xdr:rowOff>
    </xdr:from>
    <xdr:to>
      <xdr:col>11</xdr:col>
      <xdr:colOff>307975</xdr:colOff>
      <xdr:row>76</xdr:row>
      <xdr:rowOff>18019</xdr:rowOff>
    </xdr:to>
    <xdr:cxnSp macro="">
      <xdr:nvCxnSpPr>
        <xdr:cNvPr id="417" name="直線コネクタ 416"/>
        <xdr:cNvCxnSpPr/>
      </xdr:nvCxnSpPr>
      <xdr:spPr>
        <a:xfrm flipV="1">
          <a:off x="6972300" y="13043452"/>
          <a:ext cx="889000" cy="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11320</xdr:rowOff>
    </xdr:from>
    <xdr:ext cx="534377" cy="259045"/>
    <xdr:sp macro="" textlink="">
      <xdr:nvSpPr>
        <xdr:cNvPr id="419" name="テキスト ボックス 418"/>
        <xdr:cNvSpPr txBox="1"/>
      </xdr:nvSpPr>
      <xdr:spPr>
        <a:xfrm>
          <a:off x="7594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47603</xdr:rowOff>
    </xdr:from>
    <xdr:ext cx="534377" cy="259045"/>
    <xdr:sp macro="" textlink="">
      <xdr:nvSpPr>
        <xdr:cNvPr id="421" name="テキスト ボックス 420"/>
        <xdr:cNvSpPr txBox="1"/>
      </xdr:nvSpPr>
      <xdr:spPr>
        <a:xfrm>
          <a:off x="6705111" y="1324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124823</xdr:rowOff>
    </xdr:from>
    <xdr:to>
      <xdr:col>15</xdr:col>
      <xdr:colOff>231775</xdr:colOff>
      <xdr:row>75</xdr:row>
      <xdr:rowOff>54973</xdr:rowOff>
    </xdr:to>
    <xdr:sp macro="" textlink="">
      <xdr:nvSpPr>
        <xdr:cNvPr id="427" name="円/楕円 426"/>
        <xdr:cNvSpPr/>
      </xdr:nvSpPr>
      <xdr:spPr>
        <a:xfrm>
          <a:off x="10426700" y="1281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147700</xdr:rowOff>
    </xdr:from>
    <xdr:ext cx="534377" cy="259045"/>
    <xdr:sp macro="" textlink="">
      <xdr:nvSpPr>
        <xdr:cNvPr id="428" name="商工費該当値テキスト"/>
        <xdr:cNvSpPr txBox="1"/>
      </xdr:nvSpPr>
      <xdr:spPr>
        <a:xfrm>
          <a:off x="10528300" y="1266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23,900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2098</xdr:rowOff>
    </xdr:from>
    <xdr:to>
      <xdr:col>14</xdr:col>
      <xdr:colOff>79375</xdr:colOff>
      <xdr:row>75</xdr:row>
      <xdr:rowOff>103698</xdr:rowOff>
    </xdr:to>
    <xdr:sp macro="" textlink="">
      <xdr:nvSpPr>
        <xdr:cNvPr id="429" name="円/楕円 428"/>
        <xdr:cNvSpPr/>
      </xdr:nvSpPr>
      <xdr:spPr>
        <a:xfrm>
          <a:off x="9588500" y="1286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120225</xdr:rowOff>
    </xdr:from>
    <xdr:ext cx="534377" cy="259045"/>
    <xdr:sp macro="" textlink="">
      <xdr:nvSpPr>
        <xdr:cNvPr id="430" name="テキスト ボックス 429"/>
        <xdr:cNvSpPr txBox="1"/>
      </xdr:nvSpPr>
      <xdr:spPr>
        <a:xfrm>
          <a:off x="9372111" y="1263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22,408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116495</xdr:rowOff>
    </xdr:from>
    <xdr:to>
      <xdr:col>12</xdr:col>
      <xdr:colOff>561975</xdr:colOff>
      <xdr:row>76</xdr:row>
      <xdr:rowOff>46645</xdr:rowOff>
    </xdr:to>
    <xdr:sp macro="" textlink="">
      <xdr:nvSpPr>
        <xdr:cNvPr id="431" name="円/楕円 430"/>
        <xdr:cNvSpPr/>
      </xdr:nvSpPr>
      <xdr:spPr>
        <a:xfrm>
          <a:off x="8699500" y="129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63172</xdr:rowOff>
    </xdr:from>
    <xdr:ext cx="534377" cy="259045"/>
    <xdr:sp macro="" textlink="">
      <xdr:nvSpPr>
        <xdr:cNvPr id="432" name="テキスト ボックス 431"/>
        <xdr:cNvSpPr txBox="1"/>
      </xdr:nvSpPr>
      <xdr:spPr>
        <a:xfrm>
          <a:off x="8483111" y="1275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18,905</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133902</xdr:rowOff>
    </xdr:from>
    <xdr:to>
      <xdr:col>11</xdr:col>
      <xdr:colOff>358775</xdr:colOff>
      <xdr:row>76</xdr:row>
      <xdr:rowOff>64052</xdr:rowOff>
    </xdr:to>
    <xdr:sp macro="" textlink="">
      <xdr:nvSpPr>
        <xdr:cNvPr id="433" name="円/楕円 432"/>
        <xdr:cNvSpPr/>
      </xdr:nvSpPr>
      <xdr:spPr>
        <a:xfrm>
          <a:off x="7810500" y="1299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80579</xdr:rowOff>
    </xdr:from>
    <xdr:ext cx="534377" cy="259045"/>
    <xdr:sp macro="" textlink="">
      <xdr:nvSpPr>
        <xdr:cNvPr id="434" name="テキスト ボックス 433"/>
        <xdr:cNvSpPr txBox="1"/>
      </xdr:nvSpPr>
      <xdr:spPr>
        <a:xfrm>
          <a:off x="7594111" y="1276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18,372</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138670</xdr:rowOff>
    </xdr:from>
    <xdr:to>
      <xdr:col>10</xdr:col>
      <xdr:colOff>155575</xdr:colOff>
      <xdr:row>76</xdr:row>
      <xdr:rowOff>68821</xdr:rowOff>
    </xdr:to>
    <xdr:sp macro="" textlink="">
      <xdr:nvSpPr>
        <xdr:cNvPr id="435" name="円/楕円 434"/>
        <xdr:cNvSpPr/>
      </xdr:nvSpPr>
      <xdr:spPr>
        <a:xfrm>
          <a:off x="6921500" y="129974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85347</xdr:rowOff>
    </xdr:from>
    <xdr:ext cx="534377" cy="259045"/>
    <xdr:sp macro="" textlink="">
      <xdr:nvSpPr>
        <xdr:cNvPr id="436" name="テキスト ボックス 435"/>
        <xdr:cNvSpPr txBox="1"/>
      </xdr:nvSpPr>
      <xdr:spPr>
        <a:xfrm>
          <a:off x="6705111" y="127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47219</xdr:rowOff>
    </xdr:from>
    <xdr:to>
      <xdr:col>15</xdr:col>
      <xdr:colOff>180975</xdr:colOff>
      <xdr:row>99</xdr:row>
      <xdr:rowOff>52501</xdr:rowOff>
    </xdr:to>
    <xdr:cxnSp macro="">
      <xdr:nvCxnSpPr>
        <xdr:cNvPr id="467" name="直線コネクタ 466"/>
        <xdr:cNvCxnSpPr/>
      </xdr:nvCxnSpPr>
      <xdr:spPr>
        <a:xfrm flipV="1">
          <a:off x="9639300" y="17020769"/>
          <a:ext cx="838200" cy="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48264</xdr:rowOff>
    </xdr:from>
    <xdr:to>
      <xdr:col>14</xdr:col>
      <xdr:colOff>28575</xdr:colOff>
      <xdr:row>99</xdr:row>
      <xdr:rowOff>52501</xdr:rowOff>
    </xdr:to>
    <xdr:cxnSp macro="">
      <xdr:nvCxnSpPr>
        <xdr:cNvPr id="470" name="直線コネクタ 469"/>
        <xdr:cNvCxnSpPr/>
      </xdr:nvCxnSpPr>
      <xdr:spPr>
        <a:xfrm>
          <a:off x="8750300" y="17021814"/>
          <a:ext cx="889000" cy="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41735</xdr:rowOff>
    </xdr:from>
    <xdr:to>
      <xdr:col>12</xdr:col>
      <xdr:colOff>511175</xdr:colOff>
      <xdr:row>99</xdr:row>
      <xdr:rowOff>48264</xdr:rowOff>
    </xdr:to>
    <xdr:cxnSp macro="">
      <xdr:nvCxnSpPr>
        <xdr:cNvPr id="473" name="直線コネクタ 472"/>
        <xdr:cNvCxnSpPr/>
      </xdr:nvCxnSpPr>
      <xdr:spPr>
        <a:xfrm>
          <a:off x="7861300" y="17015285"/>
          <a:ext cx="889000" cy="6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41735</xdr:rowOff>
    </xdr:from>
    <xdr:to>
      <xdr:col>11</xdr:col>
      <xdr:colOff>307975</xdr:colOff>
      <xdr:row>99</xdr:row>
      <xdr:rowOff>53756</xdr:rowOff>
    </xdr:to>
    <xdr:cxnSp macro="">
      <xdr:nvCxnSpPr>
        <xdr:cNvPr id="476" name="直線コネクタ 475"/>
        <xdr:cNvCxnSpPr/>
      </xdr:nvCxnSpPr>
      <xdr:spPr>
        <a:xfrm flipV="1">
          <a:off x="6972300" y="17015285"/>
          <a:ext cx="889000" cy="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167869</xdr:rowOff>
    </xdr:from>
    <xdr:to>
      <xdr:col>15</xdr:col>
      <xdr:colOff>231775</xdr:colOff>
      <xdr:row>99</xdr:row>
      <xdr:rowOff>98019</xdr:rowOff>
    </xdr:to>
    <xdr:sp macro="" textlink="">
      <xdr:nvSpPr>
        <xdr:cNvPr id="486" name="円/楕円 485"/>
        <xdr:cNvSpPr/>
      </xdr:nvSpPr>
      <xdr:spPr>
        <a:xfrm>
          <a:off x="10426700" y="1696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114295</xdr:rowOff>
    </xdr:from>
    <xdr:ext cx="534377" cy="259045"/>
    <xdr:sp macro="" textlink="">
      <xdr:nvSpPr>
        <xdr:cNvPr id="487" name="土木費該当値テキスト"/>
        <xdr:cNvSpPr txBox="1"/>
      </xdr:nvSpPr>
      <xdr:spPr>
        <a:xfrm>
          <a:off x="10528300" y="16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31,638</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1701</xdr:rowOff>
    </xdr:from>
    <xdr:to>
      <xdr:col>14</xdr:col>
      <xdr:colOff>79375</xdr:colOff>
      <xdr:row>99</xdr:row>
      <xdr:rowOff>103301</xdr:rowOff>
    </xdr:to>
    <xdr:sp macro="" textlink="">
      <xdr:nvSpPr>
        <xdr:cNvPr id="488" name="円/楕円 487"/>
        <xdr:cNvSpPr/>
      </xdr:nvSpPr>
      <xdr:spPr>
        <a:xfrm>
          <a:off x="9588500" y="16975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94428</xdr:rowOff>
    </xdr:from>
    <xdr:ext cx="534377" cy="259045"/>
    <xdr:sp macro="" textlink="">
      <xdr:nvSpPr>
        <xdr:cNvPr id="489" name="テキスト ボックス 488"/>
        <xdr:cNvSpPr txBox="1"/>
      </xdr:nvSpPr>
      <xdr:spPr>
        <a:xfrm>
          <a:off x="9372111" y="1706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28,403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168914</xdr:rowOff>
    </xdr:from>
    <xdr:to>
      <xdr:col>12</xdr:col>
      <xdr:colOff>561975</xdr:colOff>
      <xdr:row>99</xdr:row>
      <xdr:rowOff>99064</xdr:rowOff>
    </xdr:to>
    <xdr:sp macro="" textlink="">
      <xdr:nvSpPr>
        <xdr:cNvPr id="490" name="円/楕円 489"/>
        <xdr:cNvSpPr/>
      </xdr:nvSpPr>
      <xdr:spPr>
        <a:xfrm>
          <a:off x="8699500" y="1697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90191</xdr:rowOff>
    </xdr:from>
    <xdr:ext cx="534377" cy="259045"/>
    <xdr:sp macro="" textlink="">
      <xdr:nvSpPr>
        <xdr:cNvPr id="491" name="テキスト ボックス 490"/>
        <xdr:cNvSpPr txBox="1"/>
      </xdr:nvSpPr>
      <xdr:spPr>
        <a:xfrm>
          <a:off x="8483111" y="1706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30,998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162385</xdr:rowOff>
    </xdr:from>
    <xdr:to>
      <xdr:col>11</xdr:col>
      <xdr:colOff>358775</xdr:colOff>
      <xdr:row>99</xdr:row>
      <xdr:rowOff>92535</xdr:rowOff>
    </xdr:to>
    <xdr:sp macro="" textlink="">
      <xdr:nvSpPr>
        <xdr:cNvPr id="492" name="円/楕円 491"/>
        <xdr:cNvSpPr/>
      </xdr:nvSpPr>
      <xdr:spPr>
        <a:xfrm>
          <a:off x="7810500" y="1696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83662</xdr:rowOff>
    </xdr:from>
    <xdr:ext cx="534377" cy="259045"/>
    <xdr:sp macro="" textlink="">
      <xdr:nvSpPr>
        <xdr:cNvPr id="493" name="テキスト ボックス 492"/>
        <xdr:cNvSpPr txBox="1"/>
      </xdr:nvSpPr>
      <xdr:spPr>
        <a:xfrm>
          <a:off x="7594111" y="1705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34,996</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2956</xdr:rowOff>
    </xdr:from>
    <xdr:to>
      <xdr:col>10</xdr:col>
      <xdr:colOff>155575</xdr:colOff>
      <xdr:row>99</xdr:row>
      <xdr:rowOff>104556</xdr:rowOff>
    </xdr:to>
    <xdr:sp macro="" textlink="">
      <xdr:nvSpPr>
        <xdr:cNvPr id="494" name="円/楕円 493"/>
        <xdr:cNvSpPr/>
      </xdr:nvSpPr>
      <xdr:spPr>
        <a:xfrm>
          <a:off x="6921500" y="1697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95683</xdr:rowOff>
    </xdr:from>
    <xdr:ext cx="534377" cy="259045"/>
    <xdr:sp macro="" textlink="">
      <xdr:nvSpPr>
        <xdr:cNvPr id="495" name="テキスト ボックス 494"/>
        <xdr:cNvSpPr txBox="1"/>
      </xdr:nvSpPr>
      <xdr:spPr>
        <a:xfrm>
          <a:off x="6705111" y="1706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113259</xdr:rowOff>
    </xdr:from>
    <xdr:to>
      <xdr:col>23</xdr:col>
      <xdr:colOff>517525</xdr:colOff>
      <xdr:row>37</xdr:row>
      <xdr:rowOff>153702</xdr:rowOff>
    </xdr:to>
    <xdr:cxnSp macro="">
      <xdr:nvCxnSpPr>
        <xdr:cNvPr id="524" name="直線コネクタ 523"/>
        <xdr:cNvCxnSpPr/>
      </xdr:nvCxnSpPr>
      <xdr:spPr>
        <a:xfrm>
          <a:off x="15481300" y="6456909"/>
          <a:ext cx="838200" cy="4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91751</xdr:rowOff>
    </xdr:from>
    <xdr:to>
      <xdr:col>22</xdr:col>
      <xdr:colOff>365125</xdr:colOff>
      <xdr:row>37</xdr:row>
      <xdr:rowOff>113259</xdr:rowOff>
    </xdr:to>
    <xdr:cxnSp macro="">
      <xdr:nvCxnSpPr>
        <xdr:cNvPr id="527" name="直線コネクタ 526"/>
        <xdr:cNvCxnSpPr/>
      </xdr:nvCxnSpPr>
      <xdr:spPr>
        <a:xfrm>
          <a:off x="14592300" y="6435401"/>
          <a:ext cx="889000" cy="2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91751</xdr:rowOff>
    </xdr:from>
    <xdr:to>
      <xdr:col>21</xdr:col>
      <xdr:colOff>161925</xdr:colOff>
      <xdr:row>37</xdr:row>
      <xdr:rowOff>106229</xdr:rowOff>
    </xdr:to>
    <xdr:cxnSp macro="">
      <xdr:nvCxnSpPr>
        <xdr:cNvPr id="530" name="直線コネクタ 529"/>
        <xdr:cNvCxnSpPr/>
      </xdr:nvCxnSpPr>
      <xdr:spPr>
        <a:xfrm flipV="1">
          <a:off x="13703300" y="643540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106229</xdr:rowOff>
    </xdr:from>
    <xdr:to>
      <xdr:col>19</xdr:col>
      <xdr:colOff>644525</xdr:colOff>
      <xdr:row>37</xdr:row>
      <xdr:rowOff>147549</xdr:rowOff>
    </xdr:to>
    <xdr:cxnSp macro="">
      <xdr:nvCxnSpPr>
        <xdr:cNvPr id="533" name="直線コネクタ 532"/>
        <xdr:cNvCxnSpPr/>
      </xdr:nvCxnSpPr>
      <xdr:spPr>
        <a:xfrm flipV="1">
          <a:off x="12814300" y="6449879"/>
          <a:ext cx="889000" cy="4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37425</xdr:rowOff>
    </xdr:from>
    <xdr:ext cx="534377" cy="259045"/>
    <xdr:sp macro="" textlink="">
      <xdr:nvSpPr>
        <xdr:cNvPr id="537" name="テキスト ボックス 536"/>
        <xdr:cNvSpPr txBox="1"/>
      </xdr:nvSpPr>
      <xdr:spPr>
        <a:xfrm>
          <a:off x="12547111" y="603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102902</xdr:rowOff>
    </xdr:from>
    <xdr:to>
      <xdr:col>23</xdr:col>
      <xdr:colOff>568325</xdr:colOff>
      <xdr:row>38</xdr:row>
      <xdr:rowOff>33052</xdr:rowOff>
    </xdr:to>
    <xdr:sp macro="" textlink="">
      <xdr:nvSpPr>
        <xdr:cNvPr id="543" name="円/楕円 542"/>
        <xdr:cNvSpPr/>
      </xdr:nvSpPr>
      <xdr:spPr>
        <a:xfrm>
          <a:off x="16268700" y="644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17829</xdr:rowOff>
    </xdr:from>
    <xdr:ext cx="534377" cy="259045"/>
    <xdr:sp macro="" textlink="">
      <xdr:nvSpPr>
        <xdr:cNvPr id="544" name="消防費該当値テキスト"/>
        <xdr:cNvSpPr txBox="1"/>
      </xdr:nvSpPr>
      <xdr:spPr>
        <a:xfrm>
          <a:off x="16370300" y="636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12,265</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62459</xdr:rowOff>
    </xdr:from>
    <xdr:to>
      <xdr:col>22</xdr:col>
      <xdr:colOff>415925</xdr:colOff>
      <xdr:row>37</xdr:row>
      <xdr:rowOff>164058</xdr:rowOff>
    </xdr:to>
    <xdr:sp macro="" textlink="">
      <xdr:nvSpPr>
        <xdr:cNvPr id="545" name="円/楕円 544"/>
        <xdr:cNvSpPr/>
      </xdr:nvSpPr>
      <xdr:spPr>
        <a:xfrm>
          <a:off x="15430500" y="64061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155186</xdr:rowOff>
    </xdr:from>
    <xdr:ext cx="534377" cy="259045"/>
    <xdr:sp macro="" textlink="">
      <xdr:nvSpPr>
        <xdr:cNvPr id="546" name="テキスト ボックス 545"/>
        <xdr:cNvSpPr txBox="1"/>
      </xdr:nvSpPr>
      <xdr:spPr>
        <a:xfrm>
          <a:off x="15214111" y="649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40951</xdr:rowOff>
    </xdr:from>
    <xdr:to>
      <xdr:col>21</xdr:col>
      <xdr:colOff>212725</xdr:colOff>
      <xdr:row>37</xdr:row>
      <xdr:rowOff>142551</xdr:rowOff>
    </xdr:to>
    <xdr:sp macro="" textlink="">
      <xdr:nvSpPr>
        <xdr:cNvPr id="547" name="円/楕円 546"/>
        <xdr:cNvSpPr/>
      </xdr:nvSpPr>
      <xdr:spPr>
        <a:xfrm>
          <a:off x="14541500" y="6384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133678</xdr:rowOff>
    </xdr:from>
    <xdr:ext cx="534377" cy="259045"/>
    <xdr:sp macro="" textlink="">
      <xdr:nvSpPr>
        <xdr:cNvPr id="548" name="テキスト ボックス 547"/>
        <xdr:cNvSpPr txBox="1"/>
      </xdr:nvSpPr>
      <xdr:spPr>
        <a:xfrm>
          <a:off x="14325111" y="64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15,517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55429</xdr:rowOff>
    </xdr:from>
    <xdr:to>
      <xdr:col>20</xdr:col>
      <xdr:colOff>9525</xdr:colOff>
      <xdr:row>37</xdr:row>
      <xdr:rowOff>157029</xdr:rowOff>
    </xdr:to>
    <xdr:sp macro="" textlink="">
      <xdr:nvSpPr>
        <xdr:cNvPr id="549" name="円/楕円 548"/>
        <xdr:cNvSpPr/>
      </xdr:nvSpPr>
      <xdr:spPr>
        <a:xfrm>
          <a:off x="13652500" y="6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148156</xdr:rowOff>
    </xdr:from>
    <xdr:ext cx="534377" cy="259045"/>
    <xdr:sp macro="" textlink="">
      <xdr:nvSpPr>
        <xdr:cNvPr id="550" name="テキスト ボックス 549"/>
        <xdr:cNvSpPr txBox="1"/>
      </xdr:nvSpPr>
      <xdr:spPr>
        <a:xfrm>
          <a:off x="13436111" y="649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14,757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96749</xdr:rowOff>
    </xdr:from>
    <xdr:to>
      <xdr:col>18</xdr:col>
      <xdr:colOff>492125</xdr:colOff>
      <xdr:row>38</xdr:row>
      <xdr:rowOff>26899</xdr:rowOff>
    </xdr:to>
    <xdr:sp macro="" textlink="">
      <xdr:nvSpPr>
        <xdr:cNvPr id="551" name="円/楕円 550"/>
        <xdr:cNvSpPr/>
      </xdr:nvSpPr>
      <xdr:spPr>
        <a:xfrm>
          <a:off x="12763500" y="644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18025</xdr:rowOff>
    </xdr:from>
    <xdr:ext cx="534377" cy="259045"/>
    <xdr:sp macro="" textlink="">
      <xdr:nvSpPr>
        <xdr:cNvPr id="552" name="テキスト ボックス 551"/>
        <xdr:cNvSpPr txBox="1"/>
      </xdr:nvSpPr>
      <xdr:spPr>
        <a:xfrm>
          <a:off x="12547111" y="6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155359</xdr:rowOff>
    </xdr:from>
    <xdr:to>
      <xdr:col>23</xdr:col>
      <xdr:colOff>516889</xdr:colOff>
      <xdr:row>59</xdr:row>
      <xdr:rowOff>50356</xdr:rowOff>
    </xdr:to>
    <xdr:cxnSp macro="">
      <xdr:nvCxnSpPr>
        <xdr:cNvPr id="577" name="直線コネクタ 576"/>
        <xdr:cNvCxnSpPr/>
      </xdr:nvCxnSpPr>
      <xdr:spPr>
        <a:xfrm flipV="1">
          <a:off x="16317595" y="8899309"/>
          <a:ext cx="1269" cy="1266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54183</xdr:rowOff>
    </xdr:from>
    <xdr:ext cx="534377" cy="259045"/>
    <xdr:sp macro="" textlink="">
      <xdr:nvSpPr>
        <xdr:cNvPr id="578" name="教育費最小値テキスト"/>
        <xdr:cNvSpPr txBox="1"/>
      </xdr:nvSpPr>
      <xdr:spPr>
        <a:xfrm>
          <a:off x="16370300" y="101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50356</xdr:rowOff>
    </xdr:from>
    <xdr:to>
      <xdr:col>23</xdr:col>
      <xdr:colOff>606425</xdr:colOff>
      <xdr:row>59</xdr:row>
      <xdr:rowOff>50356</xdr:rowOff>
    </xdr:to>
    <xdr:cxnSp macro="">
      <xdr:nvCxnSpPr>
        <xdr:cNvPr id="579" name="直線コネクタ 578"/>
        <xdr:cNvCxnSpPr/>
      </xdr:nvCxnSpPr>
      <xdr:spPr>
        <a:xfrm>
          <a:off x="16230600" y="1016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102036</xdr:rowOff>
    </xdr:from>
    <xdr:ext cx="599010" cy="259045"/>
    <xdr:sp macro="" textlink="">
      <xdr:nvSpPr>
        <xdr:cNvPr id="580" name="教育費最大値テキスト"/>
        <xdr:cNvSpPr txBox="1"/>
      </xdr:nvSpPr>
      <xdr:spPr>
        <a:xfrm>
          <a:off x="16370300" y="8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51</xdr:row>
      <xdr:rowOff>155359</xdr:rowOff>
    </xdr:from>
    <xdr:to>
      <xdr:col>23</xdr:col>
      <xdr:colOff>606425</xdr:colOff>
      <xdr:row>51</xdr:row>
      <xdr:rowOff>155359</xdr:rowOff>
    </xdr:to>
    <xdr:cxnSp macro="">
      <xdr:nvCxnSpPr>
        <xdr:cNvPr id="581" name="直線コネクタ 580"/>
        <xdr:cNvCxnSpPr/>
      </xdr:nvCxnSpPr>
      <xdr:spPr>
        <a:xfrm>
          <a:off x="16230600" y="88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18097</xdr:rowOff>
    </xdr:from>
    <xdr:to>
      <xdr:col>23</xdr:col>
      <xdr:colOff>517525</xdr:colOff>
      <xdr:row>59</xdr:row>
      <xdr:rowOff>35496</xdr:rowOff>
    </xdr:to>
    <xdr:cxnSp macro="">
      <xdr:nvCxnSpPr>
        <xdr:cNvPr id="582" name="直線コネクタ 581"/>
        <xdr:cNvCxnSpPr/>
      </xdr:nvCxnSpPr>
      <xdr:spPr>
        <a:xfrm>
          <a:off x="15481300" y="10133647"/>
          <a:ext cx="8382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74578</xdr:rowOff>
    </xdr:from>
    <xdr:ext cx="534377" cy="259045"/>
    <xdr:sp macro="" textlink="">
      <xdr:nvSpPr>
        <xdr:cNvPr id="583" name="教育費平均値テキスト"/>
        <xdr:cNvSpPr txBox="1"/>
      </xdr:nvSpPr>
      <xdr:spPr>
        <a:xfrm>
          <a:off x="16370300" y="9675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51701</xdr:rowOff>
    </xdr:from>
    <xdr:to>
      <xdr:col>23</xdr:col>
      <xdr:colOff>568325</xdr:colOff>
      <xdr:row>57</xdr:row>
      <xdr:rowOff>153301</xdr:rowOff>
    </xdr:to>
    <xdr:sp macro="" textlink="">
      <xdr:nvSpPr>
        <xdr:cNvPr id="584" name="フローチャート : 判断 583"/>
        <xdr:cNvSpPr/>
      </xdr:nvSpPr>
      <xdr:spPr>
        <a:xfrm>
          <a:off x="162687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107810</xdr:rowOff>
    </xdr:from>
    <xdr:to>
      <xdr:col>22</xdr:col>
      <xdr:colOff>365125</xdr:colOff>
      <xdr:row>59</xdr:row>
      <xdr:rowOff>18097</xdr:rowOff>
    </xdr:to>
    <xdr:cxnSp macro="">
      <xdr:nvCxnSpPr>
        <xdr:cNvPr id="585" name="直線コネクタ 584"/>
        <xdr:cNvCxnSpPr/>
      </xdr:nvCxnSpPr>
      <xdr:spPr>
        <a:xfrm>
          <a:off x="14592300" y="9880460"/>
          <a:ext cx="889000" cy="2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169659</xdr:rowOff>
    </xdr:from>
    <xdr:to>
      <xdr:col>22</xdr:col>
      <xdr:colOff>415925</xdr:colOff>
      <xdr:row>57</xdr:row>
      <xdr:rowOff>99809</xdr:rowOff>
    </xdr:to>
    <xdr:sp macro="" textlink="">
      <xdr:nvSpPr>
        <xdr:cNvPr id="586" name="フローチャート : 判断 585"/>
        <xdr:cNvSpPr/>
      </xdr:nvSpPr>
      <xdr:spPr>
        <a:xfrm>
          <a:off x="15430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116336</xdr:rowOff>
    </xdr:from>
    <xdr:ext cx="534377" cy="259045"/>
    <xdr:sp macro="" textlink="">
      <xdr:nvSpPr>
        <xdr:cNvPr id="587" name="テキスト ボックス 586"/>
        <xdr:cNvSpPr txBox="1"/>
      </xdr:nvSpPr>
      <xdr:spPr>
        <a:xfrm>
          <a:off x="15214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107810</xdr:rowOff>
    </xdr:from>
    <xdr:to>
      <xdr:col>21</xdr:col>
      <xdr:colOff>161925</xdr:colOff>
      <xdr:row>59</xdr:row>
      <xdr:rowOff>75362</xdr:rowOff>
    </xdr:to>
    <xdr:cxnSp macro="">
      <xdr:nvCxnSpPr>
        <xdr:cNvPr id="588" name="直線コネクタ 587"/>
        <xdr:cNvCxnSpPr/>
      </xdr:nvCxnSpPr>
      <xdr:spPr>
        <a:xfrm flipV="1">
          <a:off x="13703300" y="9880460"/>
          <a:ext cx="889000" cy="3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117805</xdr:rowOff>
    </xdr:from>
    <xdr:to>
      <xdr:col>21</xdr:col>
      <xdr:colOff>212725</xdr:colOff>
      <xdr:row>57</xdr:row>
      <xdr:rowOff>47955</xdr:rowOff>
    </xdr:to>
    <xdr:sp macro="" textlink="">
      <xdr:nvSpPr>
        <xdr:cNvPr id="589" name="フローチャート : 判断 588"/>
        <xdr:cNvSpPr/>
      </xdr:nvSpPr>
      <xdr:spPr>
        <a:xfrm>
          <a:off x="14541500" y="971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64482</xdr:rowOff>
    </xdr:from>
    <xdr:ext cx="534377" cy="259045"/>
    <xdr:sp macro="" textlink="">
      <xdr:nvSpPr>
        <xdr:cNvPr id="590" name="テキスト ボックス 589"/>
        <xdr:cNvSpPr txBox="1"/>
      </xdr:nvSpPr>
      <xdr:spPr>
        <a:xfrm>
          <a:off x="14325111" y="949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75362</xdr:rowOff>
    </xdr:from>
    <xdr:to>
      <xdr:col>19</xdr:col>
      <xdr:colOff>644525</xdr:colOff>
      <xdr:row>59</xdr:row>
      <xdr:rowOff>81737</xdr:rowOff>
    </xdr:to>
    <xdr:cxnSp macro="">
      <xdr:nvCxnSpPr>
        <xdr:cNvPr id="591" name="直線コネクタ 590"/>
        <xdr:cNvCxnSpPr/>
      </xdr:nvCxnSpPr>
      <xdr:spPr>
        <a:xfrm flipV="1">
          <a:off x="12814300" y="10190912"/>
          <a:ext cx="889000" cy="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13856</xdr:rowOff>
    </xdr:from>
    <xdr:to>
      <xdr:col>20</xdr:col>
      <xdr:colOff>9525</xdr:colOff>
      <xdr:row>57</xdr:row>
      <xdr:rowOff>115456</xdr:rowOff>
    </xdr:to>
    <xdr:sp macro="" textlink="">
      <xdr:nvSpPr>
        <xdr:cNvPr id="592" name="フローチャート : 判断 591"/>
        <xdr:cNvSpPr/>
      </xdr:nvSpPr>
      <xdr:spPr>
        <a:xfrm>
          <a:off x="13652500" y="978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131983</xdr:rowOff>
    </xdr:from>
    <xdr:ext cx="534377" cy="259045"/>
    <xdr:sp macro="" textlink="">
      <xdr:nvSpPr>
        <xdr:cNvPr id="593" name="テキスト ボックス 592"/>
        <xdr:cNvSpPr txBox="1"/>
      </xdr:nvSpPr>
      <xdr:spPr>
        <a:xfrm>
          <a:off x="13436111" y="9561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36538</xdr:rowOff>
    </xdr:from>
    <xdr:to>
      <xdr:col>18</xdr:col>
      <xdr:colOff>492125</xdr:colOff>
      <xdr:row>57</xdr:row>
      <xdr:rowOff>138138</xdr:rowOff>
    </xdr:to>
    <xdr:sp macro="" textlink="">
      <xdr:nvSpPr>
        <xdr:cNvPr id="594" name="フローチャート : 判断 593"/>
        <xdr:cNvSpPr/>
      </xdr:nvSpPr>
      <xdr:spPr>
        <a:xfrm>
          <a:off x="12763500" y="980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154665</xdr:rowOff>
    </xdr:from>
    <xdr:ext cx="534377" cy="259045"/>
    <xdr:sp macro="" textlink="">
      <xdr:nvSpPr>
        <xdr:cNvPr id="595" name="テキスト ボックス 594"/>
        <xdr:cNvSpPr txBox="1"/>
      </xdr:nvSpPr>
      <xdr:spPr>
        <a:xfrm>
          <a:off x="12547111" y="95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156146</xdr:rowOff>
    </xdr:from>
    <xdr:to>
      <xdr:col>23</xdr:col>
      <xdr:colOff>568325</xdr:colOff>
      <xdr:row>59</xdr:row>
      <xdr:rowOff>86296</xdr:rowOff>
    </xdr:to>
    <xdr:sp macro="" textlink="">
      <xdr:nvSpPr>
        <xdr:cNvPr id="601" name="円/楕円 600"/>
        <xdr:cNvSpPr/>
      </xdr:nvSpPr>
      <xdr:spPr>
        <a:xfrm>
          <a:off x="16268700" y="101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71073</xdr:rowOff>
    </xdr:from>
    <xdr:ext cx="534377" cy="259045"/>
    <xdr:sp macro="" textlink="">
      <xdr:nvSpPr>
        <xdr:cNvPr id="602" name="教育費該当値テキスト"/>
        <xdr:cNvSpPr txBox="1"/>
      </xdr:nvSpPr>
      <xdr:spPr>
        <a:xfrm>
          <a:off x="16370300" y="1001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30,705</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138747</xdr:rowOff>
    </xdr:from>
    <xdr:to>
      <xdr:col>22</xdr:col>
      <xdr:colOff>415925</xdr:colOff>
      <xdr:row>59</xdr:row>
      <xdr:rowOff>68897</xdr:rowOff>
    </xdr:to>
    <xdr:sp macro="" textlink="">
      <xdr:nvSpPr>
        <xdr:cNvPr id="603" name="円/楕円 602"/>
        <xdr:cNvSpPr/>
      </xdr:nvSpPr>
      <xdr:spPr>
        <a:xfrm>
          <a:off x="15430500" y="100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60024</xdr:rowOff>
    </xdr:from>
    <xdr:ext cx="534377" cy="259045"/>
    <xdr:sp macro="" textlink="">
      <xdr:nvSpPr>
        <xdr:cNvPr id="604" name="テキスト ボックス 603"/>
        <xdr:cNvSpPr txBox="1"/>
      </xdr:nvSpPr>
      <xdr:spPr>
        <a:xfrm>
          <a:off x="15214111" y="101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32,075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57010</xdr:rowOff>
    </xdr:from>
    <xdr:to>
      <xdr:col>21</xdr:col>
      <xdr:colOff>212725</xdr:colOff>
      <xdr:row>57</xdr:row>
      <xdr:rowOff>158610</xdr:rowOff>
    </xdr:to>
    <xdr:sp macro="" textlink="">
      <xdr:nvSpPr>
        <xdr:cNvPr id="605" name="円/楕円 604"/>
        <xdr:cNvSpPr/>
      </xdr:nvSpPr>
      <xdr:spPr>
        <a:xfrm>
          <a:off x="14541500" y="98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149737</xdr:rowOff>
    </xdr:from>
    <xdr:ext cx="534377" cy="259045"/>
    <xdr:sp macro="" textlink="">
      <xdr:nvSpPr>
        <xdr:cNvPr id="606" name="テキスト ボックス 605"/>
        <xdr:cNvSpPr txBox="1"/>
      </xdr:nvSpPr>
      <xdr:spPr>
        <a:xfrm>
          <a:off x="14325111" y="99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52,011</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24562</xdr:rowOff>
    </xdr:from>
    <xdr:to>
      <xdr:col>20</xdr:col>
      <xdr:colOff>9525</xdr:colOff>
      <xdr:row>59</xdr:row>
      <xdr:rowOff>126162</xdr:rowOff>
    </xdr:to>
    <xdr:sp macro="" textlink="">
      <xdr:nvSpPr>
        <xdr:cNvPr id="607" name="円/楕円 606"/>
        <xdr:cNvSpPr/>
      </xdr:nvSpPr>
      <xdr:spPr>
        <a:xfrm>
          <a:off x="13652500" y="1014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117289</xdr:rowOff>
    </xdr:from>
    <xdr:ext cx="534377" cy="259045"/>
    <xdr:sp macro="" textlink="">
      <xdr:nvSpPr>
        <xdr:cNvPr id="608" name="テキスト ボックス 607"/>
        <xdr:cNvSpPr txBox="1"/>
      </xdr:nvSpPr>
      <xdr:spPr>
        <a:xfrm>
          <a:off x="13436111" y="1023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27,566</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30937</xdr:rowOff>
    </xdr:from>
    <xdr:to>
      <xdr:col>18</xdr:col>
      <xdr:colOff>492125</xdr:colOff>
      <xdr:row>59</xdr:row>
      <xdr:rowOff>132537</xdr:rowOff>
    </xdr:to>
    <xdr:sp macro="" textlink="">
      <xdr:nvSpPr>
        <xdr:cNvPr id="609" name="円/楕円 608"/>
        <xdr:cNvSpPr/>
      </xdr:nvSpPr>
      <xdr:spPr>
        <a:xfrm>
          <a:off x="12763500" y="1014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123664</xdr:rowOff>
    </xdr:from>
    <xdr:ext cx="534377" cy="259045"/>
    <xdr:sp macro="" textlink="">
      <xdr:nvSpPr>
        <xdr:cNvPr id="610" name="テキスト ボックス 609"/>
        <xdr:cNvSpPr txBox="1"/>
      </xdr:nvSpPr>
      <xdr:spPr>
        <a:xfrm>
          <a:off x="12547111" y="1023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27,064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4" name="テキスト ボックス 62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4" name="直線コネクタ 633"/>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5"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37"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38" name="直線コネクタ 637"/>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36754</xdr:rowOff>
    </xdr:from>
    <xdr:to>
      <xdr:col>23</xdr:col>
      <xdr:colOff>517525</xdr:colOff>
      <xdr:row>79</xdr:row>
      <xdr:rowOff>37246</xdr:rowOff>
    </xdr:to>
    <xdr:cxnSp macro="">
      <xdr:nvCxnSpPr>
        <xdr:cNvPr id="639" name="直線コネクタ 638"/>
        <xdr:cNvCxnSpPr/>
      </xdr:nvCxnSpPr>
      <xdr:spPr>
        <a:xfrm flipV="1">
          <a:off x="15481300" y="13581304"/>
          <a:ext cx="8382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135976</xdr:rowOff>
    </xdr:from>
    <xdr:ext cx="469744" cy="259045"/>
    <xdr:sp macro="" textlink="">
      <xdr:nvSpPr>
        <xdr:cNvPr id="640" name="災害復旧費平均値テキスト"/>
        <xdr:cNvSpPr txBox="1"/>
      </xdr:nvSpPr>
      <xdr:spPr>
        <a:xfrm>
          <a:off x="16370300" y="13509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1" name="フローチャート : 判断 640"/>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13109</xdr:rowOff>
    </xdr:from>
    <xdr:to>
      <xdr:col>22</xdr:col>
      <xdr:colOff>365125</xdr:colOff>
      <xdr:row>79</xdr:row>
      <xdr:rowOff>37246</xdr:rowOff>
    </xdr:to>
    <xdr:cxnSp macro="">
      <xdr:nvCxnSpPr>
        <xdr:cNvPr id="642" name="直線コネクタ 641"/>
        <xdr:cNvCxnSpPr/>
      </xdr:nvCxnSpPr>
      <xdr:spPr>
        <a:xfrm>
          <a:off x="14592300" y="13557659"/>
          <a:ext cx="889000" cy="2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3" name="フローチャート : 判断 642"/>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4" name="テキスト ボックス 643"/>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13109</xdr:rowOff>
    </xdr:from>
    <xdr:to>
      <xdr:col>21</xdr:col>
      <xdr:colOff>161925</xdr:colOff>
      <xdr:row>79</xdr:row>
      <xdr:rowOff>42887</xdr:rowOff>
    </xdr:to>
    <xdr:cxnSp macro="">
      <xdr:nvCxnSpPr>
        <xdr:cNvPr id="645" name="直線コネクタ 644"/>
        <xdr:cNvCxnSpPr/>
      </xdr:nvCxnSpPr>
      <xdr:spPr>
        <a:xfrm flipV="1">
          <a:off x="13703300" y="13557659"/>
          <a:ext cx="889000" cy="2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46" name="フローチャート : 判断 645"/>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55473</xdr:rowOff>
    </xdr:from>
    <xdr:ext cx="469744" cy="259045"/>
    <xdr:sp macro="" textlink="">
      <xdr:nvSpPr>
        <xdr:cNvPr id="647" name="テキスト ボックス 646"/>
        <xdr:cNvSpPr txBox="1"/>
      </xdr:nvSpPr>
      <xdr:spPr>
        <a:xfrm>
          <a:off x="14357427" y="1360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36567</xdr:rowOff>
    </xdr:from>
    <xdr:to>
      <xdr:col>19</xdr:col>
      <xdr:colOff>644525</xdr:colOff>
      <xdr:row>79</xdr:row>
      <xdr:rowOff>42887</xdr:rowOff>
    </xdr:to>
    <xdr:cxnSp macro="">
      <xdr:nvCxnSpPr>
        <xdr:cNvPr id="648" name="直線コネクタ 647"/>
        <xdr:cNvCxnSpPr/>
      </xdr:nvCxnSpPr>
      <xdr:spPr>
        <a:xfrm>
          <a:off x="12814300" y="13581117"/>
          <a:ext cx="889000" cy="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49" name="フローチャート : 判断 648"/>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0" name="テキスト ボックス 649"/>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1" name="フローチャート : 判断 650"/>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2" name="テキスト ボックス 651"/>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157404</xdr:rowOff>
    </xdr:from>
    <xdr:to>
      <xdr:col>23</xdr:col>
      <xdr:colOff>568325</xdr:colOff>
      <xdr:row>79</xdr:row>
      <xdr:rowOff>87554</xdr:rowOff>
    </xdr:to>
    <xdr:sp macro="" textlink="">
      <xdr:nvSpPr>
        <xdr:cNvPr id="658" name="円/楕円 657"/>
        <xdr:cNvSpPr/>
      </xdr:nvSpPr>
      <xdr:spPr>
        <a:xfrm>
          <a:off x="16268700" y="1353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116781</xdr:rowOff>
    </xdr:from>
    <xdr:ext cx="469744" cy="259045"/>
    <xdr:sp macro="" textlink="">
      <xdr:nvSpPr>
        <xdr:cNvPr id="659" name="災害復旧費該当値テキスト"/>
        <xdr:cNvSpPr txBox="1"/>
      </xdr:nvSpPr>
      <xdr:spPr>
        <a:xfrm>
          <a:off x="16370300" y="1331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157896</xdr:rowOff>
    </xdr:from>
    <xdr:to>
      <xdr:col>22</xdr:col>
      <xdr:colOff>415925</xdr:colOff>
      <xdr:row>79</xdr:row>
      <xdr:rowOff>88046</xdr:rowOff>
    </xdr:to>
    <xdr:sp macro="" textlink="">
      <xdr:nvSpPr>
        <xdr:cNvPr id="660" name="円/楕円 659"/>
        <xdr:cNvSpPr/>
      </xdr:nvSpPr>
      <xdr:spPr>
        <a:xfrm>
          <a:off x="15430500" y="1353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79173</xdr:rowOff>
    </xdr:from>
    <xdr:ext cx="469744" cy="259045"/>
    <xdr:sp macro="" textlink="">
      <xdr:nvSpPr>
        <xdr:cNvPr id="661" name="テキスト ボックス 660"/>
        <xdr:cNvSpPr txBox="1"/>
      </xdr:nvSpPr>
      <xdr:spPr>
        <a:xfrm>
          <a:off x="15246427" y="136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133759</xdr:rowOff>
    </xdr:from>
    <xdr:to>
      <xdr:col>21</xdr:col>
      <xdr:colOff>212725</xdr:colOff>
      <xdr:row>79</xdr:row>
      <xdr:rowOff>63909</xdr:rowOff>
    </xdr:to>
    <xdr:sp macro="" textlink="">
      <xdr:nvSpPr>
        <xdr:cNvPr id="662" name="円/楕円 661"/>
        <xdr:cNvSpPr/>
      </xdr:nvSpPr>
      <xdr:spPr>
        <a:xfrm>
          <a:off x="14541500" y="135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80436</xdr:rowOff>
    </xdr:from>
    <xdr:ext cx="469744" cy="259045"/>
    <xdr:sp macro="" textlink="">
      <xdr:nvSpPr>
        <xdr:cNvPr id="663" name="テキスト ボックス 662"/>
        <xdr:cNvSpPr txBox="1"/>
      </xdr:nvSpPr>
      <xdr:spPr>
        <a:xfrm>
          <a:off x="14357427" y="1328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163537</xdr:rowOff>
    </xdr:from>
    <xdr:to>
      <xdr:col>20</xdr:col>
      <xdr:colOff>9525</xdr:colOff>
      <xdr:row>79</xdr:row>
      <xdr:rowOff>93687</xdr:rowOff>
    </xdr:to>
    <xdr:sp macro="" textlink="">
      <xdr:nvSpPr>
        <xdr:cNvPr id="664" name="円/楕円 663"/>
        <xdr:cNvSpPr/>
      </xdr:nvSpPr>
      <xdr:spPr>
        <a:xfrm>
          <a:off x="13652500" y="1353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84814</xdr:rowOff>
    </xdr:from>
    <xdr:ext cx="378565" cy="259045"/>
    <xdr:sp macro="" textlink="">
      <xdr:nvSpPr>
        <xdr:cNvPr id="665" name="テキスト ボックス 664"/>
        <xdr:cNvSpPr txBox="1"/>
      </xdr:nvSpPr>
      <xdr:spPr>
        <a:xfrm>
          <a:off x="13514017" y="13629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157217</xdr:rowOff>
    </xdr:from>
    <xdr:to>
      <xdr:col>18</xdr:col>
      <xdr:colOff>492125</xdr:colOff>
      <xdr:row>79</xdr:row>
      <xdr:rowOff>87367</xdr:rowOff>
    </xdr:to>
    <xdr:sp macro="" textlink="">
      <xdr:nvSpPr>
        <xdr:cNvPr id="666" name="円/楕円 665"/>
        <xdr:cNvSpPr/>
      </xdr:nvSpPr>
      <xdr:spPr>
        <a:xfrm>
          <a:off x="12763500" y="1353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78494</xdr:rowOff>
    </xdr:from>
    <xdr:ext cx="469744" cy="259045"/>
    <xdr:sp macro="" textlink="">
      <xdr:nvSpPr>
        <xdr:cNvPr id="667" name="テキスト ボックス 666"/>
        <xdr:cNvSpPr txBox="1"/>
      </xdr:nvSpPr>
      <xdr:spPr>
        <a:xfrm>
          <a:off x="12579427" y="136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3" name="直線コネクタ 692"/>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4"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5" name="直線コネクタ 694"/>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696"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697" name="直線コネクタ 696"/>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158086</xdr:rowOff>
    </xdr:from>
    <xdr:to>
      <xdr:col>23</xdr:col>
      <xdr:colOff>517525</xdr:colOff>
      <xdr:row>96</xdr:row>
      <xdr:rowOff>162799</xdr:rowOff>
    </xdr:to>
    <xdr:cxnSp macro="">
      <xdr:nvCxnSpPr>
        <xdr:cNvPr id="698" name="直線コネクタ 697"/>
        <xdr:cNvCxnSpPr/>
      </xdr:nvCxnSpPr>
      <xdr:spPr>
        <a:xfrm>
          <a:off x="15481300" y="16617286"/>
          <a:ext cx="838200" cy="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699"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0" name="フローチャート : 判断 699"/>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151478</xdr:rowOff>
    </xdr:from>
    <xdr:to>
      <xdr:col>22</xdr:col>
      <xdr:colOff>365125</xdr:colOff>
      <xdr:row>96</xdr:row>
      <xdr:rowOff>158086</xdr:rowOff>
    </xdr:to>
    <xdr:cxnSp macro="">
      <xdr:nvCxnSpPr>
        <xdr:cNvPr id="701" name="直線コネクタ 700"/>
        <xdr:cNvCxnSpPr/>
      </xdr:nvCxnSpPr>
      <xdr:spPr>
        <a:xfrm>
          <a:off x="14592300" y="16610678"/>
          <a:ext cx="889000" cy="6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2" name="フローチャート : 判断 701"/>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3" name="テキスト ボックス 702"/>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151478</xdr:rowOff>
    </xdr:from>
    <xdr:to>
      <xdr:col>21</xdr:col>
      <xdr:colOff>161925</xdr:colOff>
      <xdr:row>96</xdr:row>
      <xdr:rowOff>153981</xdr:rowOff>
    </xdr:to>
    <xdr:cxnSp macro="">
      <xdr:nvCxnSpPr>
        <xdr:cNvPr id="704" name="直線コネクタ 703"/>
        <xdr:cNvCxnSpPr/>
      </xdr:nvCxnSpPr>
      <xdr:spPr>
        <a:xfrm flipV="1">
          <a:off x="13703300" y="16610678"/>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5" name="フローチャート : 判断 704"/>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06" name="テキスト ボックス 705"/>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153981</xdr:rowOff>
    </xdr:from>
    <xdr:to>
      <xdr:col>19</xdr:col>
      <xdr:colOff>644525</xdr:colOff>
      <xdr:row>96</xdr:row>
      <xdr:rowOff>159381</xdr:rowOff>
    </xdr:to>
    <xdr:cxnSp macro="">
      <xdr:nvCxnSpPr>
        <xdr:cNvPr id="707" name="直線コネクタ 706"/>
        <xdr:cNvCxnSpPr/>
      </xdr:nvCxnSpPr>
      <xdr:spPr>
        <a:xfrm flipV="1">
          <a:off x="12814300" y="16613181"/>
          <a:ext cx="889000" cy="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08" name="フローチャート : 判断 707"/>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09" name="テキスト ボックス 708"/>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0" name="フローチャート : 判断 709"/>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1" name="テキスト ボックス 710"/>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111999</xdr:rowOff>
    </xdr:from>
    <xdr:to>
      <xdr:col>23</xdr:col>
      <xdr:colOff>568325</xdr:colOff>
      <xdr:row>97</xdr:row>
      <xdr:rowOff>42149</xdr:rowOff>
    </xdr:to>
    <xdr:sp macro="" textlink="">
      <xdr:nvSpPr>
        <xdr:cNvPr id="717" name="円/楕円 716"/>
        <xdr:cNvSpPr/>
      </xdr:nvSpPr>
      <xdr:spPr>
        <a:xfrm>
          <a:off x="16268700" y="1657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90426</xdr:rowOff>
    </xdr:from>
    <xdr:ext cx="534377" cy="259045"/>
    <xdr:sp macro="" textlink="">
      <xdr:nvSpPr>
        <xdr:cNvPr id="718" name="公債費該当値テキスト"/>
        <xdr:cNvSpPr txBox="1"/>
      </xdr:nvSpPr>
      <xdr:spPr>
        <a:xfrm>
          <a:off x="16370300" y="1654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41,378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107286</xdr:rowOff>
    </xdr:from>
    <xdr:to>
      <xdr:col>22</xdr:col>
      <xdr:colOff>415925</xdr:colOff>
      <xdr:row>97</xdr:row>
      <xdr:rowOff>37436</xdr:rowOff>
    </xdr:to>
    <xdr:sp macro="" textlink="">
      <xdr:nvSpPr>
        <xdr:cNvPr id="719" name="円/楕円 718"/>
        <xdr:cNvSpPr/>
      </xdr:nvSpPr>
      <xdr:spPr>
        <a:xfrm>
          <a:off x="15430500" y="1656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28563</xdr:rowOff>
    </xdr:from>
    <xdr:ext cx="534377" cy="259045"/>
    <xdr:sp macro="" textlink="">
      <xdr:nvSpPr>
        <xdr:cNvPr id="720" name="テキスト ボックス 719"/>
        <xdr:cNvSpPr txBox="1"/>
      </xdr:nvSpPr>
      <xdr:spPr>
        <a:xfrm>
          <a:off x="15214111" y="1665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41,811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100678</xdr:rowOff>
    </xdr:from>
    <xdr:to>
      <xdr:col>21</xdr:col>
      <xdr:colOff>212725</xdr:colOff>
      <xdr:row>97</xdr:row>
      <xdr:rowOff>30828</xdr:rowOff>
    </xdr:to>
    <xdr:sp macro="" textlink="">
      <xdr:nvSpPr>
        <xdr:cNvPr id="721" name="円/楕円 720"/>
        <xdr:cNvSpPr/>
      </xdr:nvSpPr>
      <xdr:spPr>
        <a:xfrm>
          <a:off x="14541500" y="1655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21955</xdr:rowOff>
    </xdr:from>
    <xdr:ext cx="534377" cy="259045"/>
    <xdr:sp macro="" textlink="">
      <xdr:nvSpPr>
        <xdr:cNvPr id="722" name="テキスト ボックス 721"/>
        <xdr:cNvSpPr txBox="1"/>
      </xdr:nvSpPr>
      <xdr:spPr>
        <a:xfrm>
          <a:off x="14325111" y="1665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42,418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103181</xdr:rowOff>
    </xdr:from>
    <xdr:to>
      <xdr:col>20</xdr:col>
      <xdr:colOff>9525</xdr:colOff>
      <xdr:row>97</xdr:row>
      <xdr:rowOff>33331</xdr:rowOff>
    </xdr:to>
    <xdr:sp macro="" textlink="">
      <xdr:nvSpPr>
        <xdr:cNvPr id="723" name="円/楕円 722"/>
        <xdr:cNvSpPr/>
      </xdr:nvSpPr>
      <xdr:spPr>
        <a:xfrm>
          <a:off x="13652500" y="165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24458</xdr:rowOff>
    </xdr:from>
    <xdr:ext cx="534377" cy="259045"/>
    <xdr:sp macro="" textlink="">
      <xdr:nvSpPr>
        <xdr:cNvPr id="724" name="テキスト ボックス 723"/>
        <xdr:cNvSpPr txBox="1"/>
      </xdr:nvSpPr>
      <xdr:spPr>
        <a:xfrm>
          <a:off x="13436111" y="1665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42,188</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108581</xdr:rowOff>
    </xdr:from>
    <xdr:to>
      <xdr:col>18</xdr:col>
      <xdr:colOff>492125</xdr:colOff>
      <xdr:row>97</xdr:row>
      <xdr:rowOff>38731</xdr:rowOff>
    </xdr:to>
    <xdr:sp macro="" textlink="">
      <xdr:nvSpPr>
        <xdr:cNvPr id="725" name="円/楕円 724"/>
        <xdr:cNvSpPr/>
      </xdr:nvSpPr>
      <xdr:spPr>
        <a:xfrm>
          <a:off x="12763500" y="165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29858</xdr:rowOff>
    </xdr:from>
    <xdr:ext cx="534377" cy="259045"/>
    <xdr:sp macro="" textlink="">
      <xdr:nvSpPr>
        <xdr:cNvPr id="726" name="テキスト ボックス 725"/>
        <xdr:cNvSpPr txBox="1"/>
      </xdr:nvSpPr>
      <xdr:spPr>
        <a:xfrm>
          <a:off x="12547111" y="166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0" name="直線コネクタ 749"/>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1"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3"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4" name="直線コネクタ 753"/>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111125</xdr:rowOff>
    </xdr:from>
    <xdr:to>
      <xdr:col>32</xdr:col>
      <xdr:colOff>187325</xdr:colOff>
      <xdr:row>39</xdr:row>
      <xdr:rowOff>44450</xdr:rowOff>
    </xdr:to>
    <xdr:cxnSp macro="">
      <xdr:nvCxnSpPr>
        <xdr:cNvPr id="755" name="直線コネクタ 754"/>
        <xdr:cNvCxnSpPr/>
      </xdr:nvCxnSpPr>
      <xdr:spPr>
        <a:xfrm flipV="1">
          <a:off x="21323300" y="6626225"/>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103014</xdr:rowOff>
    </xdr:from>
    <xdr:ext cx="378565" cy="259045"/>
    <xdr:sp macro="" textlink="">
      <xdr:nvSpPr>
        <xdr:cNvPr id="756" name="諸支出金平均値テキスト"/>
        <xdr:cNvSpPr txBox="1"/>
      </xdr:nvSpPr>
      <xdr:spPr>
        <a:xfrm>
          <a:off x="22212300" y="6618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57" name="フローチャート : 判断 756"/>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59" name="フローチャート : 判断 758"/>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0" name="テキスト ボックス 759"/>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2" name="フローチャート : 判断 761"/>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3" name="テキスト ボックス 762"/>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5" name="フローチャート : 判断 764"/>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66" name="テキスト ボックス 765"/>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67" name="フローチャート : 判断 766"/>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68" name="テキスト ボックス 767"/>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60325</xdr:rowOff>
    </xdr:from>
    <xdr:to>
      <xdr:col>32</xdr:col>
      <xdr:colOff>238125</xdr:colOff>
      <xdr:row>38</xdr:row>
      <xdr:rowOff>161925</xdr:rowOff>
    </xdr:to>
    <xdr:sp macro="" textlink="">
      <xdr:nvSpPr>
        <xdr:cNvPr id="774" name="円/楕円 773"/>
        <xdr:cNvSpPr/>
      </xdr:nvSpPr>
      <xdr:spPr>
        <a:xfrm>
          <a:off x="22110700" y="65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19702</xdr:rowOff>
    </xdr:from>
    <xdr:ext cx="378565" cy="259045"/>
    <xdr:sp macro="" textlink="">
      <xdr:nvSpPr>
        <xdr:cNvPr id="775" name="諸支出金該当値テキスト"/>
        <xdr:cNvSpPr txBox="1"/>
      </xdr:nvSpPr>
      <xdr:spPr>
        <a:xfrm>
          <a:off x="22212300" y="6363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4" name="直線コネクタ 79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5" name="テキスト ボックス 79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6" name="直線コネクタ 79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7" name="テキスト ボックス 796"/>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8" name="直線コネクタ 79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9" name="テキスト ボックス 798"/>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0" name="直線コネクタ 79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1" name="テキスト ボックス 800"/>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3" name="テキスト ボックス 80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5" name="直線コネクタ 804"/>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06"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7" name="直線コネクタ 80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08"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09" name="直線コネクタ 808"/>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0" name="直線コネクタ 80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1"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2" name="フローチャート : 判断 811"/>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3" name="直線コネクタ 81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4" name="フローチャート : 判断 81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5" name="テキスト ボックス 81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6" name="直線コネクタ 81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17" name="フローチャート : 判断 816"/>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18" name="テキスト ボックス 817"/>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9" name="直線コネクタ 81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0" name="フローチャート : 判断 819"/>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1" name="テキスト ボックス 820"/>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2" name="フローチャート : 判断 821"/>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3" name="テキスト ボックス 822"/>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9" name="円/楕円 82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0"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1" name="円/楕円 83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2" name="テキスト ボックス 83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3" name="円/楕円 83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4" name="テキスト ボックス 833"/>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5" name="円/楕円 83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36" name="テキスト ボックス 835"/>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7" name="円/楕円 83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38" name="テキスト ボックス 837"/>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費は住民一人あたり</a:t>
          </a:r>
          <a:r>
            <a:rPr kumimoji="1" lang="ja-JP" altLang="en-US" sz="1100">
              <a:solidFill>
                <a:schemeClr val="dk1"/>
              </a:solidFill>
              <a:effectLst/>
              <a:latin typeface="+mn-lt"/>
              <a:ea typeface="+mn-ea"/>
              <a:cs typeface="+mn-cs"/>
            </a:rPr>
            <a:t>１６９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９１３</a:t>
          </a:r>
          <a:r>
            <a:rPr kumimoji="1" lang="ja-JP" altLang="ja-JP" sz="1100">
              <a:solidFill>
                <a:schemeClr val="dk1"/>
              </a:solidFill>
              <a:effectLst/>
              <a:latin typeface="+mn-lt"/>
              <a:ea typeface="+mn-ea"/>
              <a:cs typeface="+mn-cs"/>
            </a:rPr>
            <a:t>円となっている。前年度と比較</a:t>
          </a:r>
          <a:r>
            <a:rPr kumimoji="1" lang="ja-JP" altLang="en-US" sz="1100">
              <a:solidFill>
                <a:schemeClr val="dk1"/>
              </a:solidFill>
              <a:effectLst/>
              <a:latin typeface="+mn-lt"/>
              <a:ea typeface="+mn-ea"/>
              <a:cs typeface="+mn-cs"/>
            </a:rPr>
            <a:t>して増加</a:t>
          </a:r>
          <a:r>
            <a:rPr kumimoji="1" lang="ja-JP" altLang="ja-JP" sz="1100">
              <a:solidFill>
                <a:schemeClr val="dk1"/>
              </a:solidFill>
              <a:effectLst/>
              <a:latin typeface="+mn-lt"/>
              <a:ea typeface="+mn-ea"/>
              <a:cs typeface="+mn-cs"/>
            </a:rPr>
            <a:t>しているのは、</a:t>
          </a:r>
          <a:r>
            <a:rPr kumimoji="1" lang="ja-JP" altLang="en-US" sz="1100">
              <a:solidFill>
                <a:schemeClr val="dk1"/>
              </a:solidFill>
              <a:effectLst/>
              <a:latin typeface="+mn-lt"/>
              <a:ea typeface="+mn-ea"/>
              <a:cs typeface="+mn-cs"/>
            </a:rPr>
            <a:t>障害者自立支援給付費、後期高齢者医療療養給付費負担金等の社会保障関係経費の増加</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en-US" sz="1100">
              <a:solidFill>
                <a:schemeClr val="dk1"/>
              </a:solidFill>
              <a:effectLst/>
              <a:latin typeface="+mn-lt"/>
              <a:ea typeface="+mn-ea"/>
              <a:cs typeface="+mn-cs"/>
            </a:rPr>
            <a:t>商工</a:t>
          </a:r>
          <a:r>
            <a:rPr kumimoji="1" lang="ja-JP" altLang="ja-JP" sz="1100">
              <a:solidFill>
                <a:schemeClr val="dk1"/>
              </a:solidFill>
              <a:effectLst/>
              <a:latin typeface="+mn-lt"/>
              <a:ea typeface="+mn-ea"/>
              <a:cs typeface="+mn-cs"/>
            </a:rPr>
            <a:t>費は住民一人あたり</a:t>
          </a:r>
          <a:r>
            <a:rPr kumimoji="1" lang="ja-JP" altLang="en-US" sz="1100">
              <a:solidFill>
                <a:schemeClr val="dk1"/>
              </a:solidFill>
              <a:effectLst/>
              <a:latin typeface="+mn-lt"/>
              <a:ea typeface="+mn-ea"/>
              <a:cs typeface="+mn-cs"/>
            </a:rPr>
            <a:t>２３</a:t>
          </a:r>
          <a:r>
            <a:rPr kumimoji="1" lang="ja-JP" altLang="ja-JP" sz="1100">
              <a:solidFill>
                <a:schemeClr val="dk1"/>
              </a:solidFill>
              <a:effectLst/>
              <a:latin typeface="+mn-lt"/>
              <a:ea typeface="+mn-ea"/>
              <a:cs typeface="+mn-cs"/>
            </a:rPr>
            <a:t>，９</a:t>
          </a:r>
          <a:r>
            <a:rPr kumimoji="1" lang="ja-JP" altLang="en-US" sz="1100">
              <a:solidFill>
                <a:schemeClr val="dk1"/>
              </a:solidFill>
              <a:effectLst/>
              <a:latin typeface="+mn-lt"/>
              <a:ea typeface="+mn-ea"/>
              <a:cs typeface="+mn-cs"/>
            </a:rPr>
            <a:t>００</a:t>
          </a:r>
          <a:r>
            <a:rPr kumimoji="1" lang="ja-JP" altLang="ja-JP" sz="1100">
              <a:solidFill>
                <a:schemeClr val="dk1"/>
              </a:solidFill>
              <a:effectLst/>
              <a:latin typeface="+mn-lt"/>
              <a:ea typeface="+mn-ea"/>
              <a:cs typeface="+mn-cs"/>
            </a:rPr>
            <a:t>円となっている。前年度と比較して増加しているのは</a:t>
          </a:r>
          <a:r>
            <a:rPr kumimoji="1" lang="ja-JP" altLang="en-US" sz="1100">
              <a:solidFill>
                <a:schemeClr val="dk1"/>
              </a:solidFill>
              <a:effectLst/>
              <a:latin typeface="+mn-lt"/>
              <a:ea typeface="+mn-ea"/>
              <a:cs typeface="+mn-cs"/>
            </a:rPr>
            <a:t>観光・インテリア情報ステーションを建設したこと</a:t>
          </a:r>
          <a:r>
            <a:rPr kumimoji="1" lang="ja-JP" altLang="ja-JP" sz="1100">
              <a:solidFill>
                <a:schemeClr val="dk1"/>
              </a:solidFill>
              <a:effectLst/>
              <a:latin typeface="+mn-lt"/>
              <a:ea typeface="+mn-ea"/>
              <a:cs typeface="+mn-cs"/>
            </a:rPr>
            <a:t>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財政調整基金残高はほぼ横ばい、実質収支</a:t>
          </a:r>
          <a:r>
            <a:rPr kumimoji="1" lang="ja-JP" altLang="en-US" sz="1100">
              <a:solidFill>
                <a:schemeClr val="dk1"/>
              </a:solidFill>
              <a:effectLst/>
              <a:latin typeface="+mn-lt"/>
              <a:ea typeface="+mn-ea"/>
              <a:cs typeface="+mn-cs"/>
            </a:rPr>
            <a:t>・実質単年度収支</a:t>
          </a:r>
          <a:r>
            <a:rPr kumimoji="1" lang="ja-JP" altLang="ja-JP" sz="1100">
              <a:solidFill>
                <a:schemeClr val="dk1"/>
              </a:solidFill>
              <a:effectLst/>
              <a:latin typeface="+mn-lt"/>
              <a:ea typeface="+mn-ea"/>
              <a:cs typeface="+mn-cs"/>
            </a:rPr>
            <a:t>については</a:t>
          </a:r>
          <a:r>
            <a:rPr kumimoji="1" lang="ja-JP" altLang="en-US" sz="1100">
              <a:solidFill>
                <a:schemeClr val="dk1"/>
              </a:solidFill>
              <a:effectLst/>
              <a:latin typeface="+mn-lt"/>
              <a:ea typeface="+mn-ea"/>
              <a:cs typeface="+mn-cs"/>
            </a:rPr>
            <a:t>地方消費税交付金の減少や障害者自立支援給付費・施設型給付費・繰出金等の増加により</a:t>
          </a:r>
          <a:r>
            <a:rPr kumimoji="1" lang="ja-JP" altLang="ja-JP" sz="1100">
              <a:solidFill>
                <a:schemeClr val="dk1"/>
              </a:solidFill>
              <a:effectLst/>
              <a:latin typeface="+mn-lt"/>
              <a:ea typeface="+mn-ea"/>
              <a:cs typeface="+mn-cs"/>
            </a:rPr>
            <a:t>やや</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今後も市税を中心とする自主財源確保のため税収納率向上に努め、また歳出についても全体的な見直しを行い経常経費の削減に努める。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年度決算以降、国民健康保険事業は医療費の増大及び国民健康保険税の減収により赤字が続いており、平成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年度決算においても繰上充用を行っている。</a:t>
          </a:r>
          <a:endParaRPr lang="ja-JP" altLang="ja-JP" sz="1400">
            <a:effectLst/>
          </a:endParaRPr>
        </a:p>
        <a:p>
          <a:r>
            <a:rPr kumimoji="1" lang="ja-JP" altLang="ja-JP" sz="1100">
              <a:solidFill>
                <a:schemeClr val="dk1"/>
              </a:solidFill>
              <a:effectLst/>
              <a:latin typeface="+mn-lt"/>
              <a:ea typeface="+mn-ea"/>
              <a:cs typeface="+mn-cs"/>
            </a:rPr>
            <a:t>　今後も医療費の適正化・税率改正等により収支状況の改善を図っていく。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15090417</v>
      </c>
      <c r="BO4" s="411"/>
      <c r="BP4" s="411"/>
      <c r="BQ4" s="411"/>
      <c r="BR4" s="411"/>
      <c r="BS4" s="411"/>
      <c r="BT4" s="411"/>
      <c r="BU4" s="412"/>
      <c r="BV4" s="410">
        <v>14757844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v>
      </c>
      <c r="CU4" s="588"/>
      <c r="CV4" s="588"/>
      <c r="CW4" s="588"/>
      <c r="CX4" s="588"/>
      <c r="CY4" s="588"/>
      <c r="CZ4" s="588"/>
      <c r="DA4" s="589"/>
      <c r="DB4" s="587">
        <v>3.1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14869865</v>
      </c>
      <c r="BO5" s="416"/>
      <c r="BP5" s="416"/>
      <c r="BQ5" s="416"/>
      <c r="BR5" s="416"/>
      <c r="BS5" s="416"/>
      <c r="BT5" s="416"/>
      <c r="BU5" s="417"/>
      <c r="BV5" s="415">
        <v>14328849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93</v>
      </c>
      <c r="CU5" s="386"/>
      <c r="CV5" s="386"/>
      <c r="CW5" s="386"/>
      <c r="CX5" s="386"/>
      <c r="CY5" s="386"/>
      <c r="CZ5" s="386"/>
      <c r="DA5" s="387"/>
      <c r="DB5" s="385">
        <v>93.3</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220552</v>
      </c>
      <c r="BO6" s="416"/>
      <c r="BP6" s="416"/>
      <c r="BQ6" s="416"/>
      <c r="BR6" s="416"/>
      <c r="BS6" s="416"/>
      <c r="BT6" s="416"/>
      <c r="BU6" s="417"/>
      <c r="BV6" s="415">
        <v>428995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98.3</v>
      </c>
      <c r="CU6" s="562"/>
      <c r="CV6" s="562"/>
      <c r="CW6" s="562"/>
      <c r="CX6" s="562"/>
      <c r="CY6" s="562"/>
      <c r="CZ6" s="562"/>
      <c r="DA6" s="563"/>
      <c r="DB6" s="561">
        <v>99.8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57338</v>
      </c>
      <c r="BO7" s="416"/>
      <c r="BP7" s="416"/>
      <c r="BQ7" s="416"/>
      <c r="BR7" s="416"/>
      <c r="BS7" s="416"/>
      <c r="BT7" s="416"/>
      <c r="BU7" s="417"/>
      <c r="BV7" s="415">
        <v>178351</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8045261</v>
      </c>
      <c r="CU7" s="416"/>
      <c r="CV7" s="416"/>
      <c r="CW7" s="416"/>
      <c r="CX7" s="416"/>
      <c r="CY7" s="416"/>
      <c r="CZ7" s="416"/>
      <c r="DA7" s="417"/>
      <c r="DB7" s="415">
        <v>8089119</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163214</v>
      </c>
      <c r="BO8" s="416"/>
      <c r="BP8" s="416"/>
      <c r="BQ8" s="416"/>
      <c r="BR8" s="416"/>
      <c r="BS8" s="416"/>
      <c r="BT8" s="416"/>
      <c r="BU8" s="417"/>
      <c r="BV8" s="415">
        <v>250644</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0.52</v>
      </c>
      <c r="CU8" s="525"/>
      <c r="CV8" s="525"/>
      <c r="CW8" s="525"/>
      <c r="CX8" s="525"/>
      <c r="CY8" s="525"/>
      <c r="CZ8" s="525"/>
      <c r="DA8" s="526"/>
      <c r="DB8" s="524">
        <v>0.52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34838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-87430</v>
      </c>
      <c r="BO9" s="416"/>
      <c r="BP9" s="416"/>
      <c r="BQ9" s="416"/>
      <c r="BR9" s="416"/>
      <c r="BS9" s="416"/>
      <c r="BT9" s="416"/>
      <c r="BU9" s="417"/>
      <c r="BV9" s="415">
        <v>-63718</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13.5</v>
      </c>
      <c r="CU9" s="386"/>
      <c r="CV9" s="386"/>
      <c r="CW9" s="386"/>
      <c r="CX9" s="386"/>
      <c r="CY9" s="386"/>
      <c r="CZ9" s="386"/>
      <c r="DA9" s="387"/>
      <c r="DB9" s="385">
        <v>13.9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37448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453</v>
      </c>
      <c r="BO10" s="416"/>
      <c r="BP10" s="416"/>
      <c r="BQ10" s="416"/>
      <c r="BR10" s="416"/>
      <c r="BS10" s="416"/>
      <c r="BT10" s="416"/>
      <c r="BU10" s="417"/>
      <c r="BV10" s="415">
        <v>1461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35283</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35134</v>
      </c>
      <c r="S13" s="517"/>
      <c r="T13" s="517"/>
      <c r="U13" s="517"/>
      <c r="V13" s="518"/>
      <c r="W13" s="504" t="s">
        <v>123</v>
      </c>
      <c r="X13" s="428"/>
      <c r="Y13" s="428"/>
      <c r="Z13" s="428"/>
      <c r="AA13" s="428"/>
      <c r="AB13" s="429"/>
      <c r="AC13" s="391">
        <v>1143</v>
      </c>
      <c r="AD13" s="392"/>
      <c r="AE13" s="392"/>
      <c r="AF13" s="392"/>
      <c r="AG13" s="393"/>
      <c r="AH13" s="391">
        <v>1220</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-86977</v>
      </c>
      <c r="BO13" s="416"/>
      <c r="BP13" s="416"/>
      <c r="BQ13" s="416"/>
      <c r="BR13" s="416"/>
      <c r="BS13" s="416"/>
      <c r="BT13" s="416"/>
      <c r="BU13" s="417"/>
      <c r="BV13" s="415">
        <v>-62257</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9.3000000000000007</v>
      </c>
      <c r="CU13" s="386"/>
      <c r="CV13" s="386"/>
      <c r="CW13" s="386"/>
      <c r="CX13" s="386"/>
      <c r="CY13" s="386"/>
      <c r="CZ13" s="386"/>
      <c r="DA13" s="387"/>
      <c r="DB13" s="385">
        <v>9.9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35714</v>
      </c>
      <c r="S14" s="517"/>
      <c r="T14" s="517"/>
      <c r="U14" s="517"/>
      <c r="V14" s="518"/>
      <c r="W14" s="519"/>
      <c r="X14" s="431"/>
      <c r="Y14" s="431"/>
      <c r="Z14" s="431"/>
      <c r="AA14" s="431"/>
      <c r="AB14" s="432"/>
      <c r="AC14" s="509">
        <v>7.2</v>
      </c>
      <c r="AD14" s="510"/>
      <c r="AE14" s="510"/>
      <c r="AF14" s="510"/>
      <c r="AG14" s="511"/>
      <c r="AH14" s="509">
        <v>7.2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68.2</v>
      </c>
      <c r="CU14" s="488"/>
      <c r="CV14" s="488"/>
      <c r="CW14" s="488"/>
      <c r="CX14" s="488"/>
      <c r="CY14" s="488"/>
      <c r="CZ14" s="488"/>
      <c r="DA14" s="489"/>
      <c r="DB14" s="520">
        <v>74.3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35567</v>
      </c>
      <c r="S15" s="517"/>
      <c r="T15" s="517"/>
      <c r="U15" s="517"/>
      <c r="V15" s="518"/>
      <c r="W15" s="504" t="s">
        <v>130</v>
      </c>
      <c r="X15" s="428"/>
      <c r="Y15" s="428"/>
      <c r="Z15" s="428"/>
      <c r="AA15" s="428"/>
      <c r="AB15" s="429"/>
      <c r="AC15" s="391">
        <v>4889</v>
      </c>
      <c r="AD15" s="392"/>
      <c r="AE15" s="392"/>
      <c r="AF15" s="392"/>
      <c r="AG15" s="393"/>
      <c r="AH15" s="391">
        <v>5518</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3522079</v>
      </c>
      <c r="BO15" s="411"/>
      <c r="BP15" s="411"/>
      <c r="BQ15" s="411"/>
      <c r="BR15" s="411"/>
      <c r="BS15" s="411"/>
      <c r="BT15" s="411"/>
      <c r="BU15" s="412"/>
      <c r="BV15" s="410">
        <v>3478085</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30.8</v>
      </c>
      <c r="AD16" s="510"/>
      <c r="AE16" s="510"/>
      <c r="AF16" s="510"/>
      <c r="AG16" s="511"/>
      <c r="AH16" s="509">
        <v>32.299999999999997</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6653075</v>
      </c>
      <c r="BO16" s="416"/>
      <c r="BP16" s="416"/>
      <c r="BQ16" s="416"/>
      <c r="BR16" s="416"/>
      <c r="BS16" s="416"/>
      <c r="BT16" s="416"/>
      <c r="BU16" s="417"/>
      <c r="BV16" s="415">
        <v>6621972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9842</v>
      </c>
      <c r="AD17" s="392"/>
      <c r="AE17" s="392"/>
      <c r="AF17" s="392"/>
      <c r="AG17" s="393"/>
      <c r="AH17" s="391">
        <v>10323</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4470202</v>
      </c>
      <c r="BO17" s="416"/>
      <c r="BP17" s="416"/>
      <c r="BQ17" s="416"/>
      <c r="BR17" s="416"/>
      <c r="BS17" s="416"/>
      <c r="BT17" s="416"/>
      <c r="BU17" s="417"/>
      <c r="BV17" s="415">
        <v>4409524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33.619999999999997</v>
      </c>
      <c r="M18" s="480"/>
      <c r="N18" s="480"/>
      <c r="O18" s="480"/>
      <c r="P18" s="480"/>
      <c r="Q18" s="480"/>
      <c r="R18" s="481"/>
      <c r="S18" s="481"/>
      <c r="T18" s="481"/>
      <c r="U18" s="481"/>
      <c r="V18" s="482"/>
      <c r="W18" s="496"/>
      <c r="X18" s="497"/>
      <c r="Y18" s="497"/>
      <c r="Z18" s="497"/>
      <c r="AA18" s="497"/>
      <c r="AB18" s="505"/>
      <c r="AC18" s="379">
        <v>62</v>
      </c>
      <c r="AD18" s="380"/>
      <c r="AE18" s="380"/>
      <c r="AF18" s="380"/>
      <c r="AG18" s="483"/>
      <c r="AH18" s="379">
        <v>60.5</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7697510</v>
      </c>
      <c r="BO18" s="416"/>
      <c r="BP18" s="416"/>
      <c r="BQ18" s="416"/>
      <c r="BR18" s="416"/>
      <c r="BS18" s="416"/>
      <c r="BT18" s="416"/>
      <c r="BU18" s="417"/>
      <c r="BV18" s="415">
        <v>7830683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1036</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9682117</v>
      </c>
      <c r="BO19" s="416"/>
      <c r="BP19" s="416"/>
      <c r="BQ19" s="416"/>
      <c r="BR19" s="416"/>
      <c r="BS19" s="416"/>
      <c r="BT19" s="416"/>
      <c r="BU19" s="417"/>
      <c r="BV19" s="415">
        <v>9645234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12709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13464589</v>
      </c>
      <c r="BO23" s="416"/>
      <c r="BP23" s="416"/>
      <c r="BQ23" s="416"/>
      <c r="BR23" s="416"/>
      <c r="BS23" s="416"/>
      <c r="BT23" s="416"/>
      <c r="BU23" s="417"/>
      <c r="BV23" s="415">
        <v>13932387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8190</v>
      </c>
      <c r="R24" s="392"/>
      <c r="S24" s="392"/>
      <c r="T24" s="392"/>
      <c r="U24" s="392"/>
      <c r="V24" s="393"/>
      <c r="W24" s="457"/>
      <c r="X24" s="448"/>
      <c r="Y24" s="449"/>
      <c r="Z24" s="388" t="s">
        <v>153</v>
      </c>
      <c r="AA24" s="389"/>
      <c r="AB24" s="389"/>
      <c r="AC24" s="389"/>
      <c r="AD24" s="389"/>
      <c r="AE24" s="389"/>
      <c r="AF24" s="389"/>
      <c r="AG24" s="390"/>
      <c r="AH24" s="391">
        <v>263</v>
      </c>
      <c r="AI24" s="392"/>
      <c r="AJ24" s="392"/>
      <c r="AK24" s="392"/>
      <c r="AL24" s="393"/>
      <c r="AM24" s="391">
        <v>865270</v>
      </c>
      <c r="AN24" s="392"/>
      <c r="AO24" s="392"/>
      <c r="AP24" s="392"/>
      <c r="AQ24" s="392"/>
      <c r="AR24" s="393"/>
      <c r="AS24" s="391">
        <v>3290</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12595847</v>
      </c>
      <c r="BO24" s="416"/>
      <c r="BP24" s="416"/>
      <c r="BQ24" s="416"/>
      <c r="BR24" s="416"/>
      <c r="BS24" s="416"/>
      <c r="BT24" s="416"/>
      <c r="BU24" s="417"/>
      <c r="BV24" s="415">
        <v>12901942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6650</v>
      </c>
      <c r="R25" s="392"/>
      <c r="S25" s="392"/>
      <c r="T25" s="392"/>
      <c r="U25" s="392"/>
      <c r="V25" s="393"/>
      <c r="W25" s="457"/>
      <c r="X25" s="448"/>
      <c r="Y25" s="449"/>
      <c r="Z25" s="388" t="s">
        <v>156</v>
      </c>
      <c r="AA25" s="389"/>
      <c r="AB25" s="389"/>
      <c r="AC25" s="389"/>
      <c r="AD25" s="389"/>
      <c r="AE25" s="389"/>
      <c r="AF25" s="389"/>
      <c r="AG25" s="390"/>
      <c r="AH25" s="391">
        <v>45</v>
      </c>
      <c r="AI25" s="392"/>
      <c r="AJ25" s="392"/>
      <c r="AK25" s="392"/>
      <c r="AL25" s="393"/>
      <c r="AM25" s="391">
        <v>136890</v>
      </c>
      <c r="AN25" s="392"/>
      <c r="AO25" s="392"/>
      <c r="AP25" s="392"/>
      <c r="AQ25" s="392"/>
      <c r="AR25" s="393"/>
      <c r="AS25" s="391">
        <v>3042</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887984</v>
      </c>
      <c r="BO25" s="411"/>
      <c r="BP25" s="411"/>
      <c r="BQ25" s="411"/>
      <c r="BR25" s="411"/>
      <c r="BS25" s="411"/>
      <c r="BT25" s="411"/>
      <c r="BU25" s="412"/>
      <c r="BV25" s="410">
        <v>542969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5930</v>
      </c>
      <c r="R26" s="392"/>
      <c r="S26" s="392"/>
      <c r="T26" s="392"/>
      <c r="U26" s="392"/>
      <c r="V26" s="393"/>
      <c r="W26" s="457"/>
      <c r="X26" s="448"/>
      <c r="Y26" s="449"/>
      <c r="Z26" s="388" t="s">
        <v>159</v>
      </c>
      <c r="AA26" s="470"/>
      <c r="AB26" s="470"/>
      <c r="AC26" s="470"/>
      <c r="AD26" s="470"/>
      <c r="AE26" s="470"/>
      <c r="AF26" s="470"/>
      <c r="AG26" s="471"/>
      <c r="AH26" s="391">
        <v>17</v>
      </c>
      <c r="AI26" s="392"/>
      <c r="AJ26" s="392"/>
      <c r="AK26" s="392"/>
      <c r="AL26" s="393"/>
      <c r="AM26" s="391">
        <v>63274</v>
      </c>
      <c r="AN26" s="392"/>
      <c r="AO26" s="392"/>
      <c r="AP26" s="392"/>
      <c r="AQ26" s="392"/>
      <c r="AR26" s="393"/>
      <c r="AS26" s="391">
        <v>3722</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4240</v>
      </c>
      <c r="R27" s="392"/>
      <c r="S27" s="392"/>
      <c r="T27" s="392"/>
      <c r="U27" s="392"/>
      <c r="V27" s="393"/>
      <c r="W27" s="457"/>
      <c r="X27" s="448"/>
      <c r="Y27" s="449"/>
      <c r="Z27" s="388" t="s">
        <v>162</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380517</v>
      </c>
      <c r="BO27" s="419"/>
      <c r="BP27" s="419"/>
      <c r="BQ27" s="419"/>
      <c r="BR27" s="419"/>
      <c r="BS27" s="419"/>
      <c r="BT27" s="419"/>
      <c r="BU27" s="420"/>
      <c r="BV27" s="418">
        <v>380506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3790</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2422610</v>
      </c>
      <c r="BO28" s="411"/>
      <c r="BP28" s="411"/>
      <c r="BQ28" s="411"/>
      <c r="BR28" s="411"/>
      <c r="BS28" s="411"/>
      <c r="BT28" s="411"/>
      <c r="BU28" s="412"/>
      <c r="BV28" s="410">
        <v>2422157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15</v>
      </c>
      <c r="M29" s="392"/>
      <c r="N29" s="392"/>
      <c r="O29" s="392"/>
      <c r="P29" s="393"/>
      <c r="Q29" s="391">
        <v>3600</v>
      </c>
      <c r="R29" s="392"/>
      <c r="S29" s="392"/>
      <c r="T29" s="392"/>
      <c r="U29" s="392"/>
      <c r="V29" s="393"/>
      <c r="W29" s="458"/>
      <c r="X29" s="459"/>
      <c r="Y29" s="460"/>
      <c r="Z29" s="388" t="s">
        <v>169</v>
      </c>
      <c r="AA29" s="389"/>
      <c r="AB29" s="389"/>
      <c r="AC29" s="389"/>
      <c r="AD29" s="389"/>
      <c r="AE29" s="389"/>
      <c r="AF29" s="389"/>
      <c r="AG29" s="390"/>
      <c r="AH29" s="391">
        <v>263</v>
      </c>
      <c r="AI29" s="392"/>
      <c r="AJ29" s="392"/>
      <c r="AK29" s="392"/>
      <c r="AL29" s="393"/>
      <c r="AM29" s="391">
        <v>865270</v>
      </c>
      <c r="AN29" s="392"/>
      <c r="AO29" s="392"/>
      <c r="AP29" s="392"/>
      <c r="AQ29" s="392"/>
      <c r="AR29" s="393"/>
      <c r="AS29" s="391">
        <v>3290</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38284</v>
      </c>
      <c r="BO29" s="416"/>
      <c r="BP29" s="416"/>
      <c r="BQ29" s="416"/>
      <c r="BR29" s="416"/>
      <c r="BS29" s="416"/>
      <c r="BT29" s="416"/>
      <c r="BU29" s="417"/>
      <c r="BV29" s="415">
        <v>38230</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100.8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781389</v>
      </c>
      <c r="BO30" s="419"/>
      <c r="BP30" s="419"/>
      <c r="BQ30" s="419"/>
      <c r="BR30" s="419"/>
      <c r="BS30" s="419"/>
      <c r="BT30" s="419"/>
      <c r="BU30" s="420"/>
      <c r="BV30" s="418">
        <v>479407</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上水道事業会計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花宗太田土木組合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筑後川昇開橋観光財団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介護保険事業</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大川柳川衛生組合</v>
      </c>
      <c r="BZ35" s="374"/>
      <c r="CA35" s="374"/>
      <c r="CB35" s="374"/>
      <c r="CC35" s="374"/>
      <c r="CD35" s="374"/>
      <c r="CE35" s="374"/>
      <c r="CF35" s="374"/>
      <c r="CG35" s="374"/>
      <c r="CH35" s="374"/>
      <c r="CI35" s="374"/>
      <c r="CJ35" s="374"/>
      <c r="CK35" s="374"/>
      <c r="CL35" s="374"/>
      <c r="CM35" s="374"/>
      <c r="CN35" s="167"/>
      <c r="CO35" s="375">
        <f t="shared" ref="CO35:CO43" si="3">IF(CQ35="","",CO34+1)</f>
        <v>19</v>
      </c>
      <c r="CP35" s="375"/>
      <c r="CQ35" s="374" t="str">
        <f>IF('各会計、関係団体の財政状況及び健全化判断比率'!BS8="","",'各会計、関係団体の財政状況及び健全化判断比率'!BS8)</f>
        <v>大川インテリア振興センター</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後期高齢者医療事業</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福岡県市町村消防団員等公務災害補償組合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介護サービス事業</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久留米広域市町村圏事務組合（一般会計）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久留米広域市町村圏事務組合（ふるさと振興事業特別会計）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久留米広域市町村圏事務組合（小児救急医療支援事業特別会計）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久留米広域市町村圏事務組合（広域消防特別会計）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八女西部広域事務組合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福岡県自治振興組合（一般会計）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福岡県自治振興組合（公文書館事業特別会計）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1" t="s">
        <v>526</v>
      </c>
      <c r="D34" s="1181"/>
      <c r="E34" s="1182"/>
      <c r="F34" s="32" t="s">
        <v>527</v>
      </c>
      <c r="G34" s="33" t="s">
        <v>528</v>
      </c>
      <c r="H34" s="33" t="s">
        <v>529</v>
      </c>
      <c r="I34" s="33" t="s">
        <v>530</v>
      </c>
      <c r="J34" s="34" t="s">
        <v>531</v>
      </c>
      <c r="K34" s="22"/>
      <c r="L34" s="22"/>
      <c r="M34" s="22"/>
      <c r="N34" s="22"/>
      <c r="O34" s="22"/>
      <c r="P34" s="22"/>
    </row>
    <row r="35" spans="1:16" ht="39" customHeight="1" x14ac:dyDescent="0.15">
      <c r="A35" s="22"/>
      <c r="B35" s="35"/>
      <c r="C35" s="1175" t="s">
        <v>532</v>
      </c>
      <c r="D35" s="1176"/>
      <c r="E35" s="1177"/>
      <c r="F35" s="36">
        <v>15.33</v>
      </c>
      <c r="G35" s="37">
        <v>14.64</v>
      </c>
      <c r="H35" s="37">
        <v>14.59</v>
      </c>
      <c r="I35" s="37">
        <v>13.29</v>
      </c>
      <c r="J35" s="38">
        <v>12.44</v>
      </c>
      <c r="K35" s="22"/>
      <c r="L35" s="22"/>
      <c r="M35" s="22"/>
      <c r="N35" s="22"/>
      <c r="O35" s="22"/>
      <c r="P35" s="22"/>
    </row>
    <row r="36" spans="1:16" ht="39" customHeight="1" x14ac:dyDescent="0.15">
      <c r="A36" s="22"/>
      <c r="B36" s="35"/>
      <c r="C36" s="1175" t="s">
        <v>533</v>
      </c>
      <c r="D36" s="1176"/>
      <c r="E36" s="1177"/>
      <c r="F36" s="36">
        <v>9.76</v>
      </c>
      <c r="G36" s="37">
        <v>7.04</v>
      </c>
      <c r="H36" s="37">
        <v>3.94</v>
      </c>
      <c r="I36" s="37">
        <v>3.09</v>
      </c>
      <c r="J36" s="38">
        <v>2.02</v>
      </c>
      <c r="K36" s="22"/>
      <c r="L36" s="22"/>
      <c r="M36" s="22"/>
      <c r="N36" s="22"/>
      <c r="O36" s="22"/>
      <c r="P36" s="22"/>
    </row>
    <row r="37" spans="1:16" ht="39" customHeight="1" x14ac:dyDescent="0.15">
      <c r="A37" s="22"/>
      <c r="B37" s="35"/>
      <c r="C37" s="1175" t="s">
        <v>534</v>
      </c>
      <c r="D37" s="1176"/>
      <c r="E37" s="1177"/>
      <c r="F37" s="36">
        <v>0.34</v>
      </c>
      <c r="G37" s="37">
        <v>0.49</v>
      </c>
      <c r="H37" s="37">
        <v>0.87</v>
      </c>
      <c r="I37" s="37">
        <v>0.56999999999999995</v>
      </c>
      <c r="J37" s="38">
        <v>1.22</v>
      </c>
      <c r="K37" s="22"/>
      <c r="L37" s="22"/>
      <c r="M37" s="22"/>
      <c r="N37" s="22"/>
      <c r="O37" s="22"/>
      <c r="P37" s="22"/>
    </row>
    <row r="38" spans="1:16" ht="39" customHeight="1" x14ac:dyDescent="0.15">
      <c r="A38" s="22"/>
      <c r="B38" s="35"/>
      <c r="C38" s="1175" t="s">
        <v>535</v>
      </c>
      <c r="D38" s="1176"/>
      <c r="E38" s="1177"/>
      <c r="F38" s="36">
        <v>0.03</v>
      </c>
      <c r="G38" s="37">
        <v>0.13</v>
      </c>
      <c r="H38" s="37">
        <v>0.13</v>
      </c>
      <c r="I38" s="37">
        <v>0.03</v>
      </c>
      <c r="J38" s="38">
        <v>0.03</v>
      </c>
      <c r="K38" s="22"/>
      <c r="L38" s="22"/>
      <c r="M38" s="22"/>
      <c r="N38" s="22"/>
      <c r="O38" s="22"/>
      <c r="P38" s="22"/>
    </row>
    <row r="39" spans="1:16" ht="39" customHeight="1" x14ac:dyDescent="0.15">
      <c r="A39" s="22"/>
      <c r="B39" s="35"/>
      <c r="C39" s="1175" t="s">
        <v>536</v>
      </c>
      <c r="D39" s="1176"/>
      <c r="E39" s="1177"/>
      <c r="F39" s="36">
        <v>0</v>
      </c>
      <c r="G39" s="37">
        <v>0.05</v>
      </c>
      <c r="H39" s="37">
        <v>0</v>
      </c>
      <c r="I39" s="37">
        <v>0</v>
      </c>
      <c r="J39" s="38">
        <v>0</v>
      </c>
      <c r="K39" s="22"/>
      <c r="L39" s="22"/>
      <c r="M39" s="22"/>
      <c r="N39" s="22"/>
      <c r="O39" s="22"/>
      <c r="P39" s="22"/>
    </row>
    <row r="40" spans="1:16" ht="39" customHeight="1" x14ac:dyDescent="0.15">
      <c r="A40" s="22"/>
      <c r="B40" s="35"/>
      <c r="C40" s="1175" t="s">
        <v>537</v>
      </c>
      <c r="D40" s="1176"/>
      <c r="E40" s="1177"/>
      <c r="F40" s="36">
        <v>0</v>
      </c>
      <c r="G40" s="37">
        <v>0</v>
      </c>
      <c r="H40" s="37">
        <v>0</v>
      </c>
      <c r="I40" s="37">
        <v>0</v>
      </c>
      <c r="J40" s="38">
        <v>0</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538</v>
      </c>
      <c r="D42" s="1176"/>
      <c r="E42" s="1177"/>
      <c r="F42" s="36" t="s">
        <v>476</v>
      </c>
      <c r="G42" s="37" t="s">
        <v>476</v>
      </c>
      <c r="H42" s="37" t="s">
        <v>476</v>
      </c>
      <c r="I42" s="37" t="s">
        <v>476</v>
      </c>
      <c r="J42" s="38" t="s">
        <v>476</v>
      </c>
      <c r="K42" s="22"/>
      <c r="L42" s="22"/>
      <c r="M42" s="22"/>
      <c r="N42" s="22"/>
      <c r="O42" s="22"/>
      <c r="P42" s="22"/>
    </row>
    <row r="43" spans="1:16" ht="39" customHeight="1" thickBot="1" x14ac:dyDescent="0.2">
      <c r="A43" s="22"/>
      <c r="B43" s="40"/>
      <c r="C43" s="1178" t="s">
        <v>539</v>
      </c>
      <c r="D43" s="1179"/>
      <c r="E43" s="1180"/>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1508</v>
      </c>
      <c r="L45" s="60">
        <v>1550</v>
      </c>
      <c r="M45" s="60">
        <v>1535</v>
      </c>
      <c r="N45" s="60">
        <v>1493</v>
      </c>
      <c r="O45" s="61">
        <v>1460</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x14ac:dyDescent="0.15">
      <c r="A48" s="48"/>
      <c r="B48" s="1193"/>
      <c r="C48" s="1194"/>
      <c r="D48" s="62"/>
      <c r="E48" s="1185" t="s">
        <v>15</v>
      </c>
      <c r="F48" s="1185"/>
      <c r="G48" s="1185"/>
      <c r="H48" s="1185"/>
      <c r="I48" s="1185"/>
      <c r="J48" s="1186"/>
      <c r="K48" s="63">
        <v>170</v>
      </c>
      <c r="L48" s="64">
        <v>178</v>
      </c>
      <c r="M48" s="64">
        <v>184</v>
      </c>
      <c r="N48" s="64">
        <v>183</v>
      </c>
      <c r="O48" s="65">
        <v>200</v>
      </c>
      <c r="P48" s="48"/>
      <c r="Q48" s="48"/>
      <c r="R48" s="48"/>
      <c r="S48" s="48"/>
      <c r="T48" s="48"/>
      <c r="U48" s="48"/>
    </row>
    <row r="49" spans="1:21" ht="30.75" customHeight="1" x14ac:dyDescent="0.15">
      <c r="A49" s="48"/>
      <c r="B49" s="1193"/>
      <c r="C49" s="1194"/>
      <c r="D49" s="62"/>
      <c r="E49" s="1185" t="s">
        <v>16</v>
      </c>
      <c r="F49" s="1185"/>
      <c r="G49" s="1185"/>
      <c r="H49" s="1185"/>
      <c r="I49" s="1185"/>
      <c r="J49" s="1186"/>
      <c r="K49" s="63">
        <v>50</v>
      </c>
      <c r="L49" s="64">
        <v>59</v>
      </c>
      <c r="M49" s="64">
        <v>30</v>
      </c>
      <c r="N49" s="64">
        <v>25</v>
      </c>
      <c r="O49" s="65">
        <v>24</v>
      </c>
      <c r="P49" s="48"/>
      <c r="Q49" s="48"/>
      <c r="R49" s="48"/>
      <c r="S49" s="48"/>
      <c r="T49" s="48"/>
      <c r="U49" s="48"/>
    </row>
    <row r="50" spans="1:21" ht="30.75" customHeight="1" x14ac:dyDescent="0.15">
      <c r="A50" s="48"/>
      <c r="B50" s="1193"/>
      <c r="C50" s="1194"/>
      <c r="D50" s="62"/>
      <c r="E50" s="1185" t="s">
        <v>17</v>
      </c>
      <c r="F50" s="1185"/>
      <c r="G50" s="1185"/>
      <c r="H50" s="1185"/>
      <c r="I50" s="1185"/>
      <c r="J50" s="1186"/>
      <c r="K50" s="63">
        <v>32</v>
      </c>
      <c r="L50" s="64">
        <v>18</v>
      </c>
      <c r="M50" s="64">
        <v>8</v>
      </c>
      <c r="N50" s="64">
        <v>3</v>
      </c>
      <c r="O50" s="65">
        <v>2</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476</v>
      </c>
      <c r="L51" s="64" t="s">
        <v>476</v>
      </c>
      <c r="M51" s="64" t="s">
        <v>476</v>
      </c>
      <c r="N51" s="64" t="s">
        <v>476</v>
      </c>
      <c r="O51" s="65" t="s">
        <v>476</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1018</v>
      </c>
      <c r="L52" s="64">
        <v>1036</v>
      </c>
      <c r="M52" s="64">
        <v>1078</v>
      </c>
      <c r="N52" s="64">
        <v>1037</v>
      </c>
      <c r="O52" s="65">
        <v>1042</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742</v>
      </c>
      <c r="L53" s="69">
        <v>769</v>
      </c>
      <c r="M53" s="69">
        <v>679</v>
      </c>
      <c r="N53" s="69">
        <v>667</v>
      </c>
      <c r="O53" s="70">
        <v>644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1" t="s">
        <v>24</v>
      </c>
      <c r="C41" s="1212"/>
      <c r="D41" s="81"/>
      <c r="E41" s="1213" t="s">
        <v>25</v>
      </c>
      <c r="F41" s="1213"/>
      <c r="G41" s="1213"/>
      <c r="H41" s="1214"/>
      <c r="I41" s="82">
        <v>14695</v>
      </c>
      <c r="J41" s="83">
        <v>14215</v>
      </c>
      <c r="K41" s="83">
        <v>14315</v>
      </c>
      <c r="L41" s="83">
        <v>13932</v>
      </c>
      <c r="M41" s="84">
        <v>13465</v>
      </c>
    </row>
    <row r="42" spans="2:13" ht="27.75" customHeight="1" x14ac:dyDescent="0.15">
      <c r="B42" s="1201"/>
      <c r="C42" s="1202"/>
      <c r="D42" s="85"/>
      <c r="E42" s="1205" t="s">
        <v>26</v>
      </c>
      <c r="F42" s="1205"/>
      <c r="G42" s="1205"/>
      <c r="H42" s="1206"/>
      <c r="I42" s="86">
        <v>12</v>
      </c>
      <c r="J42" s="87">
        <v>10</v>
      </c>
      <c r="K42" s="87">
        <v>8</v>
      </c>
      <c r="L42" s="87">
        <v>6</v>
      </c>
      <c r="M42" s="88">
        <v>5</v>
      </c>
    </row>
    <row r="43" spans="2:13" ht="27.75" customHeight="1" x14ac:dyDescent="0.15">
      <c r="B43" s="1201"/>
      <c r="C43" s="1202"/>
      <c r="D43" s="85"/>
      <c r="E43" s="1205" t="s">
        <v>27</v>
      </c>
      <c r="F43" s="1205"/>
      <c r="G43" s="1205"/>
      <c r="H43" s="1206"/>
      <c r="I43" s="86">
        <v>4465</v>
      </c>
      <c r="J43" s="87">
        <v>4550</v>
      </c>
      <c r="K43" s="87">
        <v>4613</v>
      </c>
      <c r="L43" s="87">
        <v>4634</v>
      </c>
      <c r="M43" s="88">
        <v>4745</v>
      </c>
    </row>
    <row r="44" spans="2:13" ht="27.75" customHeight="1" x14ac:dyDescent="0.15">
      <c r="B44" s="1201"/>
      <c r="C44" s="1202"/>
      <c r="D44" s="85"/>
      <c r="E44" s="1205" t="s">
        <v>28</v>
      </c>
      <c r="F44" s="1205"/>
      <c r="G44" s="1205"/>
      <c r="H44" s="1206"/>
      <c r="I44" s="86">
        <v>39</v>
      </c>
      <c r="J44" s="87">
        <v>14</v>
      </c>
      <c r="K44" s="87">
        <v>7</v>
      </c>
      <c r="L44" s="87">
        <v>5</v>
      </c>
      <c r="M44" s="88">
        <v>21</v>
      </c>
    </row>
    <row r="45" spans="2:13" ht="27.75" customHeight="1" x14ac:dyDescent="0.15">
      <c r="B45" s="1201"/>
      <c r="C45" s="1202"/>
      <c r="D45" s="85"/>
      <c r="E45" s="1205" t="s">
        <v>29</v>
      </c>
      <c r="F45" s="1205"/>
      <c r="G45" s="1205"/>
      <c r="H45" s="1206"/>
      <c r="I45" s="86">
        <v>2543</v>
      </c>
      <c r="J45" s="87">
        <v>2431</v>
      </c>
      <c r="K45" s="87">
        <v>2285</v>
      </c>
      <c r="L45" s="87">
        <v>2215</v>
      </c>
      <c r="M45" s="88">
        <v>2229</v>
      </c>
    </row>
    <row r="46" spans="2:13" ht="27.75" customHeight="1" x14ac:dyDescent="0.15">
      <c r="B46" s="1201"/>
      <c r="C46" s="1202"/>
      <c r="D46" s="89"/>
      <c r="E46" s="1205" t="s">
        <v>30</v>
      </c>
      <c r="F46" s="1205"/>
      <c r="G46" s="1205"/>
      <c r="H46" s="1206"/>
      <c r="I46" s="86" t="s">
        <v>476</v>
      </c>
      <c r="J46" s="87" t="s">
        <v>476</v>
      </c>
      <c r="K46" s="87" t="s">
        <v>476</v>
      </c>
      <c r="L46" s="87" t="s">
        <v>476</v>
      </c>
      <c r="M46" s="88" t="s">
        <v>476</v>
      </c>
    </row>
    <row r="47" spans="2:13" ht="27.75" customHeight="1" x14ac:dyDescent="0.15">
      <c r="B47" s="1201"/>
      <c r="C47" s="1202"/>
      <c r="D47" s="90"/>
      <c r="E47" s="1215" t="s">
        <v>31</v>
      </c>
      <c r="F47" s="1216"/>
      <c r="G47" s="1216"/>
      <c r="H47" s="1217"/>
      <c r="I47" s="86" t="s">
        <v>476</v>
      </c>
      <c r="J47" s="87" t="s">
        <v>476</v>
      </c>
      <c r="K47" s="87" t="s">
        <v>476</v>
      </c>
      <c r="L47" s="87" t="s">
        <v>476</v>
      </c>
      <c r="M47" s="88" t="s">
        <v>476</v>
      </c>
    </row>
    <row r="48" spans="2:13" ht="27.75" customHeight="1" x14ac:dyDescent="0.15">
      <c r="B48" s="1201"/>
      <c r="C48" s="1202"/>
      <c r="D48" s="85"/>
      <c r="E48" s="1205" t="s">
        <v>32</v>
      </c>
      <c r="F48" s="1205"/>
      <c r="G48" s="1205"/>
      <c r="H48" s="1206"/>
      <c r="I48" s="86" t="s">
        <v>476</v>
      </c>
      <c r="J48" s="87" t="s">
        <v>476</v>
      </c>
      <c r="K48" s="87" t="s">
        <v>476</v>
      </c>
      <c r="L48" s="87" t="s">
        <v>476</v>
      </c>
      <c r="M48" s="88" t="s">
        <v>476</v>
      </c>
    </row>
    <row r="49" spans="2:13" ht="27.75" customHeight="1" x14ac:dyDescent="0.15">
      <c r="B49" s="1203"/>
      <c r="C49" s="1204"/>
      <c r="D49" s="85"/>
      <c r="E49" s="1205" t="s">
        <v>33</v>
      </c>
      <c r="F49" s="1205"/>
      <c r="G49" s="1205"/>
      <c r="H49" s="1206"/>
      <c r="I49" s="86" t="s">
        <v>476</v>
      </c>
      <c r="J49" s="87" t="s">
        <v>476</v>
      </c>
      <c r="K49" s="87" t="s">
        <v>476</v>
      </c>
      <c r="L49" s="87" t="s">
        <v>476</v>
      </c>
      <c r="M49" s="88" t="s">
        <v>476</v>
      </c>
    </row>
    <row r="50" spans="2:13" ht="27.75" customHeight="1" x14ac:dyDescent="0.15">
      <c r="B50" s="1199" t="s">
        <v>34</v>
      </c>
      <c r="C50" s="1200"/>
      <c r="D50" s="91"/>
      <c r="E50" s="1205" t="s">
        <v>35</v>
      </c>
      <c r="F50" s="1205"/>
      <c r="G50" s="1205"/>
      <c r="H50" s="1206"/>
      <c r="I50" s="86">
        <v>2196</v>
      </c>
      <c r="J50" s="87">
        <v>2486</v>
      </c>
      <c r="K50" s="87">
        <v>2789</v>
      </c>
      <c r="L50" s="87">
        <v>3113</v>
      </c>
      <c r="M50" s="88">
        <v>3419</v>
      </c>
    </row>
    <row r="51" spans="2:13" ht="27.75" customHeight="1" x14ac:dyDescent="0.15">
      <c r="B51" s="1201"/>
      <c r="C51" s="1202"/>
      <c r="D51" s="85"/>
      <c r="E51" s="1205" t="s">
        <v>36</v>
      </c>
      <c r="F51" s="1205"/>
      <c r="G51" s="1205"/>
      <c r="H51" s="1206"/>
      <c r="I51" s="86">
        <v>1779</v>
      </c>
      <c r="J51" s="87">
        <v>1629</v>
      </c>
      <c r="K51" s="87">
        <v>1520</v>
      </c>
      <c r="L51" s="87">
        <v>1405</v>
      </c>
      <c r="M51" s="88">
        <v>1293</v>
      </c>
    </row>
    <row r="52" spans="2:13" ht="27.75" customHeight="1" x14ac:dyDescent="0.15">
      <c r="B52" s="1203"/>
      <c r="C52" s="1204"/>
      <c r="D52" s="85"/>
      <c r="E52" s="1205" t="s">
        <v>37</v>
      </c>
      <c r="F52" s="1205"/>
      <c r="G52" s="1205"/>
      <c r="H52" s="1206"/>
      <c r="I52" s="86">
        <v>10881</v>
      </c>
      <c r="J52" s="87">
        <v>11009</v>
      </c>
      <c r="K52" s="87">
        <v>10957</v>
      </c>
      <c r="L52" s="87">
        <v>10917</v>
      </c>
      <c r="M52" s="88">
        <v>10869</v>
      </c>
    </row>
    <row r="53" spans="2:13" ht="27.75" customHeight="1" thickBot="1" x14ac:dyDescent="0.2">
      <c r="B53" s="1207" t="s">
        <v>21</v>
      </c>
      <c r="C53" s="1208"/>
      <c r="D53" s="92"/>
      <c r="E53" s="1209" t="s">
        <v>38</v>
      </c>
      <c r="F53" s="1209"/>
      <c r="G53" s="1209"/>
      <c r="H53" s="1210"/>
      <c r="I53" s="93">
        <v>6897</v>
      </c>
      <c r="J53" s="94">
        <v>6095</v>
      </c>
      <c r="K53" s="94">
        <v>5962</v>
      </c>
      <c r="L53" s="94">
        <v>5358</v>
      </c>
      <c r="M53" s="95">
        <v>4882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569</v>
      </c>
    </row>
    <row r="11" spans="1:51" s="370" customFormat="1"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569</v>
      </c>
    </row>
    <row r="13" spans="1:51" s="370" customFormat="1"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x14ac:dyDescent="0.15">
      <c r="P19" s="246"/>
      <c r="Q19" s="246"/>
    </row>
    <row r="20" spans="1:259"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6"/>
      <c r="C40" s="246"/>
      <c r="D40" s="246"/>
      <c r="E40" s="246"/>
      <c r="F40" s="246"/>
      <c r="G40" s="246"/>
      <c r="H40" s="246"/>
      <c r="I40" s="246"/>
      <c r="J40" s="246"/>
      <c r="K40" s="246"/>
      <c r="L40" s="246"/>
      <c r="M40" s="246"/>
      <c r="N40" s="246"/>
      <c r="O40" s="246"/>
      <c r="P40" s="356"/>
      <c r="Q40" s="246"/>
    </row>
    <row r="41" spans="2:17" ht="17.25" x14ac:dyDescent="0.15">
      <c r="B41" s="247" t="s">
        <v>568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5" t="s">
        <v>564</v>
      </c>
      <c r="I42" s="354"/>
      <c r="J42" s="354"/>
      <c r="K42" s="354"/>
      <c r="L42" s="246"/>
      <c r="M42" s="246"/>
      <c r="N42" s="246"/>
      <c r="O42" s="246"/>
    </row>
    <row r="43" spans="2:17" x14ac:dyDescent="0.15">
      <c r="B43" s="250"/>
      <c r="C43" s="246"/>
      <c r="D43" s="246"/>
      <c r="E43" s="246"/>
      <c r="F43" s="246"/>
      <c r="G43" s="1230" t="s">
        <v>570</v>
      </c>
      <c r="H43" s="1231"/>
      <c r="I43" s="1231"/>
      <c r="J43" s="1231"/>
      <c r="K43" s="1231"/>
      <c r="L43" s="1231"/>
      <c r="M43" s="1231"/>
      <c r="N43" s="1231"/>
      <c r="O43" s="1232"/>
    </row>
    <row r="44" spans="2:17" x14ac:dyDescent="0.15">
      <c r="B44" s="250"/>
      <c r="C44" s="246"/>
      <c r="D44" s="246"/>
      <c r="E44" s="246"/>
      <c r="F44" s="246"/>
      <c r="G44" s="1233"/>
      <c r="H44" s="1234"/>
      <c r="I44" s="1234"/>
      <c r="J44" s="1234"/>
      <c r="K44" s="1234"/>
      <c r="L44" s="1234"/>
      <c r="M44" s="1234"/>
      <c r="N44" s="1234"/>
      <c r="O44" s="1235"/>
    </row>
    <row r="45" spans="2:17" x14ac:dyDescent="0.15">
      <c r="B45" s="250"/>
      <c r="C45" s="246"/>
      <c r="D45" s="246"/>
      <c r="E45" s="246"/>
      <c r="F45" s="246"/>
      <c r="G45" s="1233"/>
      <c r="H45" s="1234"/>
      <c r="I45" s="1234"/>
      <c r="J45" s="1234"/>
      <c r="K45" s="1234"/>
      <c r="L45" s="1234"/>
      <c r="M45" s="1234"/>
      <c r="N45" s="1234"/>
      <c r="O45" s="1235"/>
    </row>
    <row r="46" spans="2:17" x14ac:dyDescent="0.15">
      <c r="B46" s="250"/>
      <c r="C46" s="246"/>
      <c r="D46" s="246"/>
      <c r="E46" s="246"/>
      <c r="F46" s="246"/>
      <c r="G46" s="1233"/>
      <c r="H46" s="1234"/>
      <c r="I46" s="1234"/>
      <c r="J46" s="1234"/>
      <c r="K46" s="1234"/>
      <c r="L46" s="1234"/>
      <c r="M46" s="1234"/>
      <c r="N46" s="1234"/>
      <c r="O46" s="1235"/>
    </row>
    <row r="47" spans="2:17" x14ac:dyDescent="0.15">
      <c r="B47" s="250"/>
      <c r="C47" s="246"/>
      <c r="D47" s="246"/>
      <c r="E47" s="246"/>
      <c r="F47" s="246"/>
      <c r="G47" s="1236"/>
      <c r="H47" s="1237"/>
      <c r="I47" s="1237"/>
      <c r="J47" s="1237"/>
      <c r="K47" s="1237"/>
      <c r="L47" s="1237"/>
      <c r="M47" s="1237"/>
      <c r="N47" s="1237"/>
      <c r="O47" s="1238"/>
    </row>
    <row r="48" spans="2:17" x14ac:dyDescent="0.15">
      <c r="B48" s="250"/>
      <c r="C48" s="246"/>
      <c r="D48" s="246"/>
      <c r="E48" s="246"/>
      <c r="F48" s="246"/>
      <c r="G48" s="246"/>
      <c r="H48" s="365"/>
      <c r="I48" s="365"/>
      <c r="J48" s="365"/>
    </row>
    <row r="49" spans="1:17" x14ac:dyDescent="0.15">
      <c r="B49" s="250"/>
      <c r="C49" s="246"/>
      <c r="D49" s="246"/>
      <c r="E49" s="246"/>
      <c r="F49" s="246"/>
      <c r="G49" s="245" t="s">
        <v>567</v>
      </c>
    </row>
    <row r="50" spans="1:17" x14ac:dyDescent="0.15">
      <c r="B50" s="250"/>
      <c r="C50" s="246"/>
      <c r="D50" s="246"/>
      <c r="E50" s="246"/>
      <c r="F50" s="246"/>
      <c r="G50" s="1239"/>
      <c r="H50" s="1240"/>
      <c r="I50" s="1240"/>
      <c r="J50" s="1241"/>
      <c r="K50" s="347" t="s">
        <v>516</v>
      </c>
      <c r="L50" s="347" t="s">
        <v>517</v>
      </c>
      <c r="M50" s="347" t="s">
        <v>518</v>
      </c>
      <c r="N50" s="347" t="s">
        <v>519</v>
      </c>
      <c r="O50" s="347" t="s">
        <v>520</v>
      </c>
    </row>
    <row r="51" spans="1:17" x14ac:dyDescent="0.15">
      <c r="B51" s="250"/>
      <c r="C51" s="246"/>
      <c r="D51" s="246"/>
      <c r="E51" s="246"/>
      <c r="F51" s="246"/>
      <c r="G51" s="1242" t="s">
        <v>562</v>
      </c>
      <c r="H51" s="1243"/>
      <c r="I51" s="1248" t="s">
        <v>560</v>
      </c>
      <c r="J51" s="1248"/>
      <c r="K51" s="1252"/>
      <c r="L51" s="1252"/>
      <c r="M51" s="1252"/>
      <c r="N51" s="1218">
        <v>74.3</v>
      </c>
      <c r="O51" s="1252"/>
    </row>
    <row r="52" spans="1:17" x14ac:dyDescent="0.15">
      <c r="B52" s="250"/>
      <c r="C52" s="246"/>
      <c r="D52" s="246"/>
      <c r="E52" s="246"/>
      <c r="F52" s="246"/>
      <c r="G52" s="1244"/>
      <c r="H52" s="1245"/>
      <c r="I52" s="1249"/>
      <c r="J52" s="1249"/>
      <c r="K52" s="1218"/>
      <c r="L52" s="1218"/>
      <c r="M52" s="1218"/>
      <c r="N52" s="1218"/>
      <c r="O52" s="1218"/>
    </row>
    <row r="53" spans="1:17" x14ac:dyDescent="0.15">
      <c r="A53" s="357"/>
      <c r="B53" s="250"/>
      <c r="C53" s="246"/>
      <c r="D53" s="246"/>
      <c r="E53" s="246"/>
      <c r="F53" s="246"/>
      <c r="G53" s="1244"/>
      <c r="H53" s="1245"/>
      <c r="I53" s="1228" t="s">
        <v>566</v>
      </c>
      <c r="J53" s="1228"/>
      <c r="K53" s="1253"/>
      <c r="L53" s="1253"/>
      <c r="M53" s="1253"/>
      <c r="N53" s="1250">
        <v>63.3</v>
      </c>
      <c r="O53" s="1253"/>
    </row>
    <row r="54" spans="1:17" x14ac:dyDescent="0.15">
      <c r="A54" s="357"/>
      <c r="B54" s="250"/>
      <c r="C54" s="246"/>
      <c r="D54" s="246"/>
      <c r="E54" s="246"/>
      <c r="F54" s="246"/>
      <c r="G54" s="1246"/>
      <c r="H54" s="1247"/>
      <c r="I54" s="1228"/>
      <c r="J54" s="1228"/>
      <c r="K54" s="1251"/>
      <c r="L54" s="1251"/>
      <c r="M54" s="1251"/>
      <c r="N54" s="1251"/>
      <c r="O54" s="1251"/>
    </row>
    <row r="55" spans="1:17" x14ac:dyDescent="0.15">
      <c r="A55" s="357"/>
      <c r="B55" s="250"/>
      <c r="C55" s="246"/>
      <c r="D55" s="246"/>
      <c r="E55" s="246"/>
      <c r="F55" s="246"/>
      <c r="G55" s="1222" t="s">
        <v>561</v>
      </c>
      <c r="H55" s="1223"/>
      <c r="I55" s="1228" t="s">
        <v>560</v>
      </c>
      <c r="J55" s="1228"/>
      <c r="K55" s="1252"/>
      <c r="L55" s="1252"/>
      <c r="M55" s="1252"/>
      <c r="N55" s="1218">
        <v>56.8</v>
      </c>
      <c r="O55" s="1252"/>
    </row>
    <row r="56" spans="1:17" x14ac:dyDescent="0.15">
      <c r="A56" s="357"/>
      <c r="B56" s="250"/>
      <c r="C56" s="246"/>
      <c r="D56" s="246"/>
      <c r="E56" s="246"/>
      <c r="F56" s="246"/>
      <c r="G56" s="1224"/>
      <c r="H56" s="1225"/>
      <c r="I56" s="1228"/>
      <c r="J56" s="1228"/>
      <c r="K56" s="1218"/>
      <c r="L56" s="1218"/>
      <c r="M56" s="1218"/>
      <c r="N56" s="1218"/>
      <c r="O56" s="1218"/>
    </row>
    <row r="57" spans="1:17" s="357" customFormat="1" x14ac:dyDescent="0.15">
      <c r="B57" s="358"/>
      <c r="C57" s="354"/>
      <c r="D57" s="354"/>
      <c r="E57" s="354"/>
      <c r="F57" s="354"/>
      <c r="G57" s="1224"/>
      <c r="H57" s="1225"/>
      <c r="I57" s="1220" t="s">
        <v>566</v>
      </c>
      <c r="J57" s="1220"/>
      <c r="K57" s="1253"/>
      <c r="L57" s="1253"/>
      <c r="M57" s="1253"/>
      <c r="N57" s="1250">
        <v>54</v>
      </c>
      <c r="O57" s="1253"/>
      <c r="P57" s="363"/>
      <c r="Q57" s="358"/>
    </row>
    <row r="58" spans="1:17" s="357" customFormat="1" x14ac:dyDescent="0.15">
      <c r="A58" s="245"/>
      <c r="B58" s="358"/>
      <c r="C58" s="354"/>
      <c r="D58" s="354"/>
      <c r="E58" s="354"/>
      <c r="F58" s="354"/>
      <c r="G58" s="1226"/>
      <c r="H58" s="1227"/>
      <c r="I58" s="1220"/>
      <c r="J58" s="1220"/>
      <c r="K58" s="1251"/>
      <c r="L58" s="1251"/>
      <c r="M58" s="1251"/>
      <c r="N58" s="1251"/>
      <c r="O58" s="1251"/>
      <c r="P58" s="363"/>
      <c r="Q58" s="358"/>
    </row>
    <row r="59" spans="1:17" s="357" customFormat="1" x14ac:dyDescent="0.15">
      <c r="A59" s="245"/>
      <c r="B59" s="358"/>
      <c r="C59" s="354"/>
      <c r="D59" s="354"/>
      <c r="E59" s="354"/>
      <c r="F59" s="354"/>
      <c r="G59" s="354"/>
      <c r="H59" s="354"/>
      <c r="I59" s="354"/>
      <c r="J59" s="354"/>
      <c r="K59" s="364"/>
      <c r="L59" s="364"/>
      <c r="M59" s="364"/>
      <c r="N59" s="364"/>
      <c r="O59" s="364"/>
      <c r="P59" s="363"/>
      <c r="Q59" s="358"/>
    </row>
    <row r="60" spans="1:17" s="357" customFormat="1" x14ac:dyDescent="0.15">
      <c r="A60" s="245"/>
      <c r="B60" s="358"/>
      <c r="C60" s="354"/>
      <c r="D60" s="354"/>
      <c r="E60" s="354"/>
      <c r="F60" s="354"/>
      <c r="G60" s="354"/>
      <c r="H60" s="354"/>
      <c r="I60" s="354"/>
      <c r="J60" s="354"/>
      <c r="K60" s="364"/>
      <c r="L60" s="364"/>
      <c r="M60" s="364"/>
      <c r="N60" s="364"/>
      <c r="O60" s="364"/>
      <c r="P60" s="363"/>
      <c r="Q60" s="358"/>
    </row>
    <row r="61" spans="1:17" s="357" customFormat="1" x14ac:dyDescent="0.15">
      <c r="A61" s="245"/>
      <c r="B61" s="362"/>
      <c r="C61" s="361"/>
      <c r="D61" s="361"/>
      <c r="E61" s="361"/>
      <c r="F61" s="361"/>
      <c r="G61" s="361"/>
      <c r="H61" s="361"/>
      <c r="I61" s="361"/>
      <c r="J61" s="361"/>
      <c r="K61" s="361"/>
      <c r="L61" s="361"/>
      <c r="M61" s="360"/>
      <c r="N61" s="360"/>
      <c r="O61" s="360"/>
      <c r="P61" s="359"/>
      <c r="Q61" s="358"/>
    </row>
    <row r="62" spans="1:17" x14ac:dyDescent="0.15">
      <c r="B62" s="356"/>
      <c r="C62" s="356"/>
      <c r="D62" s="356"/>
      <c r="E62" s="356"/>
      <c r="F62" s="356"/>
      <c r="G62" s="356"/>
      <c r="H62" s="356"/>
      <c r="I62" s="356"/>
      <c r="J62" s="356"/>
      <c r="K62" s="356"/>
      <c r="L62" s="356"/>
      <c r="M62" s="356"/>
      <c r="N62" s="356"/>
      <c r="O62" s="356"/>
      <c r="P62" s="356"/>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355" t="s">
        <v>564</v>
      </c>
      <c r="I64" s="354"/>
      <c r="J64" s="354"/>
      <c r="K64" s="354"/>
      <c r="L64" s="246"/>
      <c r="M64" s="246"/>
      <c r="N64" s="246"/>
      <c r="O64" s="246"/>
    </row>
    <row r="65" spans="2:30" x14ac:dyDescent="0.15">
      <c r="B65" s="250"/>
      <c r="C65" s="246"/>
      <c r="D65" s="246"/>
      <c r="E65" s="246"/>
      <c r="F65" s="246"/>
      <c r="G65" s="1230" t="s">
        <v>571</v>
      </c>
      <c r="H65" s="1231"/>
      <c r="I65" s="1231"/>
      <c r="J65" s="1231"/>
      <c r="K65" s="1231"/>
      <c r="L65" s="1231"/>
      <c r="M65" s="1231"/>
      <c r="N65" s="1231"/>
      <c r="O65" s="1232"/>
    </row>
    <row r="66" spans="2:30" x14ac:dyDescent="0.15">
      <c r="B66" s="250"/>
      <c r="C66" s="246"/>
      <c r="D66" s="246"/>
      <c r="E66" s="246"/>
      <c r="F66" s="246"/>
      <c r="G66" s="1233"/>
      <c r="H66" s="1234"/>
      <c r="I66" s="1234"/>
      <c r="J66" s="1234"/>
      <c r="K66" s="1234"/>
      <c r="L66" s="1234"/>
      <c r="M66" s="1234"/>
      <c r="N66" s="1234"/>
      <c r="O66" s="1235"/>
    </row>
    <row r="67" spans="2:30" x14ac:dyDescent="0.15">
      <c r="B67" s="250"/>
      <c r="C67" s="246"/>
      <c r="D67" s="246"/>
      <c r="E67" s="246"/>
      <c r="F67" s="246"/>
      <c r="G67" s="1233"/>
      <c r="H67" s="1234"/>
      <c r="I67" s="1234"/>
      <c r="J67" s="1234"/>
      <c r="K67" s="1234"/>
      <c r="L67" s="1234"/>
      <c r="M67" s="1234"/>
      <c r="N67" s="1234"/>
      <c r="O67" s="1235"/>
    </row>
    <row r="68" spans="2:30" x14ac:dyDescent="0.15">
      <c r="B68" s="250"/>
      <c r="C68" s="246"/>
      <c r="D68" s="246"/>
      <c r="E68" s="246"/>
      <c r="F68" s="246"/>
      <c r="G68" s="1233"/>
      <c r="H68" s="1234"/>
      <c r="I68" s="1234"/>
      <c r="J68" s="1234"/>
      <c r="K68" s="1234"/>
      <c r="L68" s="1234"/>
      <c r="M68" s="1234"/>
      <c r="N68" s="1234"/>
      <c r="O68" s="1235"/>
    </row>
    <row r="69" spans="2:30" x14ac:dyDescent="0.15">
      <c r="B69" s="250"/>
      <c r="C69" s="246"/>
      <c r="D69" s="246"/>
      <c r="E69" s="246"/>
      <c r="F69" s="246"/>
      <c r="G69" s="1236"/>
      <c r="H69" s="1237"/>
      <c r="I69" s="1237"/>
      <c r="J69" s="1237"/>
      <c r="K69" s="1237"/>
      <c r="L69" s="1237"/>
      <c r="M69" s="1237"/>
      <c r="N69" s="1237"/>
      <c r="O69" s="1238"/>
    </row>
    <row r="70" spans="2:30" x14ac:dyDescent="0.15">
      <c r="B70" s="250"/>
      <c r="C70" s="246"/>
      <c r="D70" s="246"/>
      <c r="E70" s="246"/>
      <c r="F70" s="246"/>
      <c r="G70" s="246"/>
      <c r="H70" s="353"/>
      <c r="I70" s="353"/>
      <c r="J70" s="350"/>
      <c r="K70" s="350"/>
      <c r="L70" s="349"/>
      <c r="M70" s="350"/>
      <c r="N70" s="349"/>
      <c r="O70" s="348"/>
    </row>
    <row r="71" spans="2:30" x14ac:dyDescent="0.15">
      <c r="B71" s="250"/>
      <c r="C71" s="246"/>
      <c r="D71" s="246"/>
      <c r="E71" s="246"/>
      <c r="F71" s="246"/>
      <c r="G71" s="352" t="s">
        <v>563</v>
      </c>
      <c r="I71" s="351"/>
      <c r="J71" s="350"/>
      <c r="K71" s="350"/>
      <c r="L71" s="349"/>
      <c r="M71" s="350"/>
      <c r="N71" s="349"/>
      <c r="O71" s="348"/>
    </row>
    <row r="72" spans="2:30" x14ac:dyDescent="0.15">
      <c r="B72" s="250"/>
      <c r="C72" s="246"/>
      <c r="D72" s="246"/>
      <c r="E72" s="246"/>
      <c r="F72" s="246"/>
      <c r="G72" s="1239"/>
      <c r="H72" s="1240"/>
      <c r="I72" s="1240"/>
      <c r="J72" s="1241"/>
      <c r="K72" s="347" t="s">
        <v>516</v>
      </c>
      <c r="L72" s="347" t="s">
        <v>517</v>
      </c>
      <c r="M72" s="347" t="s">
        <v>518</v>
      </c>
      <c r="N72" s="347" t="s">
        <v>519</v>
      </c>
      <c r="O72" s="347" t="s">
        <v>520</v>
      </c>
    </row>
    <row r="73" spans="2:30" x14ac:dyDescent="0.15">
      <c r="B73" s="250"/>
      <c r="C73" s="246"/>
      <c r="D73" s="246"/>
      <c r="E73" s="246"/>
      <c r="F73" s="246"/>
      <c r="G73" s="1242" t="s">
        <v>562</v>
      </c>
      <c r="H73" s="1243"/>
      <c r="I73" s="1248" t="s">
        <v>560</v>
      </c>
      <c r="J73" s="1248"/>
      <c r="K73" s="1229">
        <v>97.5</v>
      </c>
      <c r="L73" s="1229">
        <v>85.7</v>
      </c>
      <c r="M73" s="1218">
        <v>84.5</v>
      </c>
      <c r="N73" s="1218">
        <v>74.3</v>
      </c>
      <c r="O73" s="1218">
        <v>68.2</v>
      </c>
      <c r="S73" s="245">
        <v>9.9</v>
      </c>
    </row>
    <row r="74" spans="2:30" x14ac:dyDescent="0.15">
      <c r="B74" s="250"/>
      <c r="C74" s="246"/>
      <c r="D74" s="246"/>
      <c r="E74" s="246"/>
      <c r="F74" s="246"/>
      <c r="G74" s="1244"/>
      <c r="H74" s="1245"/>
      <c r="I74" s="1249"/>
      <c r="J74" s="1249"/>
      <c r="K74" s="1229"/>
      <c r="L74" s="1229"/>
      <c r="M74" s="1218"/>
      <c r="N74" s="1218"/>
      <c r="O74" s="1218"/>
    </row>
    <row r="75" spans="2:30" x14ac:dyDescent="0.15">
      <c r="B75" s="250"/>
      <c r="C75" s="246"/>
      <c r="D75" s="246"/>
      <c r="E75" s="246"/>
      <c r="F75" s="246"/>
      <c r="G75" s="1244"/>
      <c r="H75" s="1245"/>
      <c r="I75" s="1228" t="s">
        <v>559</v>
      </c>
      <c r="J75" s="1228"/>
      <c r="K75" s="1250">
        <v>10.1</v>
      </c>
      <c r="L75" s="1250">
        <v>10.3</v>
      </c>
      <c r="M75" s="1250">
        <v>10.3</v>
      </c>
      <c r="N75" s="1250">
        <v>9.9</v>
      </c>
      <c r="O75" s="1250">
        <v>9.3000000000000007</v>
      </c>
      <c r="U75" s="245">
        <v>81.2</v>
      </c>
      <c r="W75" s="245">
        <v>87.2</v>
      </c>
      <c r="Y75" s="245">
        <v>99.8</v>
      </c>
      <c r="AA75" s="245">
        <v>109.5</v>
      </c>
      <c r="AC75" s="245">
        <v>115.2</v>
      </c>
    </row>
    <row r="76" spans="2:30" x14ac:dyDescent="0.15">
      <c r="B76" s="250"/>
      <c r="C76" s="246"/>
      <c r="D76" s="246"/>
      <c r="E76" s="246"/>
      <c r="F76" s="246"/>
      <c r="G76" s="1246"/>
      <c r="H76" s="1247"/>
      <c r="I76" s="1228"/>
      <c r="J76" s="1228"/>
      <c r="K76" s="1251"/>
      <c r="L76" s="1251"/>
      <c r="M76" s="1251"/>
      <c r="N76" s="1251"/>
      <c r="O76" s="1251"/>
    </row>
    <row r="77" spans="2:30" x14ac:dyDescent="0.15">
      <c r="B77" s="250"/>
      <c r="C77" s="246"/>
      <c r="D77" s="246"/>
      <c r="E77" s="246"/>
      <c r="F77" s="246"/>
      <c r="G77" s="1222" t="s">
        <v>561</v>
      </c>
      <c r="H77" s="1223"/>
      <c r="I77" s="1228" t="s">
        <v>560</v>
      </c>
      <c r="J77" s="1228"/>
      <c r="K77" s="1229">
        <v>76.2</v>
      </c>
      <c r="L77" s="1229">
        <v>65.3</v>
      </c>
      <c r="M77" s="1218">
        <v>60.8</v>
      </c>
      <c r="N77" s="1218">
        <v>56.8</v>
      </c>
      <c r="O77" s="1218">
        <v>52.3</v>
      </c>
      <c r="R77" s="245">
        <v>12.3</v>
      </c>
      <c r="T77" s="245">
        <v>11.1</v>
      </c>
    </row>
    <row r="78" spans="2:30" x14ac:dyDescent="0.15">
      <c r="B78" s="250"/>
      <c r="C78" s="246"/>
      <c r="D78" s="246"/>
      <c r="E78" s="246"/>
      <c r="F78" s="246"/>
      <c r="G78" s="1224"/>
      <c r="H78" s="1225"/>
      <c r="I78" s="1228"/>
      <c r="J78" s="1228"/>
      <c r="K78" s="1229"/>
      <c r="L78" s="1229"/>
      <c r="M78" s="1218"/>
      <c r="N78" s="1218"/>
      <c r="O78" s="1218"/>
    </row>
    <row r="79" spans="2:30" x14ac:dyDescent="0.15">
      <c r="B79" s="250"/>
      <c r="C79" s="246"/>
      <c r="D79" s="246"/>
      <c r="E79" s="246"/>
      <c r="F79" s="246"/>
      <c r="G79" s="1224"/>
      <c r="H79" s="1225"/>
      <c r="I79" s="1219" t="s">
        <v>559</v>
      </c>
      <c r="J79" s="1220"/>
      <c r="K79" s="1221">
        <v>12.8</v>
      </c>
      <c r="L79" s="1221">
        <v>12</v>
      </c>
      <c r="M79" s="1221">
        <v>11.1</v>
      </c>
      <c r="N79" s="1221">
        <v>10.199999999999999</v>
      </c>
      <c r="O79" s="1221">
        <v>10</v>
      </c>
      <c r="V79" s="245">
        <v>53.5</v>
      </c>
      <c r="X79" s="245">
        <v>48.2</v>
      </c>
      <c r="Z79" s="245">
        <v>34.200000000000003</v>
      </c>
      <c r="AB79" s="245">
        <v>30.3</v>
      </c>
      <c r="AD79" s="245">
        <v>28.9</v>
      </c>
    </row>
    <row r="80" spans="2:30" x14ac:dyDescent="0.15">
      <c r="B80" s="250"/>
      <c r="C80" s="246"/>
      <c r="D80" s="246"/>
      <c r="E80" s="246"/>
      <c r="F80" s="246"/>
      <c r="G80" s="1226"/>
      <c r="H80" s="1227"/>
      <c r="I80" s="1220"/>
      <c r="J80" s="1220"/>
      <c r="K80" s="1221"/>
      <c r="L80" s="1221"/>
      <c r="M80" s="1221"/>
      <c r="N80" s="1221"/>
      <c r="O80" s="1221"/>
    </row>
    <row r="81" spans="2:17"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44"/>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30109</v>
      </c>
      <c r="E3" s="118"/>
      <c r="F3" s="119">
        <v>75709</v>
      </c>
      <c r="G3" s="120"/>
      <c r="H3" s="121"/>
    </row>
    <row r="4" spans="1:8" x14ac:dyDescent="0.15">
      <c r="A4" s="122"/>
      <c r="B4" s="123"/>
      <c r="C4" s="124"/>
      <c r="D4" s="125">
        <v>17846</v>
      </c>
      <c r="E4" s="126"/>
      <c r="F4" s="127">
        <v>35212</v>
      </c>
      <c r="G4" s="128"/>
      <c r="H4" s="129"/>
    </row>
    <row r="5" spans="1:8" x14ac:dyDescent="0.15">
      <c r="A5" s="110" t="s">
        <v>510</v>
      </c>
      <c r="B5" s="115"/>
      <c r="C5" s="116"/>
      <c r="D5" s="117">
        <v>43421</v>
      </c>
      <c r="E5" s="118"/>
      <c r="F5" s="119">
        <v>90961</v>
      </c>
      <c r="G5" s="120"/>
      <c r="H5" s="121"/>
    </row>
    <row r="6" spans="1:8" x14ac:dyDescent="0.15">
      <c r="A6" s="122"/>
      <c r="B6" s="123"/>
      <c r="C6" s="124"/>
      <c r="D6" s="125">
        <v>22928</v>
      </c>
      <c r="E6" s="126"/>
      <c r="F6" s="127">
        <v>37720</v>
      </c>
      <c r="G6" s="128"/>
      <c r="H6" s="129"/>
    </row>
    <row r="7" spans="1:8" x14ac:dyDescent="0.15">
      <c r="A7" s="110" t="s">
        <v>511</v>
      </c>
      <c r="B7" s="115"/>
      <c r="C7" s="116"/>
      <c r="D7" s="117">
        <v>62304</v>
      </c>
      <c r="E7" s="118"/>
      <c r="F7" s="119">
        <v>106614</v>
      </c>
      <c r="G7" s="120"/>
      <c r="H7" s="121"/>
    </row>
    <row r="8" spans="1:8" x14ac:dyDescent="0.15">
      <c r="A8" s="122"/>
      <c r="B8" s="123"/>
      <c r="C8" s="124"/>
      <c r="D8" s="125">
        <v>23028</v>
      </c>
      <c r="E8" s="126"/>
      <c r="F8" s="127">
        <v>45545</v>
      </c>
      <c r="G8" s="128"/>
      <c r="H8" s="129"/>
    </row>
    <row r="9" spans="1:8" x14ac:dyDescent="0.15">
      <c r="A9" s="110" t="s">
        <v>512</v>
      </c>
      <c r="B9" s="115"/>
      <c r="C9" s="116"/>
      <c r="D9" s="117">
        <v>31008</v>
      </c>
      <c r="E9" s="118"/>
      <c r="F9" s="119">
        <v>81768</v>
      </c>
      <c r="G9" s="120"/>
      <c r="H9" s="121"/>
    </row>
    <row r="10" spans="1:8" x14ac:dyDescent="0.15">
      <c r="A10" s="122"/>
      <c r="B10" s="123"/>
      <c r="C10" s="124"/>
      <c r="D10" s="125">
        <v>15488</v>
      </c>
      <c r="E10" s="126"/>
      <c r="F10" s="127">
        <v>37917</v>
      </c>
      <c r="G10" s="128"/>
      <c r="H10" s="129"/>
    </row>
    <row r="11" spans="1:8" x14ac:dyDescent="0.15">
      <c r="A11" s="110" t="s">
        <v>513</v>
      </c>
      <c r="B11" s="115"/>
      <c r="C11" s="116"/>
      <c r="D11" s="117">
        <v>36945</v>
      </c>
      <c r="E11" s="118"/>
      <c r="F11" s="119">
        <v>65876</v>
      </c>
      <c r="G11" s="120"/>
      <c r="H11" s="121"/>
    </row>
    <row r="12" spans="1:8" x14ac:dyDescent="0.15">
      <c r="A12" s="122"/>
      <c r="B12" s="123"/>
      <c r="C12" s="130"/>
      <c r="D12" s="125">
        <v>17597</v>
      </c>
      <c r="E12" s="126"/>
      <c r="F12" s="127">
        <v>36484</v>
      </c>
      <c r="G12" s="128"/>
      <c r="H12" s="129"/>
    </row>
    <row r="13" spans="1:8" x14ac:dyDescent="0.15">
      <c r="A13" s="110"/>
      <c r="B13" s="115"/>
      <c r="C13" s="131"/>
      <c r="D13" s="132">
        <v>40757</v>
      </c>
      <c r="E13" s="133"/>
      <c r="F13" s="134">
        <v>84186</v>
      </c>
      <c r="G13" s="135"/>
      <c r="H13" s="121"/>
    </row>
    <row r="14" spans="1:8" x14ac:dyDescent="0.15">
      <c r="A14" s="122"/>
      <c r="B14" s="123"/>
      <c r="C14" s="124"/>
      <c r="D14" s="125">
        <v>19377</v>
      </c>
      <c r="E14" s="126"/>
      <c r="F14" s="127">
        <v>38576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9.76</v>
      </c>
      <c r="C19" s="136">
        <f>ROUND(VALUE(SUBSTITUTE(実質収支比率等に係る経年分析!G$48,"▲","-")),2)</f>
        <v>7.05</v>
      </c>
      <c r="D19" s="136">
        <f>ROUND(VALUE(SUBSTITUTE(実質収支比率等に係る経年分析!H$48,"▲","-")),2)</f>
        <v>3.94</v>
      </c>
      <c r="E19" s="136">
        <f>ROUND(VALUE(SUBSTITUTE(実質収支比率等に係る経年分析!I$48,"▲","-")),2)</f>
        <v>3.1</v>
      </c>
      <c r="F19" s="136">
        <f>ROUND(VALUE(SUBSTITUTE(実質収支比率等に係る経年分析!J$48,"▲","-")),2)</f>
        <v>2.0299999999999998</v>
      </c>
    </row>
    <row r="20" spans="1:11" x14ac:dyDescent="0.15">
      <c r="A20" s="136" t="s">
        <v>43</v>
      </c>
      <c r="B20" s="136">
        <f>ROUND(VALUE(SUBSTITUTE(実質収支比率等に係る経年分析!F$47,"▲","-")),2)</f>
        <v>22.91</v>
      </c>
      <c r="C20" s="136">
        <f>ROUND(VALUE(SUBSTITUTE(実質収支比率等に係る経年分析!G$47,"▲","-")),2)</f>
        <v>26.54</v>
      </c>
      <c r="D20" s="136">
        <f>ROUND(VALUE(SUBSTITUTE(実質収支比率等に係る経年分析!H$47,"▲","-")),2)</f>
        <v>30.35</v>
      </c>
      <c r="E20" s="136">
        <f>ROUND(VALUE(SUBSTITUTE(実質収支比率等に係る経年分析!I$47,"▲","-")),2)</f>
        <v>29.94</v>
      </c>
      <c r="F20" s="136">
        <f>ROUND(VALUE(SUBSTITUTE(実質収支比率等に係る経年分析!J$47,"▲","-")),2)</f>
        <v>30.11</v>
      </c>
    </row>
    <row r="21" spans="1:11" x14ac:dyDescent="0.15">
      <c r="A21" s="136" t="s">
        <v>44</v>
      </c>
      <c r="B21" s="136">
        <f>IF(ISNUMBER(VALUE(SUBSTITUTE(実質収支比率等に係る経年分析!F$49,"▲","-"))),ROUND(VALUE(SUBSTITUTE(実質収支比率等に係る経年分析!F$49,"▲","-")),2),NA())</f>
        <v>-1.73</v>
      </c>
      <c r="C21" s="136">
        <f>IF(ISNUMBER(VALUE(SUBSTITUTE(実質収支比率等に係る経年分析!G$49,"▲","-"))),ROUND(VALUE(SUBSTITUTE(実質収支比率等に係る経年分析!G$49,"▲","-")),2),NA())</f>
        <v>-2.63</v>
      </c>
      <c r="D21" s="136">
        <f>IF(ISNUMBER(VALUE(SUBSTITUTE(実質収支比率等に係る経年分析!H$49,"▲","-"))),ROUND(VALUE(SUBSTITUTE(実質収支比率等に係る経年分析!H$49,"▲","-")),2),NA())</f>
        <v>-3.09</v>
      </c>
      <c r="E21" s="136">
        <f>IF(ISNUMBER(VALUE(SUBSTITUTE(実質収支比率等に係る経年分析!I$49,"▲","-"))),ROUND(VALUE(SUBSTITUTE(実質収支比率等に係る経年分析!I$49,"▲","-")),2),NA())</f>
        <v>-0.77</v>
      </c>
      <c r="F21" s="136">
        <f>IF(ISNUMBER(VALUE(SUBSTITUTE(実質収支比率等に係る経年分析!J$49,"▲","-"))),ROUND(VALUE(SUBSTITUTE(実質収支比率等に係る経年分析!J$49,"▲","-")),2),NA())</f>
        <v>-1.08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介護サービス事業</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0.13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0.03</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0.03</v>
      </c>
    </row>
    <row r="33" spans="1:16" x14ac:dyDescent="0.15">
      <c r="A33" s="137" t="str">
        <f>IF(連結実質赤字比率に係る赤字・黒字の構成分析!C$37="",NA(),連結実質赤字比率に係る赤字・黒字の構成分析!C$37)</f>
        <v>介護保険事業</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0.49</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0.87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0.56999999999999995</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1.22</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9.76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3.94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2.02</v>
      </c>
    </row>
    <row r="35" spans="1:16" x14ac:dyDescent="0.15">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15.33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14.64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14.59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13.29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12.44</v>
      </c>
    </row>
    <row r="36" spans="1:16" x14ac:dyDescent="0.15">
      <c r="A36" s="137" t="str">
        <f>IF(連結実質赤字比率に係る赤字・黒字の構成分析!C$34="",NA(),連結実質赤字比率に係る赤字・黒字の構成分析!C$34)</f>
        <v>国民健康保険事業</v>
      </c>
      <c r="B36" s="137">
        <f>IF(ROUND(VALUE(SUBSTITUTE(連結実質赤字比率に係る赤字・黒字の構成分析!F$34,"▲", "-")), 2) &lt; 0, ABS(ROUND(VALUE(SUBSTITUTE(連結実質赤字比率に係る赤字・黒字の構成分析!F$34,"▲", "-")), 2)), NA())</f>
        <v>1.96</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1.43</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1.84</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3.84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4.51</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1018</v>
      </c>
      <c r="E42" s="138"/>
      <c r="F42" s="138"/>
      <c r="G42" s="138">
        <f>'実質公債費比率（分子）の構造'!L$52</f>
        <v>1036</v>
      </c>
      <c r="H42" s="138"/>
      <c r="I42" s="138"/>
      <c r="J42" s="138">
        <f>'実質公債費比率（分子）の構造'!M$52</f>
        <v>1078</v>
      </c>
      <c r="K42" s="138"/>
      <c r="L42" s="138"/>
      <c r="M42" s="138">
        <f>'実質公債費比率（分子）の構造'!N$52</f>
        <v>1037</v>
      </c>
      <c r="N42" s="138"/>
      <c r="O42" s="138"/>
      <c r="P42" s="138">
        <f>'実質公債費比率（分子）の構造'!O$52</f>
        <v>1042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32</v>
      </c>
      <c r="C44" s="138"/>
      <c r="D44" s="138"/>
      <c r="E44" s="138">
        <f>'実質公債費比率（分子）の構造'!L$50</f>
        <v>18</v>
      </c>
      <c r="F44" s="138"/>
      <c r="G44" s="138"/>
      <c r="H44" s="138">
        <f>'実質公債費比率（分子）の構造'!M$50</f>
        <v>8</v>
      </c>
      <c r="I44" s="138"/>
      <c r="J44" s="138"/>
      <c r="K44" s="138">
        <f>'実質公債費比率（分子）の構造'!N$50</f>
        <v>3</v>
      </c>
      <c r="L44" s="138"/>
      <c r="M44" s="138"/>
      <c r="N44" s="138">
        <f>'実質公債費比率（分子）の構造'!O$50</f>
        <v>2</v>
      </c>
      <c r="O44" s="138"/>
      <c r="P44" s="138"/>
    </row>
    <row r="45" spans="1:16" x14ac:dyDescent="0.15">
      <c r="A45" s="138" t="s">
        <v>54</v>
      </c>
      <c r="B45" s="138">
        <f>'実質公債費比率（分子）の構造'!K$49</f>
        <v>50</v>
      </c>
      <c r="C45" s="138"/>
      <c r="D45" s="138"/>
      <c r="E45" s="138">
        <f>'実質公債費比率（分子）の構造'!L$49</f>
        <v>59</v>
      </c>
      <c r="F45" s="138"/>
      <c r="G45" s="138"/>
      <c r="H45" s="138">
        <f>'実質公債費比率（分子）の構造'!M$49</f>
        <v>30</v>
      </c>
      <c r="I45" s="138"/>
      <c r="J45" s="138"/>
      <c r="K45" s="138">
        <f>'実質公債費比率（分子）の構造'!N$49</f>
        <v>25</v>
      </c>
      <c r="L45" s="138"/>
      <c r="M45" s="138"/>
      <c r="N45" s="138">
        <f>'実質公債費比率（分子）の構造'!O$49</f>
        <v>24</v>
      </c>
      <c r="O45" s="138"/>
      <c r="P45" s="138"/>
    </row>
    <row r="46" spans="1:16" x14ac:dyDescent="0.15">
      <c r="A46" s="138" t="s">
        <v>55</v>
      </c>
      <c r="B46" s="138">
        <f>'実質公債費比率（分子）の構造'!K$48</f>
        <v>170</v>
      </c>
      <c r="C46" s="138"/>
      <c r="D46" s="138"/>
      <c r="E46" s="138">
        <f>'実質公債費比率（分子）の構造'!L$48</f>
        <v>178</v>
      </c>
      <c r="F46" s="138"/>
      <c r="G46" s="138"/>
      <c r="H46" s="138">
        <f>'実質公債費比率（分子）の構造'!M$48</f>
        <v>184</v>
      </c>
      <c r="I46" s="138"/>
      <c r="J46" s="138"/>
      <c r="K46" s="138">
        <f>'実質公債費比率（分子）の構造'!N$48</f>
        <v>183</v>
      </c>
      <c r="L46" s="138"/>
      <c r="M46" s="138"/>
      <c r="N46" s="138">
        <f>'実質公債費比率（分子）の構造'!O$48</f>
        <v>200</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1508</v>
      </c>
      <c r="C49" s="138"/>
      <c r="D49" s="138"/>
      <c r="E49" s="138">
        <f>'実質公債費比率（分子）の構造'!L$45</f>
        <v>1550</v>
      </c>
      <c r="F49" s="138"/>
      <c r="G49" s="138"/>
      <c r="H49" s="138">
        <f>'実質公債費比率（分子）の構造'!M$45</f>
        <v>1535</v>
      </c>
      <c r="I49" s="138"/>
      <c r="J49" s="138"/>
      <c r="K49" s="138">
        <f>'実質公債費比率（分子）の構造'!N$45</f>
        <v>1493</v>
      </c>
      <c r="L49" s="138"/>
      <c r="M49" s="138"/>
      <c r="N49" s="138">
        <f>'実質公債費比率（分子）の構造'!O$45</f>
        <v>1460</v>
      </c>
      <c r="O49" s="138"/>
      <c r="P49" s="138"/>
    </row>
    <row r="50" spans="1:16" x14ac:dyDescent="0.15">
      <c r="A50" s="138" t="s">
        <v>59</v>
      </c>
      <c r="B50" s="138" t="e">
        <f>NA()</f>
        <v>#N/A</v>
      </c>
      <c r="C50" s="138">
        <f>IF(ISNUMBER('実質公債費比率（分子）の構造'!K$53),'実質公債費比率（分子）の構造'!K$53,NA())</f>
        <v>742</v>
      </c>
      <c r="D50" s="138" t="e">
        <f>NA()</f>
        <v>#N/A</v>
      </c>
      <c r="E50" s="138" t="e">
        <f>NA()</f>
        <v>#N/A</v>
      </c>
      <c r="F50" s="138">
        <f>IF(ISNUMBER('実質公債費比率（分子）の構造'!L$53),'実質公債費比率（分子）の構造'!L$53,NA())</f>
        <v>769</v>
      </c>
      <c r="G50" s="138" t="e">
        <f>NA()</f>
        <v>#N/A</v>
      </c>
      <c r="H50" s="138" t="e">
        <f>NA()</f>
        <v>#N/A</v>
      </c>
      <c r="I50" s="138">
        <f>IF(ISNUMBER('実質公債費比率（分子）の構造'!M$53),'実質公債費比率（分子）の構造'!M$53,NA())</f>
        <v>679</v>
      </c>
      <c r="J50" s="138" t="e">
        <f>NA()</f>
        <v>#N/A</v>
      </c>
      <c r="K50" s="138" t="e">
        <f>NA()</f>
        <v>#N/A</v>
      </c>
      <c r="L50" s="138">
        <f>IF(ISNUMBER('実質公債費比率（分子）の構造'!N$53),'実質公債費比率（分子）の構造'!N$53,NA())</f>
        <v>667</v>
      </c>
      <c r="M50" s="138" t="e">
        <f>NA()</f>
        <v>#N/A</v>
      </c>
      <c r="N50" s="138" t="e">
        <f>NA()</f>
        <v>#N/A</v>
      </c>
      <c r="O50" s="138">
        <f>IF(ISNUMBER('実質公債費比率（分子）の構造'!O$53),'実質公債費比率（分子）の構造'!O$53,NA())</f>
        <v>644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10881</v>
      </c>
      <c r="E56" s="137"/>
      <c r="F56" s="137"/>
      <c r="G56" s="137">
        <f>'将来負担比率（分子）の構造'!J$52</f>
        <v>11009</v>
      </c>
      <c r="H56" s="137"/>
      <c r="I56" s="137"/>
      <c r="J56" s="137">
        <f>'将来負担比率（分子）の構造'!K$52</f>
        <v>10957</v>
      </c>
      <c r="K56" s="137"/>
      <c r="L56" s="137"/>
      <c r="M56" s="137">
        <f>'将来負担比率（分子）の構造'!L$52</f>
        <v>10917</v>
      </c>
      <c r="N56" s="137"/>
      <c r="O56" s="137"/>
      <c r="P56" s="137">
        <f>'将来負担比率（分子）の構造'!M$52</f>
        <v>10869</v>
      </c>
    </row>
    <row r="57" spans="1:16" x14ac:dyDescent="0.15">
      <c r="A57" s="137" t="s">
        <v>36</v>
      </c>
      <c r="B57" s="137"/>
      <c r="C57" s="137"/>
      <c r="D57" s="137">
        <f>'将来負担比率（分子）の構造'!I$51</f>
        <v>1779</v>
      </c>
      <c r="E57" s="137"/>
      <c r="F57" s="137"/>
      <c r="G57" s="137">
        <f>'将来負担比率（分子）の構造'!J$51</f>
        <v>1629</v>
      </c>
      <c r="H57" s="137"/>
      <c r="I57" s="137"/>
      <c r="J57" s="137">
        <f>'将来負担比率（分子）の構造'!K$51</f>
        <v>1520</v>
      </c>
      <c r="K57" s="137"/>
      <c r="L57" s="137"/>
      <c r="M57" s="137">
        <f>'将来負担比率（分子）の構造'!L$51</f>
        <v>1405</v>
      </c>
      <c r="N57" s="137"/>
      <c r="O57" s="137"/>
      <c r="P57" s="137">
        <f>'将来負担比率（分子）の構造'!M$51</f>
        <v>1293</v>
      </c>
    </row>
    <row r="58" spans="1:16" x14ac:dyDescent="0.15">
      <c r="A58" s="137" t="s">
        <v>35</v>
      </c>
      <c r="B58" s="137"/>
      <c r="C58" s="137"/>
      <c r="D58" s="137">
        <f>'将来負担比率（分子）の構造'!I$50</f>
        <v>2196</v>
      </c>
      <c r="E58" s="137"/>
      <c r="F58" s="137"/>
      <c r="G58" s="137">
        <f>'将来負担比率（分子）の構造'!J$50</f>
        <v>2486</v>
      </c>
      <c r="H58" s="137"/>
      <c r="I58" s="137"/>
      <c r="J58" s="137">
        <f>'将来負担比率（分子）の構造'!K$50</f>
        <v>2789</v>
      </c>
      <c r="K58" s="137"/>
      <c r="L58" s="137"/>
      <c r="M58" s="137">
        <f>'将来負担比率（分子）の構造'!L$50</f>
        <v>3113</v>
      </c>
      <c r="N58" s="137"/>
      <c r="O58" s="137"/>
      <c r="P58" s="137">
        <f>'将来負担比率（分子）の構造'!M$50</f>
        <v>3419</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2543</v>
      </c>
      <c r="C62" s="137"/>
      <c r="D62" s="137"/>
      <c r="E62" s="137">
        <f>'将来負担比率（分子）の構造'!J$45</f>
        <v>2431</v>
      </c>
      <c r="F62" s="137"/>
      <c r="G62" s="137"/>
      <c r="H62" s="137">
        <f>'将来負担比率（分子）の構造'!K$45</f>
        <v>2285</v>
      </c>
      <c r="I62" s="137"/>
      <c r="J62" s="137"/>
      <c r="K62" s="137">
        <f>'将来負担比率（分子）の構造'!L$45</f>
        <v>2215</v>
      </c>
      <c r="L62" s="137"/>
      <c r="M62" s="137"/>
      <c r="N62" s="137">
        <f>'将来負担比率（分子）の構造'!M$45</f>
        <v>2229</v>
      </c>
      <c r="O62" s="137"/>
      <c r="P62" s="137"/>
    </row>
    <row r="63" spans="1:16" x14ac:dyDescent="0.15">
      <c r="A63" s="137" t="s">
        <v>28</v>
      </c>
      <c r="B63" s="137">
        <f>'将来負担比率（分子）の構造'!I$44</f>
        <v>39</v>
      </c>
      <c r="C63" s="137"/>
      <c r="D63" s="137"/>
      <c r="E63" s="137">
        <f>'将来負担比率（分子）の構造'!J$44</f>
        <v>14</v>
      </c>
      <c r="F63" s="137"/>
      <c r="G63" s="137"/>
      <c r="H63" s="137">
        <f>'将来負担比率（分子）の構造'!K$44</f>
        <v>7</v>
      </c>
      <c r="I63" s="137"/>
      <c r="J63" s="137"/>
      <c r="K63" s="137">
        <f>'将来負担比率（分子）の構造'!L$44</f>
        <v>5</v>
      </c>
      <c r="L63" s="137"/>
      <c r="M63" s="137"/>
      <c r="N63" s="137">
        <f>'将来負担比率（分子）の構造'!M$44</f>
        <v>21</v>
      </c>
      <c r="O63" s="137"/>
      <c r="P63" s="137"/>
    </row>
    <row r="64" spans="1:16" x14ac:dyDescent="0.15">
      <c r="A64" s="137" t="s">
        <v>27</v>
      </c>
      <c r="B64" s="137">
        <f>'将来負担比率（分子）の構造'!I$43</f>
        <v>4465</v>
      </c>
      <c r="C64" s="137"/>
      <c r="D64" s="137"/>
      <c r="E64" s="137">
        <f>'将来負担比率（分子）の構造'!J$43</f>
        <v>4550</v>
      </c>
      <c r="F64" s="137"/>
      <c r="G64" s="137"/>
      <c r="H64" s="137">
        <f>'将来負担比率（分子）の構造'!K$43</f>
        <v>4613</v>
      </c>
      <c r="I64" s="137"/>
      <c r="J64" s="137"/>
      <c r="K64" s="137">
        <f>'将来負担比率（分子）の構造'!L$43</f>
        <v>4634</v>
      </c>
      <c r="L64" s="137"/>
      <c r="M64" s="137"/>
      <c r="N64" s="137">
        <f>'将来負担比率（分子）の構造'!M$43</f>
        <v>4745</v>
      </c>
      <c r="O64" s="137"/>
      <c r="P64" s="137"/>
    </row>
    <row r="65" spans="1:16" x14ac:dyDescent="0.15">
      <c r="A65" s="137" t="s">
        <v>26</v>
      </c>
      <c r="B65" s="137">
        <f>'将来負担比率（分子）の構造'!I$42</f>
        <v>12</v>
      </c>
      <c r="C65" s="137"/>
      <c r="D65" s="137"/>
      <c r="E65" s="137">
        <f>'将来負担比率（分子）の構造'!J$42</f>
        <v>10</v>
      </c>
      <c r="F65" s="137"/>
      <c r="G65" s="137"/>
      <c r="H65" s="137">
        <f>'将来負担比率（分子）の構造'!K$42</f>
        <v>8</v>
      </c>
      <c r="I65" s="137"/>
      <c r="J65" s="137"/>
      <c r="K65" s="137">
        <f>'将来負担比率（分子）の構造'!L$42</f>
        <v>6</v>
      </c>
      <c r="L65" s="137"/>
      <c r="M65" s="137"/>
      <c r="N65" s="137">
        <f>'将来負担比率（分子）の構造'!M$42</f>
        <v>5</v>
      </c>
      <c r="O65" s="137"/>
      <c r="P65" s="137"/>
    </row>
    <row r="66" spans="1:16" x14ac:dyDescent="0.15">
      <c r="A66" s="137" t="s">
        <v>25</v>
      </c>
      <c r="B66" s="137">
        <f>'将来負担比率（分子）の構造'!I$41</f>
        <v>14695</v>
      </c>
      <c r="C66" s="137"/>
      <c r="D66" s="137"/>
      <c r="E66" s="137">
        <f>'将来負担比率（分子）の構造'!J$41</f>
        <v>14215</v>
      </c>
      <c r="F66" s="137"/>
      <c r="G66" s="137"/>
      <c r="H66" s="137">
        <f>'将来負担比率（分子）の構造'!K$41</f>
        <v>14315</v>
      </c>
      <c r="I66" s="137"/>
      <c r="J66" s="137"/>
      <c r="K66" s="137">
        <f>'将来負担比率（分子）の構造'!L$41</f>
        <v>13932</v>
      </c>
      <c r="L66" s="137"/>
      <c r="M66" s="137"/>
      <c r="N66" s="137">
        <f>'将来負担比率（分子）の構造'!M$41</f>
        <v>13465</v>
      </c>
      <c r="O66" s="137"/>
      <c r="P66" s="137"/>
    </row>
    <row r="67" spans="1:16" x14ac:dyDescent="0.15">
      <c r="A67" s="137" t="s">
        <v>63</v>
      </c>
      <c r="B67" s="137" t="e">
        <f>NA()</f>
        <v>#N/A</v>
      </c>
      <c r="C67" s="137">
        <f>IF(ISNUMBER('将来負担比率（分子）の構造'!I$53), IF('将来負担比率（分子）の構造'!I$53 &lt; 0, 0, '将来負担比率（分子）の構造'!I$53), NA())</f>
        <v>6897</v>
      </c>
      <c r="D67" s="137" t="e">
        <f>NA()</f>
        <v>#N/A</v>
      </c>
      <c r="E67" s="137" t="e">
        <f>NA()</f>
        <v>#N/A</v>
      </c>
      <c r="F67" s="137">
        <f>IF(ISNUMBER('将来負担比率（分子）の構造'!J$53), IF('将来負担比率（分子）の構造'!J$53 &lt; 0, 0, '将来負担比率（分子）の構造'!J$53), NA())</f>
        <v>6095</v>
      </c>
      <c r="G67" s="137" t="e">
        <f>NA()</f>
        <v>#N/A</v>
      </c>
      <c r="H67" s="137" t="e">
        <f>NA()</f>
        <v>#N/A</v>
      </c>
      <c r="I67" s="137">
        <f>IF(ISNUMBER('将来負担比率（分子）の構造'!K$53), IF('将来負担比率（分子）の構造'!K$53 &lt; 0, 0, '将来負担比率（分子）の構造'!K$53), NA())</f>
        <v>5962</v>
      </c>
      <c r="J67" s="137" t="e">
        <f>NA()</f>
        <v>#N/A</v>
      </c>
      <c r="K67" s="137" t="e">
        <f>NA()</f>
        <v>#N/A</v>
      </c>
      <c r="L67" s="137">
        <f>IF(ISNUMBER('将来負担比率（分子）の構造'!L$53), IF('将来負担比率（分子）の構造'!L$53 &lt; 0, 0, '将来負担比率（分子）の構造'!L$53), NA())</f>
        <v>5358</v>
      </c>
      <c r="M67" s="137" t="e">
        <f>NA()</f>
        <v>#N/A</v>
      </c>
      <c r="N67" s="137" t="e">
        <f>NA()</f>
        <v>#N/A</v>
      </c>
      <c r="O67" s="137">
        <f>IF(ISNUMBER('将来負担比率（分子）の構造'!M$53), IF('将来負担比率（分子）の構造'!M$53 &lt; 0, 0, '将来負担比率（分子）の構造'!M$53), NA())</f>
        <v>4882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3858008</v>
      </c>
      <c r="S5" s="671"/>
      <c r="T5" s="671"/>
      <c r="U5" s="671"/>
      <c r="V5" s="671"/>
      <c r="W5" s="671"/>
      <c r="X5" s="671"/>
      <c r="Y5" s="718"/>
      <c r="Z5" s="731">
        <v>25.6</v>
      </c>
      <c r="AA5" s="731"/>
      <c r="AB5" s="731"/>
      <c r="AC5" s="731"/>
      <c r="AD5" s="732">
        <v>3858008</v>
      </c>
      <c r="AE5" s="732"/>
      <c r="AF5" s="732"/>
      <c r="AG5" s="732"/>
      <c r="AH5" s="732"/>
      <c r="AI5" s="732"/>
      <c r="AJ5" s="732"/>
      <c r="AK5" s="732"/>
      <c r="AL5" s="719">
        <v>49.3</v>
      </c>
      <c r="AM5" s="688"/>
      <c r="AN5" s="688"/>
      <c r="AO5" s="720"/>
      <c r="AP5" s="707" t="s">
        <v>208</v>
      </c>
      <c r="AQ5" s="708"/>
      <c r="AR5" s="708"/>
      <c r="AS5" s="708"/>
      <c r="AT5" s="708"/>
      <c r="AU5" s="708"/>
      <c r="AV5" s="708"/>
      <c r="AW5" s="708"/>
      <c r="AX5" s="708"/>
      <c r="AY5" s="708"/>
      <c r="AZ5" s="708"/>
      <c r="BA5" s="708"/>
      <c r="BB5" s="708"/>
      <c r="BC5" s="708"/>
      <c r="BD5" s="708"/>
      <c r="BE5" s="708"/>
      <c r="BF5" s="709"/>
      <c r="BG5" s="620">
        <v>3852558</v>
      </c>
      <c r="BH5" s="621"/>
      <c r="BI5" s="621"/>
      <c r="BJ5" s="621"/>
      <c r="BK5" s="621"/>
      <c r="BL5" s="621"/>
      <c r="BM5" s="621"/>
      <c r="BN5" s="622"/>
      <c r="BO5" s="673">
        <v>99.9</v>
      </c>
      <c r="BP5" s="673"/>
      <c r="BQ5" s="673"/>
      <c r="BR5" s="673"/>
      <c r="BS5" s="674">
        <v>152223</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122294</v>
      </c>
      <c r="S6" s="621"/>
      <c r="T6" s="621"/>
      <c r="U6" s="621"/>
      <c r="V6" s="621"/>
      <c r="W6" s="621"/>
      <c r="X6" s="621"/>
      <c r="Y6" s="622"/>
      <c r="Z6" s="673">
        <v>0.8</v>
      </c>
      <c r="AA6" s="673"/>
      <c r="AB6" s="673"/>
      <c r="AC6" s="673"/>
      <c r="AD6" s="674">
        <v>122294</v>
      </c>
      <c r="AE6" s="674"/>
      <c r="AF6" s="674"/>
      <c r="AG6" s="674"/>
      <c r="AH6" s="674"/>
      <c r="AI6" s="674"/>
      <c r="AJ6" s="674"/>
      <c r="AK6" s="674"/>
      <c r="AL6" s="643">
        <v>1.6</v>
      </c>
      <c r="AM6" s="675"/>
      <c r="AN6" s="675"/>
      <c r="AO6" s="676"/>
      <c r="AP6" s="617" t="s">
        <v>213</v>
      </c>
      <c r="AQ6" s="618"/>
      <c r="AR6" s="618"/>
      <c r="AS6" s="618"/>
      <c r="AT6" s="618"/>
      <c r="AU6" s="618"/>
      <c r="AV6" s="618"/>
      <c r="AW6" s="618"/>
      <c r="AX6" s="618"/>
      <c r="AY6" s="618"/>
      <c r="AZ6" s="618"/>
      <c r="BA6" s="618"/>
      <c r="BB6" s="618"/>
      <c r="BC6" s="618"/>
      <c r="BD6" s="618"/>
      <c r="BE6" s="618"/>
      <c r="BF6" s="619"/>
      <c r="BG6" s="620">
        <v>3852558</v>
      </c>
      <c r="BH6" s="621"/>
      <c r="BI6" s="621"/>
      <c r="BJ6" s="621"/>
      <c r="BK6" s="621"/>
      <c r="BL6" s="621"/>
      <c r="BM6" s="621"/>
      <c r="BN6" s="622"/>
      <c r="BO6" s="673">
        <v>99.9</v>
      </c>
      <c r="BP6" s="673"/>
      <c r="BQ6" s="673"/>
      <c r="BR6" s="673"/>
      <c r="BS6" s="674">
        <v>152223</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165030</v>
      </c>
      <c r="CS6" s="621"/>
      <c r="CT6" s="621"/>
      <c r="CU6" s="621"/>
      <c r="CV6" s="621"/>
      <c r="CW6" s="621"/>
      <c r="CX6" s="621"/>
      <c r="CY6" s="622"/>
      <c r="CZ6" s="673">
        <v>1.1000000000000001</v>
      </c>
      <c r="DA6" s="673"/>
      <c r="DB6" s="673"/>
      <c r="DC6" s="673"/>
      <c r="DD6" s="626" t="s">
        <v>215</v>
      </c>
      <c r="DE6" s="621"/>
      <c r="DF6" s="621"/>
      <c r="DG6" s="621"/>
      <c r="DH6" s="621"/>
      <c r="DI6" s="621"/>
      <c r="DJ6" s="621"/>
      <c r="DK6" s="621"/>
      <c r="DL6" s="621"/>
      <c r="DM6" s="621"/>
      <c r="DN6" s="621"/>
      <c r="DO6" s="621"/>
      <c r="DP6" s="622"/>
      <c r="DQ6" s="626">
        <v>165030</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2936</v>
      </c>
      <c r="S7" s="621"/>
      <c r="T7" s="621"/>
      <c r="U7" s="621"/>
      <c r="V7" s="621"/>
      <c r="W7" s="621"/>
      <c r="X7" s="621"/>
      <c r="Y7" s="622"/>
      <c r="Z7" s="673">
        <v>0</v>
      </c>
      <c r="AA7" s="673"/>
      <c r="AB7" s="673"/>
      <c r="AC7" s="673"/>
      <c r="AD7" s="674">
        <v>2936</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1520422</v>
      </c>
      <c r="BH7" s="621"/>
      <c r="BI7" s="621"/>
      <c r="BJ7" s="621"/>
      <c r="BK7" s="621"/>
      <c r="BL7" s="621"/>
      <c r="BM7" s="621"/>
      <c r="BN7" s="622"/>
      <c r="BO7" s="673">
        <v>39.4</v>
      </c>
      <c r="BP7" s="673"/>
      <c r="BQ7" s="673"/>
      <c r="BR7" s="673"/>
      <c r="BS7" s="674">
        <v>26999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2081075</v>
      </c>
      <c r="CS7" s="621"/>
      <c r="CT7" s="621"/>
      <c r="CU7" s="621"/>
      <c r="CV7" s="621"/>
      <c r="CW7" s="621"/>
      <c r="CX7" s="621"/>
      <c r="CY7" s="622"/>
      <c r="CZ7" s="673">
        <v>14</v>
      </c>
      <c r="DA7" s="673"/>
      <c r="DB7" s="673"/>
      <c r="DC7" s="673"/>
      <c r="DD7" s="626">
        <v>108342</v>
      </c>
      <c r="DE7" s="621"/>
      <c r="DF7" s="621"/>
      <c r="DG7" s="621"/>
      <c r="DH7" s="621"/>
      <c r="DI7" s="621"/>
      <c r="DJ7" s="621"/>
      <c r="DK7" s="621"/>
      <c r="DL7" s="621"/>
      <c r="DM7" s="621"/>
      <c r="DN7" s="621"/>
      <c r="DO7" s="621"/>
      <c r="DP7" s="622"/>
      <c r="DQ7" s="626">
        <v>1588960</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9589</v>
      </c>
      <c r="S8" s="621"/>
      <c r="T8" s="621"/>
      <c r="U8" s="621"/>
      <c r="V8" s="621"/>
      <c r="W8" s="621"/>
      <c r="X8" s="621"/>
      <c r="Y8" s="622"/>
      <c r="Z8" s="673">
        <v>0.1</v>
      </c>
      <c r="AA8" s="673"/>
      <c r="AB8" s="673"/>
      <c r="AC8" s="673"/>
      <c r="AD8" s="674">
        <v>9589</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55322</v>
      </c>
      <c r="BH8" s="621"/>
      <c r="BI8" s="621"/>
      <c r="BJ8" s="621"/>
      <c r="BK8" s="621"/>
      <c r="BL8" s="621"/>
      <c r="BM8" s="621"/>
      <c r="BN8" s="622"/>
      <c r="BO8" s="673">
        <v>1.4</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5995056</v>
      </c>
      <c r="CS8" s="621"/>
      <c r="CT8" s="621"/>
      <c r="CU8" s="621"/>
      <c r="CV8" s="621"/>
      <c r="CW8" s="621"/>
      <c r="CX8" s="621"/>
      <c r="CY8" s="622"/>
      <c r="CZ8" s="673">
        <v>40.299999999999997</v>
      </c>
      <c r="DA8" s="673"/>
      <c r="DB8" s="673"/>
      <c r="DC8" s="673"/>
      <c r="DD8" s="626">
        <v>92114</v>
      </c>
      <c r="DE8" s="621"/>
      <c r="DF8" s="621"/>
      <c r="DG8" s="621"/>
      <c r="DH8" s="621"/>
      <c r="DI8" s="621"/>
      <c r="DJ8" s="621"/>
      <c r="DK8" s="621"/>
      <c r="DL8" s="621"/>
      <c r="DM8" s="621"/>
      <c r="DN8" s="621"/>
      <c r="DO8" s="621"/>
      <c r="DP8" s="622"/>
      <c r="DQ8" s="626">
        <v>2786649</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6375</v>
      </c>
      <c r="S9" s="621"/>
      <c r="T9" s="621"/>
      <c r="U9" s="621"/>
      <c r="V9" s="621"/>
      <c r="W9" s="621"/>
      <c r="X9" s="621"/>
      <c r="Y9" s="622"/>
      <c r="Z9" s="673">
        <v>0</v>
      </c>
      <c r="AA9" s="673"/>
      <c r="AB9" s="673"/>
      <c r="AC9" s="673"/>
      <c r="AD9" s="674">
        <v>6375</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1193460</v>
      </c>
      <c r="BH9" s="621"/>
      <c r="BI9" s="621"/>
      <c r="BJ9" s="621"/>
      <c r="BK9" s="621"/>
      <c r="BL9" s="621"/>
      <c r="BM9" s="621"/>
      <c r="BN9" s="622"/>
      <c r="BO9" s="673">
        <v>30.9</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922699</v>
      </c>
      <c r="CS9" s="621"/>
      <c r="CT9" s="621"/>
      <c r="CU9" s="621"/>
      <c r="CV9" s="621"/>
      <c r="CW9" s="621"/>
      <c r="CX9" s="621"/>
      <c r="CY9" s="622"/>
      <c r="CZ9" s="673">
        <v>6.2</v>
      </c>
      <c r="DA9" s="673"/>
      <c r="DB9" s="673"/>
      <c r="DC9" s="673"/>
      <c r="DD9" s="626">
        <v>94748</v>
      </c>
      <c r="DE9" s="621"/>
      <c r="DF9" s="621"/>
      <c r="DG9" s="621"/>
      <c r="DH9" s="621"/>
      <c r="DI9" s="621"/>
      <c r="DJ9" s="621"/>
      <c r="DK9" s="621"/>
      <c r="DL9" s="621"/>
      <c r="DM9" s="621"/>
      <c r="DN9" s="621"/>
      <c r="DO9" s="621"/>
      <c r="DP9" s="622"/>
      <c r="DQ9" s="626">
        <v>714580</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638530</v>
      </c>
      <c r="S10" s="621"/>
      <c r="T10" s="621"/>
      <c r="U10" s="621"/>
      <c r="V10" s="621"/>
      <c r="W10" s="621"/>
      <c r="X10" s="621"/>
      <c r="Y10" s="622"/>
      <c r="Z10" s="673">
        <v>4.2</v>
      </c>
      <c r="AA10" s="673"/>
      <c r="AB10" s="673"/>
      <c r="AC10" s="673"/>
      <c r="AD10" s="674">
        <v>638530</v>
      </c>
      <c r="AE10" s="674"/>
      <c r="AF10" s="674"/>
      <c r="AG10" s="674"/>
      <c r="AH10" s="674"/>
      <c r="AI10" s="674"/>
      <c r="AJ10" s="674"/>
      <c r="AK10" s="674"/>
      <c r="AL10" s="643">
        <v>8.1999999999999993</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90601</v>
      </c>
      <c r="BH10" s="621"/>
      <c r="BI10" s="621"/>
      <c r="BJ10" s="621"/>
      <c r="BK10" s="621"/>
      <c r="BL10" s="621"/>
      <c r="BM10" s="621"/>
      <c r="BN10" s="622"/>
      <c r="BO10" s="673">
        <v>2.2999999999999998</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46068</v>
      </c>
      <c r="CS10" s="621"/>
      <c r="CT10" s="621"/>
      <c r="CU10" s="621"/>
      <c r="CV10" s="621"/>
      <c r="CW10" s="621"/>
      <c r="CX10" s="621"/>
      <c r="CY10" s="622"/>
      <c r="CZ10" s="673">
        <v>0.3</v>
      </c>
      <c r="DA10" s="673"/>
      <c r="DB10" s="673"/>
      <c r="DC10" s="673"/>
      <c r="DD10" s="626">
        <v>5940</v>
      </c>
      <c r="DE10" s="621"/>
      <c r="DF10" s="621"/>
      <c r="DG10" s="621"/>
      <c r="DH10" s="621"/>
      <c r="DI10" s="621"/>
      <c r="DJ10" s="621"/>
      <c r="DK10" s="621"/>
      <c r="DL10" s="621"/>
      <c r="DM10" s="621"/>
      <c r="DN10" s="621"/>
      <c r="DO10" s="621"/>
      <c r="DP10" s="622"/>
      <c r="DQ10" s="626">
        <v>34061</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181039</v>
      </c>
      <c r="BH11" s="621"/>
      <c r="BI11" s="621"/>
      <c r="BJ11" s="621"/>
      <c r="BK11" s="621"/>
      <c r="BL11" s="621"/>
      <c r="BM11" s="621"/>
      <c r="BN11" s="622"/>
      <c r="BO11" s="673">
        <v>4.7</v>
      </c>
      <c r="BP11" s="673"/>
      <c r="BQ11" s="673"/>
      <c r="BR11" s="673"/>
      <c r="BS11" s="626">
        <v>26999</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623957</v>
      </c>
      <c r="CS11" s="621"/>
      <c r="CT11" s="621"/>
      <c r="CU11" s="621"/>
      <c r="CV11" s="621"/>
      <c r="CW11" s="621"/>
      <c r="CX11" s="621"/>
      <c r="CY11" s="622"/>
      <c r="CZ11" s="673">
        <v>4.2</v>
      </c>
      <c r="DA11" s="673"/>
      <c r="DB11" s="673"/>
      <c r="DC11" s="673"/>
      <c r="DD11" s="626">
        <v>233915</v>
      </c>
      <c r="DE11" s="621"/>
      <c r="DF11" s="621"/>
      <c r="DG11" s="621"/>
      <c r="DH11" s="621"/>
      <c r="DI11" s="621"/>
      <c r="DJ11" s="621"/>
      <c r="DK11" s="621"/>
      <c r="DL11" s="621"/>
      <c r="DM11" s="621"/>
      <c r="DN11" s="621"/>
      <c r="DO11" s="621"/>
      <c r="DP11" s="622"/>
      <c r="DQ11" s="626">
        <v>411161</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1922460</v>
      </c>
      <c r="BH12" s="621"/>
      <c r="BI12" s="621"/>
      <c r="BJ12" s="621"/>
      <c r="BK12" s="621"/>
      <c r="BL12" s="621"/>
      <c r="BM12" s="621"/>
      <c r="BN12" s="622"/>
      <c r="BO12" s="673">
        <v>49.8</v>
      </c>
      <c r="BP12" s="673"/>
      <c r="BQ12" s="673"/>
      <c r="BR12" s="673"/>
      <c r="BS12" s="626">
        <v>125224</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843255</v>
      </c>
      <c r="CS12" s="621"/>
      <c r="CT12" s="621"/>
      <c r="CU12" s="621"/>
      <c r="CV12" s="621"/>
      <c r="CW12" s="621"/>
      <c r="CX12" s="621"/>
      <c r="CY12" s="622"/>
      <c r="CZ12" s="673">
        <v>5.7</v>
      </c>
      <c r="DA12" s="673"/>
      <c r="DB12" s="673"/>
      <c r="DC12" s="673"/>
      <c r="DD12" s="626">
        <v>54467</v>
      </c>
      <c r="DE12" s="621"/>
      <c r="DF12" s="621"/>
      <c r="DG12" s="621"/>
      <c r="DH12" s="621"/>
      <c r="DI12" s="621"/>
      <c r="DJ12" s="621"/>
      <c r="DK12" s="621"/>
      <c r="DL12" s="621"/>
      <c r="DM12" s="621"/>
      <c r="DN12" s="621"/>
      <c r="DO12" s="621"/>
      <c r="DP12" s="622"/>
      <c r="DQ12" s="626">
        <v>383318</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32550</v>
      </c>
      <c r="S13" s="621"/>
      <c r="T13" s="621"/>
      <c r="U13" s="621"/>
      <c r="V13" s="621"/>
      <c r="W13" s="621"/>
      <c r="X13" s="621"/>
      <c r="Y13" s="622"/>
      <c r="Z13" s="673">
        <v>0.2</v>
      </c>
      <c r="AA13" s="673"/>
      <c r="AB13" s="673"/>
      <c r="AC13" s="673"/>
      <c r="AD13" s="674">
        <v>32550</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1918734</v>
      </c>
      <c r="BH13" s="621"/>
      <c r="BI13" s="621"/>
      <c r="BJ13" s="621"/>
      <c r="BK13" s="621"/>
      <c r="BL13" s="621"/>
      <c r="BM13" s="621"/>
      <c r="BN13" s="622"/>
      <c r="BO13" s="673">
        <v>49.7</v>
      </c>
      <c r="BP13" s="673"/>
      <c r="BQ13" s="673"/>
      <c r="BR13" s="673"/>
      <c r="BS13" s="626">
        <v>125224</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1116284</v>
      </c>
      <c r="CS13" s="621"/>
      <c r="CT13" s="621"/>
      <c r="CU13" s="621"/>
      <c r="CV13" s="621"/>
      <c r="CW13" s="621"/>
      <c r="CX13" s="621"/>
      <c r="CY13" s="622"/>
      <c r="CZ13" s="673">
        <v>7.5</v>
      </c>
      <c r="DA13" s="673"/>
      <c r="DB13" s="673"/>
      <c r="DC13" s="673"/>
      <c r="DD13" s="626">
        <v>513155</v>
      </c>
      <c r="DE13" s="621"/>
      <c r="DF13" s="621"/>
      <c r="DG13" s="621"/>
      <c r="DH13" s="621"/>
      <c r="DI13" s="621"/>
      <c r="DJ13" s="621"/>
      <c r="DK13" s="621"/>
      <c r="DL13" s="621"/>
      <c r="DM13" s="621"/>
      <c r="DN13" s="621"/>
      <c r="DO13" s="621"/>
      <c r="DP13" s="622"/>
      <c r="DQ13" s="626">
        <v>713009</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112107</v>
      </c>
      <c r="BH14" s="621"/>
      <c r="BI14" s="621"/>
      <c r="BJ14" s="621"/>
      <c r="BK14" s="621"/>
      <c r="BL14" s="621"/>
      <c r="BM14" s="621"/>
      <c r="BN14" s="622"/>
      <c r="BO14" s="673">
        <v>2.9</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432740</v>
      </c>
      <c r="CS14" s="621"/>
      <c r="CT14" s="621"/>
      <c r="CU14" s="621"/>
      <c r="CV14" s="621"/>
      <c r="CW14" s="621"/>
      <c r="CX14" s="621"/>
      <c r="CY14" s="622"/>
      <c r="CZ14" s="673">
        <v>2.9</v>
      </c>
      <c r="DA14" s="673"/>
      <c r="DB14" s="673"/>
      <c r="DC14" s="673"/>
      <c r="DD14" s="626">
        <v>21643</v>
      </c>
      <c r="DE14" s="621"/>
      <c r="DF14" s="621"/>
      <c r="DG14" s="621"/>
      <c r="DH14" s="621"/>
      <c r="DI14" s="621"/>
      <c r="DJ14" s="621"/>
      <c r="DK14" s="621"/>
      <c r="DL14" s="621"/>
      <c r="DM14" s="621"/>
      <c r="DN14" s="621"/>
      <c r="DO14" s="621"/>
      <c r="DP14" s="622"/>
      <c r="DQ14" s="626">
        <v>407360</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8885</v>
      </c>
      <c r="S15" s="621"/>
      <c r="T15" s="621"/>
      <c r="U15" s="621"/>
      <c r="V15" s="621"/>
      <c r="W15" s="621"/>
      <c r="X15" s="621"/>
      <c r="Y15" s="622"/>
      <c r="Z15" s="673">
        <v>0.1</v>
      </c>
      <c r="AA15" s="673"/>
      <c r="AB15" s="673"/>
      <c r="AC15" s="673"/>
      <c r="AD15" s="674">
        <v>8885</v>
      </c>
      <c r="AE15" s="674"/>
      <c r="AF15" s="674"/>
      <c r="AG15" s="674"/>
      <c r="AH15" s="674"/>
      <c r="AI15" s="674"/>
      <c r="AJ15" s="674"/>
      <c r="AK15" s="674"/>
      <c r="AL15" s="643">
        <v>0.1</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297569</v>
      </c>
      <c r="BH15" s="621"/>
      <c r="BI15" s="621"/>
      <c r="BJ15" s="621"/>
      <c r="BK15" s="621"/>
      <c r="BL15" s="621"/>
      <c r="BM15" s="621"/>
      <c r="BN15" s="622"/>
      <c r="BO15" s="673">
        <v>7.7</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1083349</v>
      </c>
      <c r="CS15" s="621"/>
      <c r="CT15" s="621"/>
      <c r="CU15" s="621"/>
      <c r="CV15" s="621"/>
      <c r="CW15" s="621"/>
      <c r="CX15" s="621"/>
      <c r="CY15" s="622"/>
      <c r="CZ15" s="673">
        <v>7.3</v>
      </c>
      <c r="DA15" s="673"/>
      <c r="DB15" s="673"/>
      <c r="DC15" s="673"/>
      <c r="DD15" s="626">
        <v>150084</v>
      </c>
      <c r="DE15" s="621"/>
      <c r="DF15" s="621"/>
      <c r="DG15" s="621"/>
      <c r="DH15" s="621"/>
      <c r="DI15" s="621"/>
      <c r="DJ15" s="621"/>
      <c r="DK15" s="621"/>
      <c r="DL15" s="621"/>
      <c r="DM15" s="621"/>
      <c r="DN15" s="621"/>
      <c r="DO15" s="621"/>
      <c r="DP15" s="622"/>
      <c r="DQ15" s="626">
        <v>907395</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3825775</v>
      </c>
      <c r="S16" s="621"/>
      <c r="T16" s="621"/>
      <c r="U16" s="621"/>
      <c r="V16" s="621"/>
      <c r="W16" s="621"/>
      <c r="X16" s="621"/>
      <c r="Y16" s="622"/>
      <c r="Z16" s="673">
        <v>25.4</v>
      </c>
      <c r="AA16" s="673"/>
      <c r="AB16" s="673"/>
      <c r="AC16" s="673"/>
      <c r="AD16" s="674">
        <v>3125523</v>
      </c>
      <c r="AE16" s="674"/>
      <c r="AF16" s="674"/>
      <c r="AG16" s="674"/>
      <c r="AH16" s="674"/>
      <c r="AI16" s="674"/>
      <c r="AJ16" s="674"/>
      <c r="AK16" s="674"/>
      <c r="AL16" s="643">
        <v>39.9</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71282</v>
      </c>
      <c r="CS16" s="621"/>
      <c r="CT16" s="621"/>
      <c r="CU16" s="621"/>
      <c r="CV16" s="621"/>
      <c r="CW16" s="621"/>
      <c r="CX16" s="621"/>
      <c r="CY16" s="622"/>
      <c r="CZ16" s="673">
        <v>0.5</v>
      </c>
      <c r="DA16" s="673"/>
      <c r="DB16" s="673"/>
      <c r="DC16" s="673"/>
      <c r="DD16" s="626" t="s">
        <v>111</v>
      </c>
      <c r="DE16" s="621"/>
      <c r="DF16" s="621"/>
      <c r="DG16" s="621"/>
      <c r="DH16" s="621"/>
      <c r="DI16" s="621"/>
      <c r="DJ16" s="621"/>
      <c r="DK16" s="621"/>
      <c r="DL16" s="621"/>
      <c r="DM16" s="621"/>
      <c r="DN16" s="621"/>
      <c r="DO16" s="621"/>
      <c r="DP16" s="622"/>
      <c r="DQ16" s="626">
        <v>14923</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3125523</v>
      </c>
      <c r="S17" s="621"/>
      <c r="T17" s="621"/>
      <c r="U17" s="621"/>
      <c r="V17" s="621"/>
      <c r="W17" s="621"/>
      <c r="X17" s="621"/>
      <c r="Y17" s="622"/>
      <c r="Z17" s="673">
        <v>20.7</v>
      </c>
      <c r="AA17" s="673"/>
      <c r="AB17" s="673"/>
      <c r="AC17" s="673"/>
      <c r="AD17" s="674">
        <v>3125523</v>
      </c>
      <c r="AE17" s="674"/>
      <c r="AF17" s="674"/>
      <c r="AG17" s="674"/>
      <c r="AH17" s="674"/>
      <c r="AI17" s="674"/>
      <c r="AJ17" s="674"/>
      <c r="AK17" s="674"/>
      <c r="AL17" s="643">
        <v>39.9</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1459948</v>
      </c>
      <c r="CS17" s="621"/>
      <c r="CT17" s="621"/>
      <c r="CU17" s="621"/>
      <c r="CV17" s="621"/>
      <c r="CW17" s="621"/>
      <c r="CX17" s="621"/>
      <c r="CY17" s="622"/>
      <c r="CZ17" s="673">
        <v>9.8000000000000007</v>
      </c>
      <c r="DA17" s="673"/>
      <c r="DB17" s="673"/>
      <c r="DC17" s="673"/>
      <c r="DD17" s="626" t="s">
        <v>111</v>
      </c>
      <c r="DE17" s="621"/>
      <c r="DF17" s="621"/>
      <c r="DG17" s="621"/>
      <c r="DH17" s="621"/>
      <c r="DI17" s="621"/>
      <c r="DJ17" s="621"/>
      <c r="DK17" s="621"/>
      <c r="DL17" s="621"/>
      <c r="DM17" s="621"/>
      <c r="DN17" s="621"/>
      <c r="DO17" s="621"/>
      <c r="DP17" s="622"/>
      <c r="DQ17" s="626">
        <v>1305997</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700252</v>
      </c>
      <c r="S18" s="621"/>
      <c r="T18" s="621"/>
      <c r="U18" s="621"/>
      <c r="V18" s="621"/>
      <c r="W18" s="621"/>
      <c r="X18" s="621"/>
      <c r="Y18" s="622"/>
      <c r="Z18" s="673">
        <v>4.5999999999999996</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v>29122</v>
      </c>
      <c r="CS18" s="621"/>
      <c r="CT18" s="621"/>
      <c r="CU18" s="621"/>
      <c r="CV18" s="621"/>
      <c r="CW18" s="621"/>
      <c r="CX18" s="621"/>
      <c r="CY18" s="622"/>
      <c r="CZ18" s="673">
        <v>0.2</v>
      </c>
      <c r="DA18" s="673"/>
      <c r="DB18" s="673"/>
      <c r="DC18" s="673"/>
      <c r="DD18" s="626">
        <v>29122</v>
      </c>
      <c r="DE18" s="621"/>
      <c r="DF18" s="621"/>
      <c r="DG18" s="621"/>
      <c r="DH18" s="621"/>
      <c r="DI18" s="621"/>
      <c r="DJ18" s="621"/>
      <c r="DK18" s="621"/>
      <c r="DL18" s="621"/>
      <c r="DM18" s="621"/>
      <c r="DN18" s="621"/>
      <c r="DO18" s="621"/>
      <c r="DP18" s="622"/>
      <c r="DQ18" s="626">
        <v>29122</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5450</v>
      </c>
      <c r="BH19" s="621"/>
      <c r="BI19" s="621"/>
      <c r="BJ19" s="621"/>
      <c r="BK19" s="621"/>
      <c r="BL19" s="621"/>
      <c r="BM19" s="621"/>
      <c r="BN19" s="622"/>
      <c r="BO19" s="673">
        <v>0.1</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8504942</v>
      </c>
      <c r="S20" s="621"/>
      <c r="T20" s="621"/>
      <c r="U20" s="621"/>
      <c r="V20" s="621"/>
      <c r="W20" s="621"/>
      <c r="X20" s="621"/>
      <c r="Y20" s="622"/>
      <c r="Z20" s="673">
        <v>56.4</v>
      </c>
      <c r="AA20" s="673"/>
      <c r="AB20" s="673"/>
      <c r="AC20" s="673"/>
      <c r="AD20" s="674">
        <v>7804690</v>
      </c>
      <c r="AE20" s="674"/>
      <c r="AF20" s="674"/>
      <c r="AG20" s="674"/>
      <c r="AH20" s="674"/>
      <c r="AI20" s="674"/>
      <c r="AJ20" s="674"/>
      <c r="AK20" s="674"/>
      <c r="AL20" s="643">
        <v>99.7</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5450</v>
      </c>
      <c r="BH20" s="621"/>
      <c r="BI20" s="621"/>
      <c r="BJ20" s="621"/>
      <c r="BK20" s="621"/>
      <c r="BL20" s="621"/>
      <c r="BM20" s="621"/>
      <c r="BN20" s="622"/>
      <c r="BO20" s="673">
        <v>0.1</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14869865</v>
      </c>
      <c r="CS20" s="621"/>
      <c r="CT20" s="621"/>
      <c r="CU20" s="621"/>
      <c r="CV20" s="621"/>
      <c r="CW20" s="621"/>
      <c r="CX20" s="621"/>
      <c r="CY20" s="622"/>
      <c r="CZ20" s="673">
        <v>100</v>
      </c>
      <c r="DA20" s="673"/>
      <c r="DB20" s="673"/>
      <c r="DC20" s="673"/>
      <c r="DD20" s="626">
        <v>1303530</v>
      </c>
      <c r="DE20" s="621"/>
      <c r="DF20" s="621"/>
      <c r="DG20" s="621"/>
      <c r="DH20" s="621"/>
      <c r="DI20" s="621"/>
      <c r="DJ20" s="621"/>
      <c r="DK20" s="621"/>
      <c r="DL20" s="621"/>
      <c r="DM20" s="621"/>
      <c r="DN20" s="621"/>
      <c r="DO20" s="621"/>
      <c r="DP20" s="622"/>
      <c r="DQ20" s="626">
        <v>9461565</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6912</v>
      </c>
      <c r="S21" s="621"/>
      <c r="T21" s="621"/>
      <c r="U21" s="621"/>
      <c r="V21" s="621"/>
      <c r="W21" s="621"/>
      <c r="X21" s="621"/>
      <c r="Y21" s="622"/>
      <c r="Z21" s="673">
        <v>0</v>
      </c>
      <c r="AA21" s="673"/>
      <c r="AB21" s="673"/>
      <c r="AC21" s="673"/>
      <c r="AD21" s="674">
        <v>6912</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5450</v>
      </c>
      <c r="BH21" s="621"/>
      <c r="BI21" s="621"/>
      <c r="BJ21" s="621"/>
      <c r="BK21" s="621"/>
      <c r="BL21" s="621"/>
      <c r="BM21" s="621"/>
      <c r="BN21" s="622"/>
      <c r="BO21" s="673">
        <v>0.1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135872</v>
      </c>
      <c r="S22" s="621"/>
      <c r="T22" s="621"/>
      <c r="U22" s="621"/>
      <c r="V22" s="621"/>
      <c r="W22" s="621"/>
      <c r="X22" s="621"/>
      <c r="Y22" s="622"/>
      <c r="Z22" s="673">
        <v>0.9</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257924</v>
      </c>
      <c r="S23" s="621"/>
      <c r="T23" s="621"/>
      <c r="U23" s="621"/>
      <c r="V23" s="621"/>
      <c r="W23" s="621"/>
      <c r="X23" s="621"/>
      <c r="Y23" s="622"/>
      <c r="Z23" s="673">
        <v>1.7</v>
      </c>
      <c r="AA23" s="673"/>
      <c r="AB23" s="673"/>
      <c r="AC23" s="673"/>
      <c r="AD23" s="674">
        <v>13976</v>
      </c>
      <c r="AE23" s="674"/>
      <c r="AF23" s="674"/>
      <c r="AG23" s="674"/>
      <c r="AH23" s="674"/>
      <c r="AI23" s="674"/>
      <c r="AJ23" s="674"/>
      <c r="AK23" s="674"/>
      <c r="AL23" s="643">
        <v>0.2</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98414</v>
      </c>
      <c r="S24" s="621"/>
      <c r="T24" s="621"/>
      <c r="U24" s="621"/>
      <c r="V24" s="621"/>
      <c r="W24" s="621"/>
      <c r="X24" s="621"/>
      <c r="Y24" s="622"/>
      <c r="Z24" s="673">
        <v>0.7</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7947272</v>
      </c>
      <c r="CS24" s="671"/>
      <c r="CT24" s="671"/>
      <c r="CU24" s="671"/>
      <c r="CV24" s="671"/>
      <c r="CW24" s="671"/>
      <c r="CX24" s="671"/>
      <c r="CY24" s="718"/>
      <c r="CZ24" s="722">
        <v>53.4</v>
      </c>
      <c r="DA24" s="723"/>
      <c r="DB24" s="723"/>
      <c r="DC24" s="724"/>
      <c r="DD24" s="717">
        <v>4865887</v>
      </c>
      <c r="DE24" s="671"/>
      <c r="DF24" s="671"/>
      <c r="DG24" s="671"/>
      <c r="DH24" s="671"/>
      <c r="DI24" s="671"/>
      <c r="DJ24" s="671"/>
      <c r="DK24" s="718"/>
      <c r="DL24" s="717">
        <v>4789061</v>
      </c>
      <c r="DM24" s="671"/>
      <c r="DN24" s="671"/>
      <c r="DO24" s="671"/>
      <c r="DP24" s="671"/>
      <c r="DQ24" s="671"/>
      <c r="DR24" s="671"/>
      <c r="DS24" s="671"/>
      <c r="DT24" s="671"/>
      <c r="DU24" s="671"/>
      <c r="DV24" s="718"/>
      <c r="DW24" s="719">
        <v>57.9</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2301970</v>
      </c>
      <c r="S25" s="621"/>
      <c r="T25" s="621"/>
      <c r="U25" s="621"/>
      <c r="V25" s="621"/>
      <c r="W25" s="621"/>
      <c r="X25" s="621"/>
      <c r="Y25" s="622"/>
      <c r="Z25" s="673">
        <v>15.3</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2556718</v>
      </c>
      <c r="CS25" s="639"/>
      <c r="CT25" s="639"/>
      <c r="CU25" s="639"/>
      <c r="CV25" s="639"/>
      <c r="CW25" s="639"/>
      <c r="CX25" s="639"/>
      <c r="CY25" s="640"/>
      <c r="CZ25" s="623">
        <v>17.2</v>
      </c>
      <c r="DA25" s="641"/>
      <c r="DB25" s="641"/>
      <c r="DC25" s="642"/>
      <c r="DD25" s="626">
        <v>2416178</v>
      </c>
      <c r="DE25" s="639"/>
      <c r="DF25" s="639"/>
      <c r="DG25" s="639"/>
      <c r="DH25" s="639"/>
      <c r="DI25" s="639"/>
      <c r="DJ25" s="639"/>
      <c r="DK25" s="640"/>
      <c r="DL25" s="626">
        <v>2350531</v>
      </c>
      <c r="DM25" s="639"/>
      <c r="DN25" s="639"/>
      <c r="DO25" s="639"/>
      <c r="DP25" s="639"/>
      <c r="DQ25" s="639"/>
      <c r="DR25" s="639"/>
      <c r="DS25" s="639"/>
      <c r="DT25" s="639"/>
      <c r="DU25" s="639"/>
      <c r="DV25" s="640"/>
      <c r="DW25" s="643">
        <v>28.4</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1598457</v>
      </c>
      <c r="CS26" s="621"/>
      <c r="CT26" s="621"/>
      <c r="CU26" s="621"/>
      <c r="CV26" s="621"/>
      <c r="CW26" s="621"/>
      <c r="CX26" s="621"/>
      <c r="CY26" s="622"/>
      <c r="CZ26" s="623">
        <v>10.7</v>
      </c>
      <c r="DA26" s="641"/>
      <c r="DB26" s="641"/>
      <c r="DC26" s="642"/>
      <c r="DD26" s="626">
        <v>1488914</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1292694</v>
      </c>
      <c r="S27" s="621"/>
      <c r="T27" s="621"/>
      <c r="U27" s="621"/>
      <c r="V27" s="621"/>
      <c r="W27" s="621"/>
      <c r="X27" s="621"/>
      <c r="Y27" s="622"/>
      <c r="Z27" s="673">
        <v>8.6</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3858008</v>
      </c>
      <c r="BH27" s="621"/>
      <c r="BI27" s="621"/>
      <c r="BJ27" s="621"/>
      <c r="BK27" s="621"/>
      <c r="BL27" s="621"/>
      <c r="BM27" s="621"/>
      <c r="BN27" s="622"/>
      <c r="BO27" s="673">
        <v>100</v>
      </c>
      <c r="BP27" s="673"/>
      <c r="BQ27" s="673"/>
      <c r="BR27" s="673"/>
      <c r="BS27" s="626">
        <v>152223</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3930606</v>
      </c>
      <c r="CS27" s="639"/>
      <c r="CT27" s="639"/>
      <c r="CU27" s="639"/>
      <c r="CV27" s="639"/>
      <c r="CW27" s="639"/>
      <c r="CX27" s="639"/>
      <c r="CY27" s="640"/>
      <c r="CZ27" s="623">
        <v>26.4</v>
      </c>
      <c r="DA27" s="641"/>
      <c r="DB27" s="641"/>
      <c r="DC27" s="642"/>
      <c r="DD27" s="626">
        <v>1143712</v>
      </c>
      <c r="DE27" s="639"/>
      <c r="DF27" s="639"/>
      <c r="DG27" s="639"/>
      <c r="DH27" s="639"/>
      <c r="DI27" s="639"/>
      <c r="DJ27" s="639"/>
      <c r="DK27" s="640"/>
      <c r="DL27" s="626">
        <v>1132533</v>
      </c>
      <c r="DM27" s="639"/>
      <c r="DN27" s="639"/>
      <c r="DO27" s="639"/>
      <c r="DP27" s="639"/>
      <c r="DQ27" s="639"/>
      <c r="DR27" s="639"/>
      <c r="DS27" s="639"/>
      <c r="DT27" s="639"/>
      <c r="DU27" s="639"/>
      <c r="DV27" s="640"/>
      <c r="DW27" s="643">
        <v>13.7</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25727</v>
      </c>
      <c r="S28" s="621"/>
      <c r="T28" s="621"/>
      <c r="U28" s="621"/>
      <c r="V28" s="621"/>
      <c r="W28" s="621"/>
      <c r="X28" s="621"/>
      <c r="Y28" s="622"/>
      <c r="Z28" s="673">
        <v>0.2</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1459948</v>
      </c>
      <c r="CS28" s="621"/>
      <c r="CT28" s="621"/>
      <c r="CU28" s="621"/>
      <c r="CV28" s="621"/>
      <c r="CW28" s="621"/>
      <c r="CX28" s="621"/>
      <c r="CY28" s="622"/>
      <c r="CZ28" s="623">
        <v>9.8000000000000007</v>
      </c>
      <c r="DA28" s="641"/>
      <c r="DB28" s="641"/>
      <c r="DC28" s="642"/>
      <c r="DD28" s="626">
        <v>1305997</v>
      </c>
      <c r="DE28" s="621"/>
      <c r="DF28" s="621"/>
      <c r="DG28" s="621"/>
      <c r="DH28" s="621"/>
      <c r="DI28" s="621"/>
      <c r="DJ28" s="621"/>
      <c r="DK28" s="622"/>
      <c r="DL28" s="626">
        <v>1305997</v>
      </c>
      <c r="DM28" s="621"/>
      <c r="DN28" s="621"/>
      <c r="DO28" s="621"/>
      <c r="DP28" s="621"/>
      <c r="DQ28" s="621"/>
      <c r="DR28" s="621"/>
      <c r="DS28" s="621"/>
      <c r="DT28" s="621"/>
      <c r="DU28" s="621"/>
      <c r="DV28" s="622"/>
      <c r="DW28" s="643">
        <v>15.8</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602608</v>
      </c>
      <c r="S29" s="621"/>
      <c r="T29" s="621"/>
      <c r="U29" s="621"/>
      <c r="V29" s="621"/>
      <c r="W29" s="621"/>
      <c r="X29" s="621"/>
      <c r="Y29" s="622"/>
      <c r="Z29" s="673">
        <v>4</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1459948</v>
      </c>
      <c r="CS29" s="639"/>
      <c r="CT29" s="639"/>
      <c r="CU29" s="639"/>
      <c r="CV29" s="639"/>
      <c r="CW29" s="639"/>
      <c r="CX29" s="639"/>
      <c r="CY29" s="640"/>
      <c r="CZ29" s="623">
        <v>9.8000000000000007</v>
      </c>
      <c r="DA29" s="641"/>
      <c r="DB29" s="641"/>
      <c r="DC29" s="642"/>
      <c r="DD29" s="626">
        <v>1305997</v>
      </c>
      <c r="DE29" s="639"/>
      <c r="DF29" s="639"/>
      <c r="DG29" s="639"/>
      <c r="DH29" s="639"/>
      <c r="DI29" s="639"/>
      <c r="DJ29" s="639"/>
      <c r="DK29" s="640"/>
      <c r="DL29" s="626">
        <v>1305997</v>
      </c>
      <c r="DM29" s="639"/>
      <c r="DN29" s="639"/>
      <c r="DO29" s="639"/>
      <c r="DP29" s="639"/>
      <c r="DQ29" s="639"/>
      <c r="DR29" s="639"/>
      <c r="DS29" s="639"/>
      <c r="DT29" s="639"/>
      <c r="DU29" s="639"/>
      <c r="DV29" s="640"/>
      <c r="DW29" s="643">
        <v>15.8</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36000</v>
      </c>
      <c r="S30" s="621"/>
      <c r="T30" s="621"/>
      <c r="U30" s="621"/>
      <c r="V30" s="621"/>
      <c r="W30" s="621"/>
      <c r="X30" s="621"/>
      <c r="Y30" s="622"/>
      <c r="Z30" s="673">
        <v>0.2</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98.6</v>
      </c>
      <c r="BH30" s="687"/>
      <c r="BI30" s="687"/>
      <c r="BJ30" s="687"/>
      <c r="BK30" s="687"/>
      <c r="BL30" s="687"/>
      <c r="BM30" s="688">
        <v>89.1</v>
      </c>
      <c r="BN30" s="687"/>
      <c r="BO30" s="687"/>
      <c r="BP30" s="687"/>
      <c r="BQ30" s="689"/>
      <c r="BR30" s="686">
        <v>98.1</v>
      </c>
      <c r="BS30" s="687"/>
      <c r="BT30" s="687"/>
      <c r="BU30" s="687"/>
      <c r="BV30" s="687"/>
      <c r="BW30" s="687"/>
      <c r="BX30" s="688">
        <v>88</v>
      </c>
      <c r="BY30" s="687"/>
      <c r="BZ30" s="687"/>
      <c r="CA30" s="687"/>
      <c r="CB30" s="689"/>
      <c r="CD30" s="692"/>
      <c r="CE30" s="693"/>
      <c r="CF30" s="657" t="s">
        <v>291</v>
      </c>
      <c r="CG30" s="654"/>
      <c r="CH30" s="654"/>
      <c r="CI30" s="654"/>
      <c r="CJ30" s="654"/>
      <c r="CK30" s="654"/>
      <c r="CL30" s="654"/>
      <c r="CM30" s="654"/>
      <c r="CN30" s="654"/>
      <c r="CO30" s="654"/>
      <c r="CP30" s="654"/>
      <c r="CQ30" s="655"/>
      <c r="CR30" s="620">
        <v>1311034</v>
      </c>
      <c r="CS30" s="621"/>
      <c r="CT30" s="621"/>
      <c r="CU30" s="621"/>
      <c r="CV30" s="621"/>
      <c r="CW30" s="621"/>
      <c r="CX30" s="621"/>
      <c r="CY30" s="622"/>
      <c r="CZ30" s="623">
        <v>8.8000000000000007</v>
      </c>
      <c r="DA30" s="641"/>
      <c r="DB30" s="641"/>
      <c r="DC30" s="642"/>
      <c r="DD30" s="626">
        <v>1174829</v>
      </c>
      <c r="DE30" s="621"/>
      <c r="DF30" s="621"/>
      <c r="DG30" s="621"/>
      <c r="DH30" s="621"/>
      <c r="DI30" s="621"/>
      <c r="DJ30" s="621"/>
      <c r="DK30" s="622"/>
      <c r="DL30" s="626">
        <v>1174829</v>
      </c>
      <c r="DM30" s="621"/>
      <c r="DN30" s="621"/>
      <c r="DO30" s="621"/>
      <c r="DP30" s="621"/>
      <c r="DQ30" s="621"/>
      <c r="DR30" s="621"/>
      <c r="DS30" s="621"/>
      <c r="DT30" s="621"/>
      <c r="DU30" s="621"/>
      <c r="DV30" s="622"/>
      <c r="DW30" s="643">
        <v>14.2</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428995</v>
      </c>
      <c r="S31" s="621"/>
      <c r="T31" s="621"/>
      <c r="U31" s="621"/>
      <c r="V31" s="621"/>
      <c r="W31" s="621"/>
      <c r="X31" s="621"/>
      <c r="Y31" s="622"/>
      <c r="Z31" s="673">
        <v>2.8</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98.9</v>
      </c>
      <c r="BH31" s="639"/>
      <c r="BI31" s="639"/>
      <c r="BJ31" s="639"/>
      <c r="BK31" s="639"/>
      <c r="BL31" s="639"/>
      <c r="BM31" s="675">
        <v>93.8</v>
      </c>
      <c r="BN31" s="685"/>
      <c r="BO31" s="685"/>
      <c r="BP31" s="685"/>
      <c r="BQ31" s="649"/>
      <c r="BR31" s="684">
        <v>98.5</v>
      </c>
      <c r="BS31" s="639"/>
      <c r="BT31" s="639"/>
      <c r="BU31" s="639"/>
      <c r="BV31" s="639"/>
      <c r="BW31" s="639"/>
      <c r="BX31" s="675">
        <v>93.1</v>
      </c>
      <c r="BY31" s="685"/>
      <c r="BZ31" s="685"/>
      <c r="CA31" s="685"/>
      <c r="CB31" s="649"/>
      <c r="CD31" s="692"/>
      <c r="CE31" s="693"/>
      <c r="CF31" s="657" t="s">
        <v>295</v>
      </c>
      <c r="CG31" s="654"/>
      <c r="CH31" s="654"/>
      <c r="CI31" s="654"/>
      <c r="CJ31" s="654"/>
      <c r="CK31" s="654"/>
      <c r="CL31" s="654"/>
      <c r="CM31" s="654"/>
      <c r="CN31" s="654"/>
      <c r="CO31" s="654"/>
      <c r="CP31" s="654"/>
      <c r="CQ31" s="655"/>
      <c r="CR31" s="620">
        <v>148914</v>
      </c>
      <c r="CS31" s="639"/>
      <c r="CT31" s="639"/>
      <c r="CU31" s="639"/>
      <c r="CV31" s="639"/>
      <c r="CW31" s="639"/>
      <c r="CX31" s="639"/>
      <c r="CY31" s="640"/>
      <c r="CZ31" s="623">
        <v>1</v>
      </c>
      <c r="DA31" s="641"/>
      <c r="DB31" s="641"/>
      <c r="DC31" s="642"/>
      <c r="DD31" s="626">
        <v>131168</v>
      </c>
      <c r="DE31" s="639"/>
      <c r="DF31" s="639"/>
      <c r="DG31" s="639"/>
      <c r="DH31" s="639"/>
      <c r="DI31" s="639"/>
      <c r="DJ31" s="639"/>
      <c r="DK31" s="640"/>
      <c r="DL31" s="626">
        <v>131168</v>
      </c>
      <c r="DM31" s="639"/>
      <c r="DN31" s="639"/>
      <c r="DO31" s="639"/>
      <c r="DP31" s="639"/>
      <c r="DQ31" s="639"/>
      <c r="DR31" s="639"/>
      <c r="DS31" s="639"/>
      <c r="DT31" s="639"/>
      <c r="DU31" s="639"/>
      <c r="DV31" s="640"/>
      <c r="DW31" s="643">
        <v>1.6</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555123</v>
      </c>
      <c r="S32" s="621"/>
      <c r="T32" s="621"/>
      <c r="U32" s="621"/>
      <c r="V32" s="621"/>
      <c r="W32" s="621"/>
      <c r="X32" s="621"/>
      <c r="Y32" s="622"/>
      <c r="Z32" s="673">
        <v>3.7</v>
      </c>
      <c r="AA32" s="673"/>
      <c r="AB32" s="673"/>
      <c r="AC32" s="673"/>
      <c r="AD32" s="674">
        <v>1188</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98.3</v>
      </c>
      <c r="BH32" s="605"/>
      <c r="BI32" s="605"/>
      <c r="BJ32" s="605"/>
      <c r="BK32" s="605"/>
      <c r="BL32" s="605"/>
      <c r="BM32" s="668">
        <v>84.1</v>
      </c>
      <c r="BN32" s="605"/>
      <c r="BO32" s="605"/>
      <c r="BP32" s="605"/>
      <c r="BQ32" s="662"/>
      <c r="BR32" s="683">
        <v>97.4</v>
      </c>
      <c r="BS32" s="605"/>
      <c r="BT32" s="605"/>
      <c r="BU32" s="605"/>
      <c r="BV32" s="605"/>
      <c r="BW32" s="605"/>
      <c r="BX32" s="668">
        <v>82.6</v>
      </c>
      <c r="BY32" s="605"/>
      <c r="BZ32" s="605"/>
      <c r="CA32" s="605"/>
      <c r="CB32" s="662"/>
      <c r="CD32" s="694"/>
      <c r="CE32" s="695"/>
      <c r="CF32" s="657" t="s">
        <v>298</v>
      </c>
      <c r="CG32" s="654"/>
      <c r="CH32" s="654"/>
      <c r="CI32" s="654"/>
      <c r="CJ32" s="654"/>
      <c r="CK32" s="654"/>
      <c r="CL32" s="654"/>
      <c r="CM32" s="654"/>
      <c r="CN32" s="654"/>
      <c r="CO32" s="654"/>
      <c r="CP32" s="654"/>
      <c r="CQ32" s="655"/>
      <c r="CR32" s="620" t="s">
        <v>111</v>
      </c>
      <c r="CS32" s="621"/>
      <c r="CT32" s="621"/>
      <c r="CU32" s="621"/>
      <c r="CV32" s="621"/>
      <c r="CW32" s="621"/>
      <c r="CX32" s="621"/>
      <c r="CY32" s="622"/>
      <c r="CZ32" s="623" t="s">
        <v>111</v>
      </c>
      <c r="DA32" s="641"/>
      <c r="DB32" s="641"/>
      <c r="DC32" s="642"/>
      <c r="DD32" s="626" t="s">
        <v>111</v>
      </c>
      <c r="DE32" s="621"/>
      <c r="DF32" s="621"/>
      <c r="DG32" s="621"/>
      <c r="DH32" s="621"/>
      <c r="DI32" s="621"/>
      <c r="DJ32" s="621"/>
      <c r="DK32" s="622"/>
      <c r="DL32" s="626" t="s">
        <v>111</v>
      </c>
      <c r="DM32" s="621"/>
      <c r="DN32" s="621"/>
      <c r="DO32" s="621"/>
      <c r="DP32" s="621"/>
      <c r="DQ32" s="621"/>
      <c r="DR32" s="621"/>
      <c r="DS32" s="621"/>
      <c r="DT32" s="621"/>
      <c r="DU32" s="621"/>
      <c r="DV32" s="622"/>
      <c r="DW32" s="643" t="s">
        <v>111</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843236</v>
      </c>
      <c r="S33" s="621"/>
      <c r="T33" s="621"/>
      <c r="U33" s="621"/>
      <c r="V33" s="621"/>
      <c r="W33" s="621"/>
      <c r="X33" s="621"/>
      <c r="Y33" s="622"/>
      <c r="Z33" s="673">
        <v>5.6</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5547781</v>
      </c>
      <c r="CS33" s="639"/>
      <c r="CT33" s="639"/>
      <c r="CU33" s="639"/>
      <c r="CV33" s="639"/>
      <c r="CW33" s="639"/>
      <c r="CX33" s="639"/>
      <c r="CY33" s="640"/>
      <c r="CZ33" s="623">
        <v>37.299999999999997</v>
      </c>
      <c r="DA33" s="641"/>
      <c r="DB33" s="641"/>
      <c r="DC33" s="642"/>
      <c r="DD33" s="626">
        <v>3991500</v>
      </c>
      <c r="DE33" s="639"/>
      <c r="DF33" s="639"/>
      <c r="DG33" s="639"/>
      <c r="DH33" s="639"/>
      <c r="DI33" s="639"/>
      <c r="DJ33" s="639"/>
      <c r="DK33" s="640"/>
      <c r="DL33" s="626">
        <v>2908449</v>
      </c>
      <c r="DM33" s="639"/>
      <c r="DN33" s="639"/>
      <c r="DO33" s="639"/>
      <c r="DP33" s="639"/>
      <c r="DQ33" s="639"/>
      <c r="DR33" s="639"/>
      <c r="DS33" s="639"/>
      <c r="DT33" s="639"/>
      <c r="DU33" s="639"/>
      <c r="DV33" s="640"/>
      <c r="DW33" s="643">
        <v>35.1</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1741114</v>
      </c>
      <c r="CS34" s="621"/>
      <c r="CT34" s="621"/>
      <c r="CU34" s="621"/>
      <c r="CV34" s="621"/>
      <c r="CW34" s="621"/>
      <c r="CX34" s="621"/>
      <c r="CY34" s="622"/>
      <c r="CZ34" s="623">
        <v>11.7</v>
      </c>
      <c r="DA34" s="641"/>
      <c r="DB34" s="641"/>
      <c r="DC34" s="642"/>
      <c r="DD34" s="626">
        <v>1488923</v>
      </c>
      <c r="DE34" s="621"/>
      <c r="DF34" s="621"/>
      <c r="DG34" s="621"/>
      <c r="DH34" s="621"/>
      <c r="DI34" s="621"/>
      <c r="DJ34" s="621"/>
      <c r="DK34" s="622"/>
      <c r="DL34" s="626">
        <v>984218</v>
      </c>
      <c r="DM34" s="621"/>
      <c r="DN34" s="621"/>
      <c r="DO34" s="621"/>
      <c r="DP34" s="621"/>
      <c r="DQ34" s="621"/>
      <c r="DR34" s="621"/>
      <c r="DS34" s="621"/>
      <c r="DT34" s="621"/>
      <c r="DU34" s="621"/>
      <c r="DV34" s="622"/>
      <c r="DW34" s="643">
        <v>11.9</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449536</v>
      </c>
      <c r="S35" s="621"/>
      <c r="T35" s="621"/>
      <c r="U35" s="621"/>
      <c r="V35" s="621"/>
      <c r="W35" s="621"/>
      <c r="X35" s="621"/>
      <c r="Y35" s="622"/>
      <c r="Z35" s="673">
        <v>3</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1972269</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-363515</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148600</v>
      </c>
      <c r="CS35" s="639"/>
      <c r="CT35" s="639"/>
      <c r="CU35" s="639"/>
      <c r="CV35" s="639"/>
      <c r="CW35" s="639"/>
      <c r="CX35" s="639"/>
      <c r="CY35" s="640"/>
      <c r="CZ35" s="623">
        <v>1</v>
      </c>
      <c r="DA35" s="641"/>
      <c r="DB35" s="641"/>
      <c r="DC35" s="642"/>
      <c r="DD35" s="626">
        <v>121498</v>
      </c>
      <c r="DE35" s="639"/>
      <c r="DF35" s="639"/>
      <c r="DG35" s="639"/>
      <c r="DH35" s="639"/>
      <c r="DI35" s="639"/>
      <c r="DJ35" s="639"/>
      <c r="DK35" s="640"/>
      <c r="DL35" s="626">
        <v>121498</v>
      </c>
      <c r="DM35" s="639"/>
      <c r="DN35" s="639"/>
      <c r="DO35" s="639"/>
      <c r="DP35" s="639"/>
      <c r="DQ35" s="639"/>
      <c r="DR35" s="639"/>
      <c r="DS35" s="639"/>
      <c r="DT35" s="639"/>
      <c r="DU35" s="639"/>
      <c r="DV35" s="640"/>
      <c r="DW35" s="643">
        <v>1.5</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15090417</v>
      </c>
      <c r="S36" s="661"/>
      <c r="T36" s="661"/>
      <c r="U36" s="661"/>
      <c r="V36" s="661"/>
      <c r="W36" s="661"/>
      <c r="X36" s="661"/>
      <c r="Y36" s="664"/>
      <c r="Z36" s="665">
        <v>100</v>
      </c>
      <c r="AA36" s="665"/>
      <c r="AB36" s="665"/>
      <c r="AC36" s="665"/>
      <c r="AD36" s="666">
        <v>7826766</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278984</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-473744</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956125</v>
      </c>
      <c r="CS36" s="621"/>
      <c r="CT36" s="621"/>
      <c r="CU36" s="621"/>
      <c r="CV36" s="621"/>
      <c r="CW36" s="621"/>
      <c r="CX36" s="621"/>
      <c r="CY36" s="622"/>
      <c r="CZ36" s="623">
        <v>6.4</v>
      </c>
      <c r="DA36" s="641"/>
      <c r="DB36" s="641"/>
      <c r="DC36" s="642"/>
      <c r="DD36" s="626">
        <v>778272</v>
      </c>
      <c r="DE36" s="621"/>
      <c r="DF36" s="621"/>
      <c r="DG36" s="621"/>
      <c r="DH36" s="621"/>
      <c r="DI36" s="621"/>
      <c r="DJ36" s="621"/>
      <c r="DK36" s="622"/>
      <c r="DL36" s="626">
        <v>401971</v>
      </c>
      <c r="DM36" s="621"/>
      <c r="DN36" s="621"/>
      <c r="DO36" s="621"/>
      <c r="DP36" s="621"/>
      <c r="DQ36" s="621"/>
      <c r="DR36" s="621"/>
      <c r="DS36" s="621"/>
      <c r="DT36" s="621"/>
      <c r="DU36" s="621"/>
      <c r="DV36" s="622"/>
      <c r="DW36" s="643">
        <v>4.9000000000000004</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76836</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5045</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159425</v>
      </c>
      <c r="CS37" s="639"/>
      <c r="CT37" s="639"/>
      <c r="CU37" s="639"/>
      <c r="CV37" s="639"/>
      <c r="CW37" s="639"/>
      <c r="CX37" s="639"/>
      <c r="CY37" s="640"/>
      <c r="CZ37" s="623">
        <v>1.1000000000000001</v>
      </c>
      <c r="DA37" s="641"/>
      <c r="DB37" s="641"/>
      <c r="DC37" s="642"/>
      <c r="DD37" s="626">
        <v>159425</v>
      </c>
      <c r="DE37" s="639"/>
      <c r="DF37" s="639"/>
      <c r="DG37" s="639"/>
      <c r="DH37" s="639"/>
      <c r="DI37" s="639"/>
      <c r="DJ37" s="639"/>
      <c r="DK37" s="640"/>
      <c r="DL37" s="626">
        <v>133515</v>
      </c>
      <c r="DM37" s="639"/>
      <c r="DN37" s="639"/>
      <c r="DO37" s="639"/>
      <c r="DP37" s="639"/>
      <c r="DQ37" s="639"/>
      <c r="DR37" s="639"/>
      <c r="DS37" s="639"/>
      <c r="DT37" s="639"/>
      <c r="DU37" s="639"/>
      <c r="DV37" s="640"/>
      <c r="DW37" s="643">
        <v>1.6</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9241</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1895433</v>
      </c>
      <c r="CS38" s="621"/>
      <c r="CT38" s="621"/>
      <c r="CU38" s="621"/>
      <c r="CV38" s="621"/>
      <c r="CW38" s="621"/>
      <c r="CX38" s="621"/>
      <c r="CY38" s="622"/>
      <c r="CZ38" s="623">
        <v>12.7</v>
      </c>
      <c r="DA38" s="641"/>
      <c r="DB38" s="641"/>
      <c r="DC38" s="642"/>
      <c r="DD38" s="626">
        <v>1584273</v>
      </c>
      <c r="DE38" s="621"/>
      <c r="DF38" s="621"/>
      <c r="DG38" s="621"/>
      <c r="DH38" s="621"/>
      <c r="DI38" s="621"/>
      <c r="DJ38" s="621"/>
      <c r="DK38" s="622"/>
      <c r="DL38" s="626">
        <v>1400762</v>
      </c>
      <c r="DM38" s="621"/>
      <c r="DN38" s="621"/>
      <c r="DO38" s="621"/>
      <c r="DP38" s="621"/>
      <c r="DQ38" s="621"/>
      <c r="DR38" s="621"/>
      <c r="DS38" s="621"/>
      <c r="DT38" s="621"/>
      <c r="DU38" s="621"/>
      <c r="DV38" s="622"/>
      <c r="DW38" s="643">
        <v>16.899999999999999</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99</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338489</v>
      </c>
      <c r="CS39" s="639"/>
      <c r="CT39" s="639"/>
      <c r="CU39" s="639"/>
      <c r="CV39" s="639"/>
      <c r="CW39" s="639"/>
      <c r="CX39" s="639"/>
      <c r="CY39" s="640"/>
      <c r="CZ39" s="623">
        <v>2.2999999999999998</v>
      </c>
      <c r="DA39" s="641"/>
      <c r="DB39" s="641"/>
      <c r="DC39" s="642"/>
      <c r="DD39" s="626">
        <v>114</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384891</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143</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468020</v>
      </c>
      <c r="CS40" s="621"/>
      <c r="CT40" s="621"/>
      <c r="CU40" s="621"/>
      <c r="CV40" s="621"/>
      <c r="CW40" s="621"/>
      <c r="CX40" s="621"/>
      <c r="CY40" s="622"/>
      <c r="CZ40" s="623">
        <v>3.1</v>
      </c>
      <c r="DA40" s="641"/>
      <c r="DB40" s="641"/>
      <c r="DC40" s="642"/>
      <c r="DD40" s="626">
        <v>18420</v>
      </c>
      <c r="DE40" s="621"/>
      <c r="DF40" s="621"/>
      <c r="DG40" s="621"/>
      <c r="DH40" s="621"/>
      <c r="DI40" s="621"/>
      <c r="DJ40" s="621"/>
      <c r="DK40" s="622"/>
      <c r="DL40" s="626" t="s">
        <v>317</v>
      </c>
      <c r="DM40" s="621"/>
      <c r="DN40" s="621"/>
      <c r="DO40" s="621"/>
      <c r="DP40" s="621"/>
      <c r="DQ40" s="621"/>
      <c r="DR40" s="621"/>
      <c r="DS40" s="621"/>
      <c r="DT40" s="621"/>
      <c r="DU40" s="621"/>
      <c r="DV40" s="622"/>
      <c r="DW40" s="643" t="s">
        <v>317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1231558</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350</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1374812</v>
      </c>
      <c r="CS42" s="621"/>
      <c r="CT42" s="621"/>
      <c r="CU42" s="621"/>
      <c r="CV42" s="621"/>
      <c r="CW42" s="621"/>
      <c r="CX42" s="621"/>
      <c r="CY42" s="622"/>
      <c r="CZ42" s="623">
        <v>9.1999999999999993</v>
      </c>
      <c r="DA42" s="624"/>
      <c r="DB42" s="624"/>
      <c r="DC42" s="625"/>
      <c r="DD42" s="626">
        <v>604178</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19082</v>
      </c>
      <c r="CS43" s="639"/>
      <c r="CT43" s="639"/>
      <c r="CU43" s="639"/>
      <c r="CV43" s="639"/>
      <c r="CW43" s="639"/>
      <c r="CX43" s="639"/>
      <c r="CY43" s="640"/>
      <c r="CZ43" s="623">
        <v>0.1</v>
      </c>
      <c r="DA43" s="641"/>
      <c r="DB43" s="641"/>
      <c r="DC43" s="642"/>
      <c r="DD43" s="626">
        <v>19082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1303530</v>
      </c>
      <c r="CS44" s="621"/>
      <c r="CT44" s="621"/>
      <c r="CU44" s="621"/>
      <c r="CV44" s="621"/>
      <c r="CW44" s="621"/>
      <c r="CX44" s="621"/>
      <c r="CY44" s="622"/>
      <c r="CZ44" s="623">
        <v>8.8000000000000007</v>
      </c>
      <c r="DA44" s="624"/>
      <c r="DB44" s="624"/>
      <c r="DC44" s="625"/>
      <c r="DD44" s="626">
        <v>589255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429979</v>
      </c>
      <c r="CS45" s="639"/>
      <c r="CT45" s="639"/>
      <c r="CU45" s="639"/>
      <c r="CV45" s="639"/>
      <c r="CW45" s="639"/>
      <c r="CX45" s="639"/>
      <c r="CY45" s="640"/>
      <c r="CZ45" s="623">
        <v>2.9</v>
      </c>
      <c r="DA45" s="641"/>
      <c r="DB45" s="641"/>
      <c r="DC45" s="642"/>
      <c r="DD45" s="626">
        <v>101587</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620874</v>
      </c>
      <c r="CS46" s="621"/>
      <c r="CT46" s="621"/>
      <c r="CU46" s="621"/>
      <c r="CV46" s="621"/>
      <c r="CW46" s="621"/>
      <c r="CX46" s="621"/>
      <c r="CY46" s="622"/>
      <c r="CZ46" s="623">
        <v>4.2</v>
      </c>
      <c r="DA46" s="624"/>
      <c r="DB46" s="624"/>
      <c r="DC46" s="625"/>
      <c r="DD46" s="626">
        <v>438626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71282</v>
      </c>
      <c r="CS47" s="639"/>
      <c r="CT47" s="639"/>
      <c r="CU47" s="639"/>
      <c r="CV47" s="639"/>
      <c r="CW47" s="639"/>
      <c r="CX47" s="639"/>
      <c r="CY47" s="640"/>
      <c r="CZ47" s="623">
        <v>0.5</v>
      </c>
      <c r="DA47" s="641"/>
      <c r="DB47" s="641"/>
      <c r="DC47" s="642"/>
      <c r="DD47" s="626">
        <v>14923</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14869865</v>
      </c>
      <c r="CS49" s="605"/>
      <c r="CT49" s="605"/>
      <c r="CU49" s="605"/>
      <c r="CV49" s="605"/>
      <c r="CW49" s="605"/>
      <c r="CX49" s="605"/>
      <c r="CY49" s="606"/>
      <c r="CZ49" s="607">
        <v>100</v>
      </c>
      <c r="DA49" s="608"/>
      <c r="DB49" s="608"/>
      <c r="DC49" s="609"/>
      <c r="DD49" s="610">
        <v>9461565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6" t="s">
        <v>343</v>
      </c>
      <c r="DK2" s="1137"/>
      <c r="DL2" s="1137"/>
      <c r="DM2" s="1137"/>
      <c r="DN2" s="1137"/>
      <c r="DO2" s="1138"/>
      <c r="DP2" s="202"/>
      <c r="DQ2" s="1136" t="s">
        <v>344</v>
      </c>
      <c r="DR2" s="1137"/>
      <c r="DS2" s="1137"/>
      <c r="DT2" s="1137"/>
      <c r="DU2" s="1137"/>
      <c r="DV2" s="1137"/>
      <c r="DW2" s="1137"/>
      <c r="DX2" s="1137"/>
      <c r="DY2" s="1137"/>
      <c r="DZ2" s="11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89" t="s">
        <v>345</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1" t="s">
        <v>347</v>
      </c>
      <c r="B5" s="1022"/>
      <c r="C5" s="1022"/>
      <c r="D5" s="1022"/>
      <c r="E5" s="1022"/>
      <c r="F5" s="1022"/>
      <c r="G5" s="1022"/>
      <c r="H5" s="1022"/>
      <c r="I5" s="1022"/>
      <c r="J5" s="1022"/>
      <c r="K5" s="1022"/>
      <c r="L5" s="1022"/>
      <c r="M5" s="1022"/>
      <c r="N5" s="1022"/>
      <c r="O5" s="1022"/>
      <c r="P5" s="1023"/>
      <c r="Q5" s="1027" t="s">
        <v>348</v>
      </c>
      <c r="R5" s="1028"/>
      <c r="S5" s="1028"/>
      <c r="T5" s="1028"/>
      <c r="U5" s="1029"/>
      <c r="V5" s="1027" t="s">
        <v>349</v>
      </c>
      <c r="W5" s="1028"/>
      <c r="X5" s="1028"/>
      <c r="Y5" s="1028"/>
      <c r="Z5" s="1029"/>
      <c r="AA5" s="1027" t="s">
        <v>350</v>
      </c>
      <c r="AB5" s="1028"/>
      <c r="AC5" s="1028"/>
      <c r="AD5" s="1028"/>
      <c r="AE5" s="1028"/>
      <c r="AF5" s="1139" t="s">
        <v>351</v>
      </c>
      <c r="AG5" s="1028"/>
      <c r="AH5" s="1028"/>
      <c r="AI5" s="1028"/>
      <c r="AJ5" s="1043"/>
      <c r="AK5" s="1028" t="s">
        <v>352</v>
      </c>
      <c r="AL5" s="1028"/>
      <c r="AM5" s="1028"/>
      <c r="AN5" s="1028"/>
      <c r="AO5" s="1029"/>
      <c r="AP5" s="1027" t="s">
        <v>353</v>
      </c>
      <c r="AQ5" s="1028"/>
      <c r="AR5" s="1028"/>
      <c r="AS5" s="1028"/>
      <c r="AT5" s="1029"/>
      <c r="AU5" s="1027" t="s">
        <v>354</v>
      </c>
      <c r="AV5" s="1028"/>
      <c r="AW5" s="1028"/>
      <c r="AX5" s="1028"/>
      <c r="AY5" s="1043"/>
      <c r="AZ5" s="209"/>
      <c r="BA5" s="209"/>
      <c r="BB5" s="209"/>
      <c r="BC5" s="209"/>
      <c r="BD5" s="209"/>
      <c r="BE5" s="210"/>
      <c r="BF5" s="210"/>
      <c r="BG5" s="210"/>
      <c r="BH5" s="210"/>
      <c r="BI5" s="210"/>
      <c r="BJ5" s="210"/>
      <c r="BK5" s="210"/>
      <c r="BL5" s="210"/>
      <c r="BM5" s="210"/>
      <c r="BN5" s="210"/>
      <c r="BO5" s="210"/>
      <c r="BP5" s="210"/>
      <c r="BQ5" s="1021" t="s">
        <v>355</v>
      </c>
      <c r="BR5" s="1022"/>
      <c r="BS5" s="1022"/>
      <c r="BT5" s="1022"/>
      <c r="BU5" s="1022"/>
      <c r="BV5" s="1022"/>
      <c r="BW5" s="1022"/>
      <c r="BX5" s="1022"/>
      <c r="BY5" s="1022"/>
      <c r="BZ5" s="1022"/>
      <c r="CA5" s="1022"/>
      <c r="CB5" s="1022"/>
      <c r="CC5" s="1022"/>
      <c r="CD5" s="1022"/>
      <c r="CE5" s="1022"/>
      <c r="CF5" s="1022"/>
      <c r="CG5" s="1023"/>
      <c r="CH5" s="1027" t="s">
        <v>356</v>
      </c>
      <c r="CI5" s="1028"/>
      <c r="CJ5" s="1028"/>
      <c r="CK5" s="1028"/>
      <c r="CL5" s="1029"/>
      <c r="CM5" s="1027" t="s">
        <v>357</v>
      </c>
      <c r="CN5" s="1028"/>
      <c r="CO5" s="1028"/>
      <c r="CP5" s="1028"/>
      <c r="CQ5" s="1029"/>
      <c r="CR5" s="1027" t="s">
        <v>358</v>
      </c>
      <c r="CS5" s="1028"/>
      <c r="CT5" s="1028"/>
      <c r="CU5" s="1028"/>
      <c r="CV5" s="1029"/>
      <c r="CW5" s="1027" t="s">
        <v>359</v>
      </c>
      <c r="CX5" s="1028"/>
      <c r="CY5" s="1028"/>
      <c r="CZ5" s="1028"/>
      <c r="DA5" s="1029"/>
      <c r="DB5" s="1027" t="s">
        <v>360</v>
      </c>
      <c r="DC5" s="1028"/>
      <c r="DD5" s="1028"/>
      <c r="DE5" s="1028"/>
      <c r="DF5" s="1029"/>
      <c r="DG5" s="1124" t="s">
        <v>361</v>
      </c>
      <c r="DH5" s="1125"/>
      <c r="DI5" s="1125"/>
      <c r="DJ5" s="1125"/>
      <c r="DK5" s="1126"/>
      <c r="DL5" s="1124" t="s">
        <v>362</v>
      </c>
      <c r="DM5" s="1125"/>
      <c r="DN5" s="1125"/>
      <c r="DO5" s="1125"/>
      <c r="DP5" s="1126"/>
      <c r="DQ5" s="1027" t="s">
        <v>363</v>
      </c>
      <c r="DR5" s="1028"/>
      <c r="DS5" s="1028"/>
      <c r="DT5" s="1028"/>
      <c r="DU5" s="1029"/>
      <c r="DV5" s="1027" t="s">
        <v>354</v>
      </c>
      <c r="DW5" s="1028"/>
      <c r="DX5" s="1028"/>
      <c r="DY5" s="1028"/>
      <c r="DZ5" s="1043"/>
      <c r="EA5" s="207"/>
    </row>
    <row r="6" spans="1:131" s="208"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5"/>
      <c r="BA6" s="205"/>
      <c r="BB6" s="205"/>
      <c r="BC6" s="205"/>
      <c r="BD6" s="205"/>
      <c r="BE6" s="206"/>
      <c r="BF6" s="206"/>
      <c r="BG6" s="206"/>
      <c r="BH6" s="206"/>
      <c r="BI6" s="206"/>
      <c r="BJ6" s="206"/>
      <c r="BK6" s="206"/>
      <c r="BL6" s="206"/>
      <c r="BM6" s="206"/>
      <c r="BN6" s="206"/>
      <c r="BO6" s="206"/>
      <c r="BP6" s="206"/>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7"/>
    </row>
    <row r="7" spans="1:131" s="208" customFormat="1" ht="26.25" customHeight="1" thickTop="1" x14ac:dyDescent="0.15">
      <c r="A7" s="211">
        <v>1</v>
      </c>
      <c r="B7" s="1076" t="s">
        <v>364</v>
      </c>
      <c r="C7" s="1077"/>
      <c r="D7" s="1077"/>
      <c r="E7" s="1077"/>
      <c r="F7" s="1077"/>
      <c r="G7" s="1077"/>
      <c r="H7" s="1077"/>
      <c r="I7" s="1077"/>
      <c r="J7" s="1077"/>
      <c r="K7" s="1077"/>
      <c r="L7" s="1077"/>
      <c r="M7" s="1077"/>
      <c r="N7" s="1077"/>
      <c r="O7" s="1077"/>
      <c r="P7" s="1078"/>
      <c r="Q7" s="1130">
        <v>15095</v>
      </c>
      <c r="R7" s="1131"/>
      <c r="S7" s="1131"/>
      <c r="T7" s="1131"/>
      <c r="U7" s="1131"/>
      <c r="V7" s="1131">
        <v>14875</v>
      </c>
      <c r="W7" s="1131"/>
      <c r="X7" s="1131"/>
      <c r="Y7" s="1131"/>
      <c r="Z7" s="1131"/>
      <c r="AA7" s="1131">
        <v>221</v>
      </c>
      <c r="AB7" s="1131"/>
      <c r="AC7" s="1131"/>
      <c r="AD7" s="1131"/>
      <c r="AE7" s="1132"/>
      <c r="AF7" s="1133">
        <v>163</v>
      </c>
      <c r="AG7" s="1134"/>
      <c r="AH7" s="1134"/>
      <c r="AI7" s="1134"/>
      <c r="AJ7" s="1135"/>
      <c r="AK7" s="1117">
        <v>36</v>
      </c>
      <c r="AL7" s="1118"/>
      <c r="AM7" s="1118"/>
      <c r="AN7" s="1118"/>
      <c r="AO7" s="1118"/>
      <c r="AP7" s="1118">
        <v>13465</v>
      </c>
      <c r="AQ7" s="1118"/>
      <c r="AR7" s="1118"/>
      <c r="AS7" s="1118"/>
      <c r="AT7" s="1118"/>
      <c r="AU7" s="1119"/>
      <c r="AV7" s="1119"/>
      <c r="AW7" s="1119"/>
      <c r="AX7" s="1119"/>
      <c r="AY7" s="1120"/>
      <c r="AZ7" s="205"/>
      <c r="BA7" s="205"/>
      <c r="BB7" s="205"/>
      <c r="BC7" s="205"/>
      <c r="BD7" s="205"/>
      <c r="BE7" s="206"/>
      <c r="BF7" s="206"/>
      <c r="BG7" s="206"/>
      <c r="BH7" s="206"/>
      <c r="BI7" s="206"/>
      <c r="BJ7" s="206"/>
      <c r="BK7" s="206"/>
      <c r="BL7" s="206"/>
      <c r="BM7" s="206"/>
      <c r="BN7" s="206"/>
      <c r="BO7" s="206"/>
      <c r="BP7" s="206"/>
      <c r="BQ7" s="212">
        <v>1</v>
      </c>
      <c r="BR7" s="213"/>
      <c r="BS7" s="1121" t="s">
        <v>553</v>
      </c>
      <c r="BT7" s="1122"/>
      <c r="BU7" s="1122"/>
      <c r="BV7" s="1122"/>
      <c r="BW7" s="1122"/>
      <c r="BX7" s="1122"/>
      <c r="BY7" s="1122"/>
      <c r="BZ7" s="1122"/>
      <c r="CA7" s="1122"/>
      <c r="CB7" s="1122"/>
      <c r="CC7" s="1122"/>
      <c r="CD7" s="1122"/>
      <c r="CE7" s="1122"/>
      <c r="CF7" s="1122"/>
      <c r="CG7" s="1123"/>
      <c r="CH7" s="1114">
        <v>3</v>
      </c>
      <c r="CI7" s="1115"/>
      <c r="CJ7" s="1115"/>
      <c r="CK7" s="1115"/>
      <c r="CL7" s="1116"/>
      <c r="CM7" s="1114">
        <v>371</v>
      </c>
      <c r="CN7" s="1115"/>
      <c r="CO7" s="1115"/>
      <c r="CP7" s="1115"/>
      <c r="CQ7" s="1116"/>
      <c r="CR7" s="1114">
        <v>343</v>
      </c>
      <c r="CS7" s="1115"/>
      <c r="CT7" s="1115"/>
      <c r="CU7" s="1115"/>
      <c r="CV7" s="1116"/>
      <c r="CW7" s="1114">
        <v>8</v>
      </c>
      <c r="CX7" s="1115"/>
      <c r="CY7" s="1115"/>
      <c r="CZ7" s="1115"/>
      <c r="DA7" s="1116"/>
      <c r="DB7" s="1114" t="s">
        <v>476</v>
      </c>
      <c r="DC7" s="1115"/>
      <c r="DD7" s="1115"/>
      <c r="DE7" s="1115"/>
      <c r="DF7" s="1116"/>
      <c r="DG7" s="1114" t="s">
        <v>476</v>
      </c>
      <c r="DH7" s="1115"/>
      <c r="DI7" s="1115"/>
      <c r="DJ7" s="1115"/>
      <c r="DK7" s="1116"/>
      <c r="DL7" s="1114" t="s">
        <v>476</v>
      </c>
      <c r="DM7" s="1115"/>
      <c r="DN7" s="1115"/>
      <c r="DO7" s="1115"/>
      <c r="DP7" s="1116"/>
      <c r="DQ7" s="1114" t="s">
        <v>476</v>
      </c>
      <c r="DR7" s="1115"/>
      <c r="DS7" s="1115"/>
      <c r="DT7" s="1115"/>
      <c r="DU7" s="1116"/>
      <c r="DV7" s="1141"/>
      <c r="DW7" s="1142"/>
      <c r="DX7" s="1142"/>
      <c r="DY7" s="1142"/>
      <c r="DZ7" s="1143"/>
      <c r="EA7" s="207"/>
    </row>
    <row r="8" spans="1:131" s="208" customFormat="1" ht="26.25" customHeight="1" x14ac:dyDescent="0.15">
      <c r="A8" s="214">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5"/>
      <c r="BA8" s="205"/>
      <c r="BB8" s="205"/>
      <c r="BC8" s="205"/>
      <c r="BD8" s="205"/>
      <c r="BE8" s="206"/>
      <c r="BF8" s="206"/>
      <c r="BG8" s="206"/>
      <c r="BH8" s="206"/>
      <c r="BI8" s="206"/>
      <c r="BJ8" s="206"/>
      <c r="BK8" s="206"/>
      <c r="BL8" s="206"/>
      <c r="BM8" s="206"/>
      <c r="BN8" s="206"/>
      <c r="BO8" s="206"/>
      <c r="BP8" s="206"/>
      <c r="BQ8" s="215">
        <v>2</v>
      </c>
      <c r="BR8" s="216"/>
      <c r="BS8" s="1040" t="s">
        <v>554</v>
      </c>
      <c r="BT8" s="1041"/>
      <c r="BU8" s="1041"/>
      <c r="BV8" s="1041"/>
      <c r="BW8" s="1041"/>
      <c r="BX8" s="1041"/>
      <c r="BY8" s="1041"/>
      <c r="BZ8" s="1041"/>
      <c r="CA8" s="1041"/>
      <c r="CB8" s="1041"/>
      <c r="CC8" s="1041"/>
      <c r="CD8" s="1041"/>
      <c r="CE8" s="1041"/>
      <c r="CF8" s="1041"/>
      <c r="CG8" s="1042"/>
      <c r="CH8" s="1015">
        <v>-9</v>
      </c>
      <c r="CI8" s="1016"/>
      <c r="CJ8" s="1016"/>
      <c r="CK8" s="1016"/>
      <c r="CL8" s="1017"/>
      <c r="CM8" s="1015">
        <v>118</v>
      </c>
      <c r="CN8" s="1016"/>
      <c r="CO8" s="1016"/>
      <c r="CP8" s="1016"/>
      <c r="CQ8" s="1017"/>
      <c r="CR8" s="1015">
        <v>6</v>
      </c>
      <c r="CS8" s="1016"/>
      <c r="CT8" s="1016"/>
      <c r="CU8" s="1016"/>
      <c r="CV8" s="1017"/>
      <c r="CW8" s="1015">
        <v>109</v>
      </c>
      <c r="CX8" s="1016"/>
      <c r="CY8" s="1016"/>
      <c r="CZ8" s="1016"/>
      <c r="DA8" s="1017"/>
      <c r="DB8" s="1015" t="s">
        <v>476</v>
      </c>
      <c r="DC8" s="1016"/>
      <c r="DD8" s="1016"/>
      <c r="DE8" s="1016"/>
      <c r="DF8" s="1017"/>
      <c r="DG8" s="1015" t="s">
        <v>476</v>
      </c>
      <c r="DH8" s="1016"/>
      <c r="DI8" s="1016"/>
      <c r="DJ8" s="1016"/>
      <c r="DK8" s="1017"/>
      <c r="DL8" s="1015" t="s">
        <v>476</v>
      </c>
      <c r="DM8" s="1016"/>
      <c r="DN8" s="1016"/>
      <c r="DO8" s="1016"/>
      <c r="DP8" s="1017"/>
      <c r="DQ8" s="1015" t="s">
        <v>476</v>
      </c>
      <c r="DR8" s="1016"/>
      <c r="DS8" s="1016"/>
      <c r="DT8" s="1016"/>
      <c r="DU8" s="1017"/>
      <c r="DV8" s="1018"/>
      <c r="DW8" s="1019"/>
      <c r="DX8" s="1019"/>
      <c r="DY8" s="1019"/>
      <c r="DZ8" s="1020"/>
      <c r="EA8" s="207"/>
    </row>
    <row r="9" spans="1:131" s="208" customFormat="1" ht="26.25" customHeight="1" x14ac:dyDescent="0.15">
      <c r="A9" s="214">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5"/>
      <c r="BA9" s="205"/>
      <c r="BB9" s="205"/>
      <c r="BC9" s="205"/>
      <c r="BD9" s="205"/>
      <c r="BE9" s="206"/>
      <c r="BF9" s="206"/>
      <c r="BG9" s="206"/>
      <c r="BH9" s="206"/>
      <c r="BI9" s="206"/>
      <c r="BJ9" s="206"/>
      <c r="BK9" s="206"/>
      <c r="BL9" s="206"/>
      <c r="BM9" s="206"/>
      <c r="BN9" s="206"/>
      <c r="BO9" s="206"/>
      <c r="BP9" s="206"/>
      <c r="BQ9" s="215">
        <v>3</v>
      </c>
      <c r="BR9" s="216"/>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7"/>
    </row>
    <row r="10" spans="1:131" s="208" customFormat="1" ht="26.25" customHeight="1" x14ac:dyDescent="0.15">
      <c r="A10" s="214">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5"/>
      <c r="BA10" s="205"/>
      <c r="BB10" s="205"/>
      <c r="BC10" s="205"/>
      <c r="BD10" s="205"/>
      <c r="BE10" s="206"/>
      <c r="BF10" s="206"/>
      <c r="BG10" s="206"/>
      <c r="BH10" s="206"/>
      <c r="BI10" s="206"/>
      <c r="BJ10" s="206"/>
      <c r="BK10" s="206"/>
      <c r="BL10" s="206"/>
      <c r="BM10" s="206"/>
      <c r="BN10" s="206"/>
      <c r="BO10" s="206"/>
      <c r="BP10" s="206"/>
      <c r="BQ10" s="215">
        <v>4</v>
      </c>
      <c r="BR10" s="216"/>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7"/>
    </row>
    <row r="11" spans="1:131" s="208" customFormat="1" ht="26.25" customHeight="1" x14ac:dyDescent="0.15">
      <c r="A11" s="214">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5"/>
      <c r="BA11" s="205"/>
      <c r="BB11" s="205"/>
      <c r="BC11" s="205"/>
      <c r="BD11" s="205"/>
      <c r="BE11" s="206"/>
      <c r="BF11" s="206"/>
      <c r="BG11" s="206"/>
      <c r="BH11" s="206"/>
      <c r="BI11" s="206"/>
      <c r="BJ11" s="206"/>
      <c r="BK11" s="206"/>
      <c r="BL11" s="206"/>
      <c r="BM11" s="206"/>
      <c r="BN11" s="206"/>
      <c r="BO11" s="206"/>
      <c r="BP11" s="206"/>
      <c r="BQ11" s="215">
        <v>5</v>
      </c>
      <c r="BR11" s="216"/>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7"/>
    </row>
    <row r="12" spans="1:131" s="208" customFormat="1" ht="26.25" customHeight="1" x14ac:dyDescent="0.15">
      <c r="A12" s="214">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5"/>
      <c r="BA12" s="205"/>
      <c r="BB12" s="205"/>
      <c r="BC12" s="205"/>
      <c r="BD12" s="205"/>
      <c r="BE12" s="206"/>
      <c r="BF12" s="206"/>
      <c r="BG12" s="206"/>
      <c r="BH12" s="206"/>
      <c r="BI12" s="206"/>
      <c r="BJ12" s="206"/>
      <c r="BK12" s="206"/>
      <c r="BL12" s="206"/>
      <c r="BM12" s="206"/>
      <c r="BN12" s="206"/>
      <c r="BO12" s="206"/>
      <c r="BP12" s="206"/>
      <c r="BQ12" s="215">
        <v>6</v>
      </c>
      <c r="BR12" s="216"/>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7"/>
    </row>
    <row r="13" spans="1:131" s="208" customFormat="1" ht="26.25" customHeight="1" x14ac:dyDescent="0.15">
      <c r="A13" s="214">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5"/>
      <c r="BA13" s="205"/>
      <c r="BB13" s="205"/>
      <c r="BC13" s="205"/>
      <c r="BD13" s="205"/>
      <c r="BE13" s="206"/>
      <c r="BF13" s="206"/>
      <c r="BG13" s="206"/>
      <c r="BH13" s="206"/>
      <c r="BI13" s="206"/>
      <c r="BJ13" s="206"/>
      <c r="BK13" s="206"/>
      <c r="BL13" s="206"/>
      <c r="BM13" s="206"/>
      <c r="BN13" s="206"/>
      <c r="BO13" s="206"/>
      <c r="BP13" s="206"/>
      <c r="BQ13" s="215">
        <v>7</v>
      </c>
      <c r="BR13" s="216"/>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7"/>
    </row>
    <row r="14" spans="1:131" s="208" customFormat="1" ht="26.25" customHeight="1" x14ac:dyDescent="0.15">
      <c r="A14" s="214">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5"/>
      <c r="BA14" s="205"/>
      <c r="BB14" s="205"/>
      <c r="BC14" s="205"/>
      <c r="BD14" s="205"/>
      <c r="BE14" s="206"/>
      <c r="BF14" s="206"/>
      <c r="BG14" s="206"/>
      <c r="BH14" s="206"/>
      <c r="BI14" s="206"/>
      <c r="BJ14" s="206"/>
      <c r="BK14" s="206"/>
      <c r="BL14" s="206"/>
      <c r="BM14" s="206"/>
      <c r="BN14" s="206"/>
      <c r="BO14" s="206"/>
      <c r="BP14" s="206"/>
      <c r="BQ14" s="215">
        <v>8</v>
      </c>
      <c r="BR14" s="216"/>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7"/>
    </row>
    <row r="15" spans="1:131" s="208" customFormat="1" ht="26.25" customHeight="1" x14ac:dyDescent="0.15">
      <c r="A15" s="214">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5"/>
      <c r="BA15" s="205"/>
      <c r="BB15" s="205"/>
      <c r="BC15" s="205"/>
      <c r="BD15" s="205"/>
      <c r="BE15" s="206"/>
      <c r="BF15" s="206"/>
      <c r="BG15" s="206"/>
      <c r="BH15" s="206"/>
      <c r="BI15" s="206"/>
      <c r="BJ15" s="206"/>
      <c r="BK15" s="206"/>
      <c r="BL15" s="206"/>
      <c r="BM15" s="206"/>
      <c r="BN15" s="206"/>
      <c r="BO15" s="206"/>
      <c r="BP15" s="206"/>
      <c r="BQ15" s="215">
        <v>9</v>
      </c>
      <c r="BR15" s="216"/>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7"/>
    </row>
    <row r="16" spans="1:131" s="208" customFormat="1" ht="26.25" customHeight="1" x14ac:dyDescent="0.15">
      <c r="A16" s="214">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5"/>
      <c r="BA16" s="205"/>
      <c r="BB16" s="205"/>
      <c r="BC16" s="205"/>
      <c r="BD16" s="205"/>
      <c r="BE16" s="206"/>
      <c r="BF16" s="206"/>
      <c r="BG16" s="206"/>
      <c r="BH16" s="206"/>
      <c r="BI16" s="206"/>
      <c r="BJ16" s="206"/>
      <c r="BK16" s="206"/>
      <c r="BL16" s="206"/>
      <c r="BM16" s="206"/>
      <c r="BN16" s="206"/>
      <c r="BO16" s="206"/>
      <c r="BP16" s="206"/>
      <c r="BQ16" s="215">
        <v>10</v>
      </c>
      <c r="BR16" s="216"/>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7"/>
    </row>
    <row r="17" spans="1:131" s="208" customFormat="1" ht="26.25" customHeight="1" x14ac:dyDescent="0.15">
      <c r="A17" s="214">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5"/>
      <c r="BA17" s="205"/>
      <c r="BB17" s="205"/>
      <c r="BC17" s="205"/>
      <c r="BD17" s="205"/>
      <c r="BE17" s="206"/>
      <c r="BF17" s="206"/>
      <c r="BG17" s="206"/>
      <c r="BH17" s="206"/>
      <c r="BI17" s="206"/>
      <c r="BJ17" s="206"/>
      <c r="BK17" s="206"/>
      <c r="BL17" s="206"/>
      <c r="BM17" s="206"/>
      <c r="BN17" s="206"/>
      <c r="BO17" s="206"/>
      <c r="BP17" s="206"/>
      <c r="BQ17" s="215">
        <v>11</v>
      </c>
      <c r="BR17" s="216"/>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7"/>
    </row>
    <row r="18" spans="1:131" s="208" customFormat="1" ht="26.25" customHeight="1" x14ac:dyDescent="0.15">
      <c r="A18" s="214">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5"/>
      <c r="BA18" s="205"/>
      <c r="BB18" s="205"/>
      <c r="BC18" s="205"/>
      <c r="BD18" s="205"/>
      <c r="BE18" s="206"/>
      <c r="BF18" s="206"/>
      <c r="BG18" s="206"/>
      <c r="BH18" s="206"/>
      <c r="BI18" s="206"/>
      <c r="BJ18" s="206"/>
      <c r="BK18" s="206"/>
      <c r="BL18" s="206"/>
      <c r="BM18" s="206"/>
      <c r="BN18" s="206"/>
      <c r="BO18" s="206"/>
      <c r="BP18" s="206"/>
      <c r="BQ18" s="215">
        <v>12</v>
      </c>
      <c r="BR18" s="216"/>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7"/>
    </row>
    <row r="19" spans="1:131" s="208" customFormat="1" ht="26.25" customHeight="1" x14ac:dyDescent="0.15">
      <c r="A19" s="214">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5"/>
      <c r="BA19" s="205"/>
      <c r="BB19" s="205"/>
      <c r="BC19" s="205"/>
      <c r="BD19" s="205"/>
      <c r="BE19" s="206"/>
      <c r="BF19" s="206"/>
      <c r="BG19" s="206"/>
      <c r="BH19" s="206"/>
      <c r="BI19" s="206"/>
      <c r="BJ19" s="206"/>
      <c r="BK19" s="206"/>
      <c r="BL19" s="206"/>
      <c r="BM19" s="206"/>
      <c r="BN19" s="206"/>
      <c r="BO19" s="206"/>
      <c r="BP19" s="206"/>
      <c r="BQ19" s="215">
        <v>13</v>
      </c>
      <c r="BR19" s="216"/>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7"/>
    </row>
    <row r="20" spans="1:131" s="208" customFormat="1" ht="26.25" customHeight="1" x14ac:dyDescent="0.15">
      <c r="A20" s="214">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5"/>
      <c r="BA20" s="205"/>
      <c r="BB20" s="205"/>
      <c r="BC20" s="205"/>
      <c r="BD20" s="205"/>
      <c r="BE20" s="206"/>
      <c r="BF20" s="206"/>
      <c r="BG20" s="206"/>
      <c r="BH20" s="206"/>
      <c r="BI20" s="206"/>
      <c r="BJ20" s="206"/>
      <c r="BK20" s="206"/>
      <c r="BL20" s="206"/>
      <c r="BM20" s="206"/>
      <c r="BN20" s="206"/>
      <c r="BO20" s="206"/>
      <c r="BP20" s="206"/>
      <c r="BQ20" s="215">
        <v>14</v>
      </c>
      <c r="BR20" s="216"/>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7"/>
    </row>
    <row r="21" spans="1:131" s="208" customFormat="1" ht="26.25" customHeight="1" thickBot="1" x14ac:dyDescent="0.2">
      <c r="A21" s="214">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5"/>
      <c r="BA21" s="205"/>
      <c r="BB21" s="205"/>
      <c r="BC21" s="205"/>
      <c r="BD21" s="205"/>
      <c r="BE21" s="206"/>
      <c r="BF21" s="206"/>
      <c r="BG21" s="206"/>
      <c r="BH21" s="206"/>
      <c r="BI21" s="206"/>
      <c r="BJ21" s="206"/>
      <c r="BK21" s="206"/>
      <c r="BL21" s="206"/>
      <c r="BM21" s="206"/>
      <c r="BN21" s="206"/>
      <c r="BO21" s="206"/>
      <c r="BP21" s="206"/>
      <c r="BQ21" s="215">
        <v>15</v>
      </c>
      <c r="BR21" s="216"/>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7"/>
    </row>
    <row r="22" spans="1:131" s="208" customFormat="1" ht="26.25" customHeight="1" x14ac:dyDescent="0.15">
      <c r="A22" s="214">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365</v>
      </c>
      <c r="BA22" s="1061"/>
      <c r="BB22" s="1061"/>
      <c r="BC22" s="1061"/>
      <c r="BD22" s="1062"/>
      <c r="BE22" s="206"/>
      <c r="BF22" s="206"/>
      <c r="BG22" s="206"/>
      <c r="BH22" s="206"/>
      <c r="BI22" s="206"/>
      <c r="BJ22" s="206"/>
      <c r="BK22" s="206"/>
      <c r="BL22" s="206"/>
      <c r="BM22" s="206"/>
      <c r="BN22" s="206"/>
      <c r="BO22" s="206"/>
      <c r="BP22" s="206"/>
      <c r="BQ22" s="215">
        <v>16</v>
      </c>
      <c r="BR22" s="216"/>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7"/>
    </row>
    <row r="23" spans="1:131" s="208" customFormat="1" ht="26.25" customHeight="1" thickBot="1" x14ac:dyDescent="0.2">
      <c r="A23" s="217" t="s">
        <v>366</v>
      </c>
      <c r="B23" s="973" t="s">
        <v>367</v>
      </c>
      <c r="C23" s="974"/>
      <c r="D23" s="974"/>
      <c r="E23" s="974"/>
      <c r="F23" s="974"/>
      <c r="G23" s="974"/>
      <c r="H23" s="974"/>
      <c r="I23" s="974"/>
      <c r="J23" s="974"/>
      <c r="K23" s="974"/>
      <c r="L23" s="974"/>
      <c r="M23" s="974"/>
      <c r="N23" s="974"/>
      <c r="O23" s="974"/>
      <c r="P23" s="975"/>
      <c r="Q23" s="1094">
        <v>15095</v>
      </c>
      <c r="R23" s="1095"/>
      <c r="S23" s="1095"/>
      <c r="T23" s="1095"/>
      <c r="U23" s="1095"/>
      <c r="V23" s="1095">
        <v>14875</v>
      </c>
      <c r="W23" s="1095"/>
      <c r="X23" s="1095"/>
      <c r="Y23" s="1095"/>
      <c r="Z23" s="1095"/>
      <c r="AA23" s="1095">
        <v>221</v>
      </c>
      <c r="AB23" s="1095"/>
      <c r="AC23" s="1095"/>
      <c r="AD23" s="1095"/>
      <c r="AE23" s="1096"/>
      <c r="AF23" s="1097">
        <v>163</v>
      </c>
      <c r="AG23" s="1095"/>
      <c r="AH23" s="1095"/>
      <c r="AI23" s="1095"/>
      <c r="AJ23" s="1098"/>
      <c r="AK23" s="1099"/>
      <c r="AL23" s="1100"/>
      <c r="AM23" s="1100"/>
      <c r="AN23" s="1100"/>
      <c r="AO23" s="1100"/>
      <c r="AP23" s="1095">
        <v>13465</v>
      </c>
      <c r="AQ23" s="1095"/>
      <c r="AR23" s="1095"/>
      <c r="AS23" s="1095"/>
      <c r="AT23" s="1095"/>
      <c r="AU23" s="1101"/>
      <c r="AV23" s="1101"/>
      <c r="AW23" s="1101"/>
      <c r="AX23" s="1101"/>
      <c r="AY23" s="1102"/>
      <c r="AZ23" s="1091" t="s">
        <v>111</v>
      </c>
      <c r="BA23" s="1092"/>
      <c r="BB23" s="1092"/>
      <c r="BC23" s="1092"/>
      <c r="BD23" s="1093"/>
      <c r="BE23" s="206"/>
      <c r="BF23" s="206"/>
      <c r="BG23" s="206"/>
      <c r="BH23" s="206"/>
      <c r="BI23" s="206"/>
      <c r="BJ23" s="206"/>
      <c r="BK23" s="206"/>
      <c r="BL23" s="206"/>
      <c r="BM23" s="206"/>
      <c r="BN23" s="206"/>
      <c r="BO23" s="206"/>
      <c r="BP23" s="206"/>
      <c r="BQ23" s="215">
        <v>17</v>
      </c>
      <c r="BR23" s="216"/>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7"/>
    </row>
    <row r="24" spans="1:131" s="208" customFormat="1" ht="26.25" customHeight="1" x14ac:dyDescent="0.15">
      <c r="A24" s="1090" t="s">
        <v>368</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5"/>
      <c r="BA24" s="205"/>
      <c r="BB24" s="205"/>
      <c r="BC24" s="205"/>
      <c r="BD24" s="205"/>
      <c r="BE24" s="206"/>
      <c r="BF24" s="206"/>
      <c r="BG24" s="206"/>
      <c r="BH24" s="206"/>
      <c r="BI24" s="206"/>
      <c r="BJ24" s="206"/>
      <c r="BK24" s="206"/>
      <c r="BL24" s="206"/>
      <c r="BM24" s="206"/>
      <c r="BN24" s="206"/>
      <c r="BO24" s="206"/>
      <c r="BP24" s="206"/>
      <c r="BQ24" s="215">
        <v>18</v>
      </c>
      <c r="BR24" s="216"/>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7"/>
    </row>
    <row r="25" spans="1:131" s="200" customFormat="1" ht="26.25" customHeight="1" thickBot="1" x14ac:dyDescent="0.2">
      <c r="A25" s="1089" t="s">
        <v>369</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5"/>
      <c r="BK25" s="205"/>
      <c r="BL25" s="205"/>
      <c r="BM25" s="205"/>
      <c r="BN25" s="205"/>
      <c r="BO25" s="218"/>
      <c r="BP25" s="218"/>
      <c r="BQ25" s="215">
        <v>19</v>
      </c>
      <c r="BR25" s="216"/>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9"/>
    </row>
    <row r="26" spans="1:131" s="200" customFormat="1" ht="26.25" customHeight="1" x14ac:dyDescent="0.15">
      <c r="A26" s="1021" t="s">
        <v>347</v>
      </c>
      <c r="B26" s="1022"/>
      <c r="C26" s="1022"/>
      <c r="D26" s="1022"/>
      <c r="E26" s="1022"/>
      <c r="F26" s="1022"/>
      <c r="G26" s="1022"/>
      <c r="H26" s="1022"/>
      <c r="I26" s="1022"/>
      <c r="J26" s="1022"/>
      <c r="K26" s="1022"/>
      <c r="L26" s="1022"/>
      <c r="M26" s="1022"/>
      <c r="N26" s="1022"/>
      <c r="O26" s="1022"/>
      <c r="P26" s="1023"/>
      <c r="Q26" s="1027" t="s">
        <v>370</v>
      </c>
      <c r="R26" s="1028"/>
      <c r="S26" s="1028"/>
      <c r="T26" s="1028"/>
      <c r="U26" s="1029"/>
      <c r="V26" s="1027" t="s">
        <v>371</v>
      </c>
      <c r="W26" s="1028"/>
      <c r="X26" s="1028"/>
      <c r="Y26" s="1028"/>
      <c r="Z26" s="1029"/>
      <c r="AA26" s="1027" t="s">
        <v>372</v>
      </c>
      <c r="AB26" s="1028"/>
      <c r="AC26" s="1028"/>
      <c r="AD26" s="1028"/>
      <c r="AE26" s="1028"/>
      <c r="AF26" s="1085" t="s">
        <v>373</v>
      </c>
      <c r="AG26" s="1034"/>
      <c r="AH26" s="1034"/>
      <c r="AI26" s="1034"/>
      <c r="AJ26" s="1086"/>
      <c r="AK26" s="1028" t="s">
        <v>374</v>
      </c>
      <c r="AL26" s="1028"/>
      <c r="AM26" s="1028"/>
      <c r="AN26" s="1028"/>
      <c r="AO26" s="1029"/>
      <c r="AP26" s="1027" t="s">
        <v>375</v>
      </c>
      <c r="AQ26" s="1028"/>
      <c r="AR26" s="1028"/>
      <c r="AS26" s="1028"/>
      <c r="AT26" s="1029"/>
      <c r="AU26" s="1027" t="s">
        <v>376</v>
      </c>
      <c r="AV26" s="1028"/>
      <c r="AW26" s="1028"/>
      <c r="AX26" s="1028"/>
      <c r="AY26" s="1029"/>
      <c r="AZ26" s="1027" t="s">
        <v>377</v>
      </c>
      <c r="BA26" s="1028"/>
      <c r="BB26" s="1028"/>
      <c r="BC26" s="1028"/>
      <c r="BD26" s="1029"/>
      <c r="BE26" s="1027" t="s">
        <v>354</v>
      </c>
      <c r="BF26" s="1028"/>
      <c r="BG26" s="1028"/>
      <c r="BH26" s="1028"/>
      <c r="BI26" s="1043"/>
      <c r="BJ26" s="205"/>
      <c r="BK26" s="205"/>
      <c r="BL26" s="205"/>
      <c r="BM26" s="205"/>
      <c r="BN26" s="205"/>
      <c r="BO26" s="218"/>
      <c r="BP26" s="218"/>
      <c r="BQ26" s="215">
        <v>20</v>
      </c>
      <c r="BR26" s="216"/>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9"/>
    </row>
    <row r="27" spans="1:131" s="200"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5"/>
      <c r="BK27" s="205"/>
      <c r="BL27" s="205"/>
      <c r="BM27" s="205"/>
      <c r="BN27" s="205"/>
      <c r="BO27" s="218"/>
      <c r="BP27" s="218"/>
      <c r="BQ27" s="215">
        <v>21</v>
      </c>
      <c r="BR27" s="216"/>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9"/>
    </row>
    <row r="28" spans="1:131" s="200" customFormat="1" ht="26.25" customHeight="1" thickTop="1" x14ac:dyDescent="0.15">
      <c r="A28" s="219">
        <v>1</v>
      </c>
      <c r="B28" s="1076" t="s">
        <v>378</v>
      </c>
      <c r="C28" s="1077"/>
      <c r="D28" s="1077"/>
      <c r="E28" s="1077"/>
      <c r="F28" s="1077"/>
      <c r="G28" s="1077"/>
      <c r="H28" s="1077"/>
      <c r="I28" s="1077"/>
      <c r="J28" s="1077"/>
      <c r="K28" s="1077"/>
      <c r="L28" s="1077"/>
      <c r="M28" s="1077"/>
      <c r="N28" s="1077"/>
      <c r="O28" s="1077"/>
      <c r="P28" s="1078"/>
      <c r="Q28" s="1079">
        <v>5296</v>
      </c>
      <c r="R28" s="1080"/>
      <c r="S28" s="1080"/>
      <c r="T28" s="1080"/>
      <c r="U28" s="1080"/>
      <c r="V28" s="1080">
        <v>5659</v>
      </c>
      <c r="W28" s="1080"/>
      <c r="X28" s="1080"/>
      <c r="Y28" s="1080"/>
      <c r="Z28" s="1080"/>
      <c r="AA28" s="1080">
        <v>-364</v>
      </c>
      <c r="AB28" s="1080"/>
      <c r="AC28" s="1080"/>
      <c r="AD28" s="1080"/>
      <c r="AE28" s="1081"/>
      <c r="AF28" s="1082">
        <v>-364</v>
      </c>
      <c r="AG28" s="1080"/>
      <c r="AH28" s="1080"/>
      <c r="AI28" s="1080"/>
      <c r="AJ28" s="1083"/>
      <c r="AK28" s="1084">
        <v>385</v>
      </c>
      <c r="AL28" s="1072"/>
      <c r="AM28" s="1072"/>
      <c r="AN28" s="1072"/>
      <c r="AO28" s="1072"/>
      <c r="AP28" s="1072" t="s">
        <v>476</v>
      </c>
      <c r="AQ28" s="1072"/>
      <c r="AR28" s="1072"/>
      <c r="AS28" s="1072"/>
      <c r="AT28" s="1072"/>
      <c r="AU28" s="1072" t="s">
        <v>476</v>
      </c>
      <c r="AV28" s="1072"/>
      <c r="AW28" s="1072"/>
      <c r="AX28" s="1072"/>
      <c r="AY28" s="1072"/>
      <c r="AZ28" s="1073"/>
      <c r="BA28" s="1073"/>
      <c r="BB28" s="1073"/>
      <c r="BC28" s="1073"/>
      <c r="BD28" s="1073"/>
      <c r="BE28" s="1074"/>
      <c r="BF28" s="1074"/>
      <c r="BG28" s="1074"/>
      <c r="BH28" s="1074"/>
      <c r="BI28" s="1075"/>
      <c r="BJ28" s="205"/>
      <c r="BK28" s="205"/>
      <c r="BL28" s="205"/>
      <c r="BM28" s="205"/>
      <c r="BN28" s="205"/>
      <c r="BO28" s="218"/>
      <c r="BP28" s="218"/>
      <c r="BQ28" s="215">
        <v>22</v>
      </c>
      <c r="BR28" s="216"/>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9"/>
    </row>
    <row r="29" spans="1:131" s="200" customFormat="1" ht="26.25" customHeight="1" x14ac:dyDescent="0.15">
      <c r="A29" s="219">
        <v>2</v>
      </c>
      <c r="B29" s="1063" t="s">
        <v>379</v>
      </c>
      <c r="C29" s="1064"/>
      <c r="D29" s="1064"/>
      <c r="E29" s="1064"/>
      <c r="F29" s="1064"/>
      <c r="G29" s="1064"/>
      <c r="H29" s="1064"/>
      <c r="I29" s="1064"/>
      <c r="J29" s="1064"/>
      <c r="K29" s="1064"/>
      <c r="L29" s="1064"/>
      <c r="M29" s="1064"/>
      <c r="N29" s="1064"/>
      <c r="O29" s="1064"/>
      <c r="P29" s="1065"/>
      <c r="Q29" s="1069">
        <v>3512</v>
      </c>
      <c r="R29" s="1070"/>
      <c r="S29" s="1070"/>
      <c r="T29" s="1070"/>
      <c r="U29" s="1070"/>
      <c r="V29" s="1070">
        <v>3413</v>
      </c>
      <c r="W29" s="1070"/>
      <c r="X29" s="1070"/>
      <c r="Y29" s="1070"/>
      <c r="Z29" s="1070"/>
      <c r="AA29" s="1070">
        <v>99</v>
      </c>
      <c r="AB29" s="1070"/>
      <c r="AC29" s="1070"/>
      <c r="AD29" s="1070"/>
      <c r="AE29" s="1071"/>
      <c r="AF29" s="1045">
        <v>99</v>
      </c>
      <c r="AG29" s="1046"/>
      <c r="AH29" s="1046"/>
      <c r="AI29" s="1046"/>
      <c r="AJ29" s="1047"/>
      <c r="AK29" s="1006">
        <v>519</v>
      </c>
      <c r="AL29" s="997"/>
      <c r="AM29" s="997"/>
      <c r="AN29" s="997"/>
      <c r="AO29" s="997"/>
      <c r="AP29" s="997" t="s">
        <v>476</v>
      </c>
      <c r="AQ29" s="997"/>
      <c r="AR29" s="997"/>
      <c r="AS29" s="997"/>
      <c r="AT29" s="997"/>
      <c r="AU29" s="997" t="s">
        <v>476</v>
      </c>
      <c r="AV29" s="997"/>
      <c r="AW29" s="997"/>
      <c r="AX29" s="997"/>
      <c r="AY29" s="997"/>
      <c r="AZ29" s="1068"/>
      <c r="BA29" s="1068"/>
      <c r="BB29" s="1068"/>
      <c r="BC29" s="1068"/>
      <c r="BD29" s="1068"/>
      <c r="BE29" s="1058"/>
      <c r="BF29" s="1058"/>
      <c r="BG29" s="1058"/>
      <c r="BH29" s="1058"/>
      <c r="BI29" s="1059"/>
      <c r="BJ29" s="205"/>
      <c r="BK29" s="205"/>
      <c r="BL29" s="205"/>
      <c r="BM29" s="205"/>
      <c r="BN29" s="205"/>
      <c r="BO29" s="218"/>
      <c r="BP29" s="218"/>
      <c r="BQ29" s="215">
        <v>23</v>
      </c>
      <c r="BR29" s="216"/>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9"/>
    </row>
    <row r="30" spans="1:131" s="200" customFormat="1" ht="26.25" customHeight="1" x14ac:dyDescent="0.15">
      <c r="A30" s="219">
        <v>3</v>
      </c>
      <c r="B30" s="1063" t="s">
        <v>380</v>
      </c>
      <c r="C30" s="1064"/>
      <c r="D30" s="1064"/>
      <c r="E30" s="1064"/>
      <c r="F30" s="1064"/>
      <c r="G30" s="1064"/>
      <c r="H30" s="1064"/>
      <c r="I30" s="1064"/>
      <c r="J30" s="1064"/>
      <c r="K30" s="1064"/>
      <c r="L30" s="1064"/>
      <c r="M30" s="1064"/>
      <c r="N30" s="1064"/>
      <c r="O30" s="1064"/>
      <c r="P30" s="1065"/>
      <c r="Q30" s="1069">
        <v>513</v>
      </c>
      <c r="R30" s="1070"/>
      <c r="S30" s="1070"/>
      <c r="T30" s="1070"/>
      <c r="U30" s="1070"/>
      <c r="V30" s="1070">
        <v>511</v>
      </c>
      <c r="W30" s="1070"/>
      <c r="X30" s="1070"/>
      <c r="Y30" s="1070"/>
      <c r="Z30" s="1070"/>
      <c r="AA30" s="1070">
        <v>2</v>
      </c>
      <c r="AB30" s="1070"/>
      <c r="AC30" s="1070"/>
      <c r="AD30" s="1070"/>
      <c r="AE30" s="1071"/>
      <c r="AF30" s="1045">
        <v>2</v>
      </c>
      <c r="AG30" s="1046"/>
      <c r="AH30" s="1046"/>
      <c r="AI30" s="1046"/>
      <c r="AJ30" s="1047"/>
      <c r="AK30" s="1006">
        <v>191</v>
      </c>
      <c r="AL30" s="997"/>
      <c r="AM30" s="997"/>
      <c r="AN30" s="997"/>
      <c r="AO30" s="997"/>
      <c r="AP30" s="997" t="s">
        <v>476</v>
      </c>
      <c r="AQ30" s="997"/>
      <c r="AR30" s="997"/>
      <c r="AS30" s="997"/>
      <c r="AT30" s="997"/>
      <c r="AU30" s="997" t="s">
        <v>476</v>
      </c>
      <c r="AV30" s="997"/>
      <c r="AW30" s="997"/>
      <c r="AX30" s="997"/>
      <c r="AY30" s="997"/>
      <c r="AZ30" s="1068"/>
      <c r="BA30" s="1068"/>
      <c r="BB30" s="1068"/>
      <c r="BC30" s="1068"/>
      <c r="BD30" s="1068"/>
      <c r="BE30" s="1058"/>
      <c r="BF30" s="1058"/>
      <c r="BG30" s="1058"/>
      <c r="BH30" s="1058"/>
      <c r="BI30" s="1059"/>
      <c r="BJ30" s="205"/>
      <c r="BK30" s="205"/>
      <c r="BL30" s="205"/>
      <c r="BM30" s="205"/>
      <c r="BN30" s="205"/>
      <c r="BO30" s="218"/>
      <c r="BP30" s="218"/>
      <c r="BQ30" s="215">
        <v>24</v>
      </c>
      <c r="BR30" s="216"/>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9"/>
    </row>
    <row r="31" spans="1:131" s="200" customFormat="1" ht="26.25" customHeight="1" x14ac:dyDescent="0.15">
      <c r="A31" s="219">
        <v>4</v>
      </c>
      <c r="B31" s="1063" t="s">
        <v>381</v>
      </c>
      <c r="C31" s="1064"/>
      <c r="D31" s="1064"/>
      <c r="E31" s="1064"/>
      <c r="F31" s="1064"/>
      <c r="G31" s="1064"/>
      <c r="H31" s="1064"/>
      <c r="I31" s="1064"/>
      <c r="J31" s="1064"/>
      <c r="K31" s="1064"/>
      <c r="L31" s="1064"/>
      <c r="M31" s="1064"/>
      <c r="N31" s="1064"/>
      <c r="O31" s="1064"/>
      <c r="P31" s="1065"/>
      <c r="Q31" s="1069">
        <v>15</v>
      </c>
      <c r="R31" s="1070"/>
      <c r="S31" s="1070"/>
      <c r="T31" s="1070"/>
      <c r="U31" s="1070"/>
      <c r="V31" s="1070">
        <v>15</v>
      </c>
      <c r="W31" s="1070"/>
      <c r="X31" s="1070"/>
      <c r="Y31" s="1070"/>
      <c r="Z31" s="1070"/>
      <c r="AA31" s="1070" t="s">
        <v>555</v>
      </c>
      <c r="AB31" s="1070"/>
      <c r="AC31" s="1070"/>
      <c r="AD31" s="1070"/>
      <c r="AE31" s="1071"/>
      <c r="AF31" s="1045" t="s">
        <v>111</v>
      </c>
      <c r="AG31" s="1046"/>
      <c r="AH31" s="1046"/>
      <c r="AI31" s="1046"/>
      <c r="AJ31" s="1047"/>
      <c r="AK31" s="1006">
        <v>1</v>
      </c>
      <c r="AL31" s="997"/>
      <c r="AM31" s="997"/>
      <c r="AN31" s="997"/>
      <c r="AO31" s="997"/>
      <c r="AP31" s="997" t="s">
        <v>476</v>
      </c>
      <c r="AQ31" s="997"/>
      <c r="AR31" s="997"/>
      <c r="AS31" s="997"/>
      <c r="AT31" s="997"/>
      <c r="AU31" s="997" t="s">
        <v>476</v>
      </c>
      <c r="AV31" s="997"/>
      <c r="AW31" s="997"/>
      <c r="AX31" s="997"/>
      <c r="AY31" s="997"/>
      <c r="AZ31" s="1068"/>
      <c r="BA31" s="1068"/>
      <c r="BB31" s="1068"/>
      <c r="BC31" s="1068"/>
      <c r="BD31" s="1068"/>
      <c r="BE31" s="1058"/>
      <c r="BF31" s="1058"/>
      <c r="BG31" s="1058"/>
      <c r="BH31" s="1058"/>
      <c r="BI31" s="1059"/>
      <c r="BJ31" s="205"/>
      <c r="BK31" s="205"/>
      <c r="BL31" s="205"/>
      <c r="BM31" s="205"/>
      <c r="BN31" s="205"/>
      <c r="BO31" s="218"/>
      <c r="BP31" s="218"/>
      <c r="BQ31" s="215">
        <v>25</v>
      </c>
      <c r="BR31" s="216"/>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9"/>
    </row>
    <row r="32" spans="1:131" s="200" customFormat="1" ht="26.25" customHeight="1" x14ac:dyDescent="0.15">
      <c r="A32" s="219">
        <v>5</v>
      </c>
      <c r="B32" s="1063" t="s">
        <v>382</v>
      </c>
      <c r="C32" s="1064"/>
      <c r="D32" s="1064"/>
      <c r="E32" s="1064"/>
      <c r="F32" s="1064"/>
      <c r="G32" s="1064"/>
      <c r="H32" s="1064"/>
      <c r="I32" s="1064"/>
      <c r="J32" s="1064"/>
      <c r="K32" s="1064"/>
      <c r="L32" s="1064"/>
      <c r="M32" s="1064"/>
      <c r="N32" s="1064"/>
      <c r="O32" s="1064"/>
      <c r="P32" s="1065"/>
      <c r="Q32" s="1069">
        <v>740</v>
      </c>
      <c r="R32" s="1070"/>
      <c r="S32" s="1070"/>
      <c r="T32" s="1070"/>
      <c r="U32" s="1070"/>
      <c r="V32" s="1070">
        <v>748</v>
      </c>
      <c r="W32" s="1070"/>
      <c r="X32" s="1070"/>
      <c r="Y32" s="1070"/>
      <c r="Z32" s="1070"/>
      <c r="AA32" s="1070">
        <v>-9</v>
      </c>
      <c r="AB32" s="1070"/>
      <c r="AC32" s="1070"/>
      <c r="AD32" s="1070"/>
      <c r="AE32" s="1071"/>
      <c r="AF32" s="1045">
        <v>1001</v>
      </c>
      <c r="AG32" s="1046"/>
      <c r="AH32" s="1046"/>
      <c r="AI32" s="1046"/>
      <c r="AJ32" s="1047"/>
      <c r="AK32" s="1006">
        <v>8</v>
      </c>
      <c r="AL32" s="997"/>
      <c r="AM32" s="997"/>
      <c r="AN32" s="997"/>
      <c r="AO32" s="997"/>
      <c r="AP32" s="997">
        <v>2091</v>
      </c>
      <c r="AQ32" s="997"/>
      <c r="AR32" s="997"/>
      <c r="AS32" s="997"/>
      <c r="AT32" s="997"/>
      <c r="AU32" s="997">
        <v>2</v>
      </c>
      <c r="AV32" s="997"/>
      <c r="AW32" s="997"/>
      <c r="AX32" s="997"/>
      <c r="AY32" s="997"/>
      <c r="AZ32" s="1068" t="s">
        <v>476</v>
      </c>
      <c r="BA32" s="1068"/>
      <c r="BB32" s="1068"/>
      <c r="BC32" s="1068"/>
      <c r="BD32" s="1068"/>
      <c r="BE32" s="1058" t="s">
        <v>383</v>
      </c>
      <c r="BF32" s="1058"/>
      <c r="BG32" s="1058"/>
      <c r="BH32" s="1058"/>
      <c r="BI32" s="1059"/>
      <c r="BJ32" s="205"/>
      <c r="BK32" s="205"/>
      <c r="BL32" s="205"/>
      <c r="BM32" s="205"/>
      <c r="BN32" s="205"/>
      <c r="BO32" s="218"/>
      <c r="BP32" s="218"/>
      <c r="BQ32" s="215">
        <v>26</v>
      </c>
      <c r="BR32" s="216"/>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9"/>
    </row>
    <row r="33" spans="1:131" s="200" customFormat="1" ht="26.25" customHeight="1" x14ac:dyDescent="0.15">
      <c r="A33" s="219">
        <v>6</v>
      </c>
      <c r="B33" s="1063" t="s">
        <v>384</v>
      </c>
      <c r="C33" s="1064"/>
      <c r="D33" s="1064"/>
      <c r="E33" s="1064"/>
      <c r="F33" s="1064"/>
      <c r="G33" s="1064"/>
      <c r="H33" s="1064"/>
      <c r="I33" s="1064"/>
      <c r="J33" s="1064"/>
      <c r="K33" s="1064"/>
      <c r="L33" s="1064"/>
      <c r="M33" s="1064"/>
      <c r="N33" s="1064"/>
      <c r="O33" s="1064"/>
      <c r="P33" s="1065"/>
      <c r="Q33" s="1069">
        <v>873</v>
      </c>
      <c r="R33" s="1070"/>
      <c r="S33" s="1070"/>
      <c r="T33" s="1070"/>
      <c r="U33" s="1070"/>
      <c r="V33" s="1070">
        <v>873</v>
      </c>
      <c r="W33" s="1070"/>
      <c r="X33" s="1070"/>
      <c r="Y33" s="1070"/>
      <c r="Z33" s="1070"/>
      <c r="AA33" s="1070">
        <v>0</v>
      </c>
      <c r="AB33" s="1070"/>
      <c r="AC33" s="1070"/>
      <c r="AD33" s="1070"/>
      <c r="AE33" s="1071"/>
      <c r="AF33" s="1045">
        <v>0</v>
      </c>
      <c r="AG33" s="1046"/>
      <c r="AH33" s="1046"/>
      <c r="AI33" s="1046"/>
      <c r="AJ33" s="1047"/>
      <c r="AK33" s="1006">
        <v>279</v>
      </c>
      <c r="AL33" s="997"/>
      <c r="AM33" s="997"/>
      <c r="AN33" s="997"/>
      <c r="AO33" s="997"/>
      <c r="AP33" s="997">
        <v>5133</v>
      </c>
      <c r="AQ33" s="997"/>
      <c r="AR33" s="997"/>
      <c r="AS33" s="997"/>
      <c r="AT33" s="997"/>
      <c r="AU33" s="997">
        <v>4743</v>
      </c>
      <c r="AV33" s="997"/>
      <c r="AW33" s="997"/>
      <c r="AX33" s="997"/>
      <c r="AY33" s="997"/>
      <c r="AZ33" s="1068" t="s">
        <v>476</v>
      </c>
      <c r="BA33" s="1068"/>
      <c r="BB33" s="1068"/>
      <c r="BC33" s="1068"/>
      <c r="BD33" s="1068"/>
      <c r="BE33" s="1058" t="s">
        <v>385</v>
      </c>
      <c r="BF33" s="1058"/>
      <c r="BG33" s="1058"/>
      <c r="BH33" s="1058"/>
      <c r="BI33" s="1059"/>
      <c r="BJ33" s="205"/>
      <c r="BK33" s="205"/>
      <c r="BL33" s="205"/>
      <c r="BM33" s="205"/>
      <c r="BN33" s="205"/>
      <c r="BO33" s="218"/>
      <c r="BP33" s="218"/>
      <c r="BQ33" s="215">
        <v>27</v>
      </c>
      <c r="BR33" s="216"/>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9"/>
    </row>
    <row r="34" spans="1:131" s="200" customFormat="1" ht="26.25" customHeight="1" x14ac:dyDescent="0.15">
      <c r="A34" s="219">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5"/>
      <c r="BK34" s="205"/>
      <c r="BL34" s="205"/>
      <c r="BM34" s="205"/>
      <c r="BN34" s="205"/>
      <c r="BO34" s="218"/>
      <c r="BP34" s="218"/>
      <c r="BQ34" s="215">
        <v>28</v>
      </c>
      <c r="BR34" s="216"/>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9"/>
    </row>
    <row r="35" spans="1:131" s="200" customFormat="1" ht="26.25" customHeight="1" x14ac:dyDescent="0.15">
      <c r="A35" s="219">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5"/>
      <c r="BK35" s="205"/>
      <c r="BL35" s="205"/>
      <c r="BM35" s="205"/>
      <c r="BN35" s="205"/>
      <c r="BO35" s="218"/>
      <c r="BP35" s="218"/>
      <c r="BQ35" s="215">
        <v>29</v>
      </c>
      <c r="BR35" s="216"/>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9"/>
    </row>
    <row r="36" spans="1:131" s="200" customFormat="1" ht="26.25" customHeight="1" x14ac:dyDescent="0.15">
      <c r="A36" s="219">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5"/>
      <c r="BK36" s="205"/>
      <c r="BL36" s="205"/>
      <c r="BM36" s="205"/>
      <c r="BN36" s="205"/>
      <c r="BO36" s="218"/>
      <c r="BP36" s="218"/>
      <c r="BQ36" s="215">
        <v>30</v>
      </c>
      <c r="BR36" s="216"/>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9"/>
    </row>
    <row r="37" spans="1:131" s="200" customFormat="1" ht="26.25" customHeight="1" x14ac:dyDescent="0.15">
      <c r="A37" s="219">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5"/>
      <c r="BK37" s="205"/>
      <c r="BL37" s="205"/>
      <c r="BM37" s="205"/>
      <c r="BN37" s="205"/>
      <c r="BO37" s="218"/>
      <c r="BP37" s="218"/>
      <c r="BQ37" s="215">
        <v>31</v>
      </c>
      <c r="BR37" s="216"/>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9"/>
    </row>
    <row r="38" spans="1:131" s="200" customFormat="1" ht="26.25" customHeight="1" x14ac:dyDescent="0.15">
      <c r="A38" s="219">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5"/>
      <c r="BK38" s="205"/>
      <c r="BL38" s="205"/>
      <c r="BM38" s="205"/>
      <c r="BN38" s="205"/>
      <c r="BO38" s="218"/>
      <c r="BP38" s="218"/>
      <c r="BQ38" s="215">
        <v>32</v>
      </c>
      <c r="BR38" s="216"/>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9"/>
    </row>
    <row r="39" spans="1:131" s="200" customFormat="1" ht="26.25" customHeight="1" x14ac:dyDescent="0.15">
      <c r="A39" s="219">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5"/>
      <c r="BK39" s="205"/>
      <c r="BL39" s="205"/>
      <c r="BM39" s="205"/>
      <c r="BN39" s="205"/>
      <c r="BO39" s="218"/>
      <c r="BP39" s="218"/>
      <c r="BQ39" s="215">
        <v>33</v>
      </c>
      <c r="BR39" s="216"/>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9"/>
    </row>
    <row r="40" spans="1:131" s="200" customFormat="1" ht="26.25" customHeight="1" x14ac:dyDescent="0.15">
      <c r="A40" s="214">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5"/>
      <c r="BK40" s="205"/>
      <c r="BL40" s="205"/>
      <c r="BM40" s="205"/>
      <c r="BN40" s="205"/>
      <c r="BO40" s="218"/>
      <c r="BP40" s="218"/>
      <c r="BQ40" s="215">
        <v>34</v>
      </c>
      <c r="BR40" s="216"/>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9"/>
    </row>
    <row r="41" spans="1:131" s="200" customFormat="1" ht="26.25" customHeight="1" x14ac:dyDescent="0.15">
      <c r="A41" s="214">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5"/>
      <c r="BK41" s="205"/>
      <c r="BL41" s="205"/>
      <c r="BM41" s="205"/>
      <c r="BN41" s="205"/>
      <c r="BO41" s="218"/>
      <c r="BP41" s="218"/>
      <c r="BQ41" s="215">
        <v>35</v>
      </c>
      <c r="BR41" s="216"/>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9"/>
    </row>
    <row r="42" spans="1:131" s="200" customFormat="1" ht="26.25" customHeight="1" x14ac:dyDescent="0.15">
      <c r="A42" s="214">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5"/>
      <c r="BK42" s="205"/>
      <c r="BL42" s="205"/>
      <c r="BM42" s="205"/>
      <c r="BN42" s="205"/>
      <c r="BO42" s="218"/>
      <c r="BP42" s="218"/>
      <c r="BQ42" s="215">
        <v>36</v>
      </c>
      <c r="BR42" s="216"/>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9"/>
    </row>
    <row r="43" spans="1:131" s="200" customFormat="1" ht="26.25" customHeight="1" x14ac:dyDescent="0.15">
      <c r="A43" s="214">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5"/>
      <c r="BK43" s="205"/>
      <c r="BL43" s="205"/>
      <c r="BM43" s="205"/>
      <c r="BN43" s="205"/>
      <c r="BO43" s="218"/>
      <c r="BP43" s="218"/>
      <c r="BQ43" s="215">
        <v>37</v>
      </c>
      <c r="BR43" s="216"/>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9"/>
    </row>
    <row r="44" spans="1:131" s="200" customFormat="1" ht="26.25" customHeight="1" x14ac:dyDescent="0.15">
      <c r="A44" s="214">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5"/>
      <c r="BK44" s="205"/>
      <c r="BL44" s="205"/>
      <c r="BM44" s="205"/>
      <c r="BN44" s="205"/>
      <c r="BO44" s="218"/>
      <c r="BP44" s="218"/>
      <c r="BQ44" s="215">
        <v>38</v>
      </c>
      <c r="BR44" s="216"/>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9"/>
    </row>
    <row r="45" spans="1:131" s="200" customFormat="1" ht="26.25" customHeight="1" x14ac:dyDescent="0.15">
      <c r="A45" s="214">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5"/>
      <c r="BK45" s="205"/>
      <c r="BL45" s="205"/>
      <c r="BM45" s="205"/>
      <c r="BN45" s="205"/>
      <c r="BO45" s="218"/>
      <c r="BP45" s="218"/>
      <c r="BQ45" s="215">
        <v>39</v>
      </c>
      <c r="BR45" s="216"/>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9"/>
    </row>
    <row r="46" spans="1:131" s="200" customFormat="1" ht="26.25" customHeight="1" x14ac:dyDescent="0.15">
      <c r="A46" s="214">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5"/>
      <c r="BK46" s="205"/>
      <c r="BL46" s="205"/>
      <c r="BM46" s="205"/>
      <c r="BN46" s="205"/>
      <c r="BO46" s="218"/>
      <c r="BP46" s="218"/>
      <c r="BQ46" s="215">
        <v>40</v>
      </c>
      <c r="BR46" s="216"/>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9"/>
    </row>
    <row r="47" spans="1:131" s="200" customFormat="1" ht="26.25" customHeight="1" x14ac:dyDescent="0.15">
      <c r="A47" s="214">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5"/>
      <c r="BK47" s="205"/>
      <c r="BL47" s="205"/>
      <c r="BM47" s="205"/>
      <c r="BN47" s="205"/>
      <c r="BO47" s="218"/>
      <c r="BP47" s="218"/>
      <c r="BQ47" s="215">
        <v>41</v>
      </c>
      <c r="BR47" s="216"/>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9"/>
    </row>
    <row r="48" spans="1:131" s="200" customFormat="1" ht="26.25" customHeight="1" x14ac:dyDescent="0.15">
      <c r="A48" s="214">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5"/>
      <c r="BK48" s="205"/>
      <c r="BL48" s="205"/>
      <c r="BM48" s="205"/>
      <c r="BN48" s="205"/>
      <c r="BO48" s="218"/>
      <c r="BP48" s="218"/>
      <c r="BQ48" s="215">
        <v>42</v>
      </c>
      <c r="BR48" s="216"/>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9"/>
    </row>
    <row r="49" spans="1:131" s="200" customFormat="1" ht="26.25" customHeight="1" x14ac:dyDescent="0.15">
      <c r="A49" s="214">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5"/>
      <c r="BK49" s="205"/>
      <c r="BL49" s="205"/>
      <c r="BM49" s="205"/>
      <c r="BN49" s="205"/>
      <c r="BO49" s="218"/>
      <c r="BP49" s="218"/>
      <c r="BQ49" s="215">
        <v>43</v>
      </c>
      <c r="BR49" s="216"/>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9"/>
    </row>
    <row r="50" spans="1:131" s="200" customFormat="1" ht="26.25" customHeight="1" x14ac:dyDescent="0.15">
      <c r="A50" s="214">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5"/>
      <c r="BK50" s="205"/>
      <c r="BL50" s="205"/>
      <c r="BM50" s="205"/>
      <c r="BN50" s="205"/>
      <c r="BO50" s="218"/>
      <c r="BP50" s="218"/>
      <c r="BQ50" s="215">
        <v>44</v>
      </c>
      <c r="BR50" s="216"/>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9"/>
    </row>
    <row r="51" spans="1:131" s="200" customFormat="1" ht="26.25" customHeight="1" x14ac:dyDescent="0.15">
      <c r="A51" s="214">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5"/>
      <c r="BK51" s="205"/>
      <c r="BL51" s="205"/>
      <c r="BM51" s="205"/>
      <c r="BN51" s="205"/>
      <c r="BO51" s="218"/>
      <c r="BP51" s="218"/>
      <c r="BQ51" s="215">
        <v>45</v>
      </c>
      <c r="BR51" s="216"/>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9"/>
    </row>
    <row r="52" spans="1:131" s="200" customFormat="1" ht="26.25" customHeight="1" x14ac:dyDescent="0.15">
      <c r="A52" s="214">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5"/>
      <c r="BK52" s="205"/>
      <c r="BL52" s="205"/>
      <c r="BM52" s="205"/>
      <c r="BN52" s="205"/>
      <c r="BO52" s="218"/>
      <c r="BP52" s="218"/>
      <c r="BQ52" s="215">
        <v>46</v>
      </c>
      <c r="BR52" s="216"/>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9"/>
    </row>
    <row r="53" spans="1:131" s="200" customFormat="1" ht="26.25" customHeight="1" x14ac:dyDescent="0.15">
      <c r="A53" s="214">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5"/>
      <c r="BK53" s="205"/>
      <c r="BL53" s="205"/>
      <c r="BM53" s="205"/>
      <c r="BN53" s="205"/>
      <c r="BO53" s="218"/>
      <c r="BP53" s="218"/>
      <c r="BQ53" s="215">
        <v>47</v>
      </c>
      <c r="BR53" s="216"/>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9"/>
    </row>
    <row r="54" spans="1:131" s="200" customFormat="1" ht="26.25" customHeight="1" x14ac:dyDescent="0.15">
      <c r="A54" s="214">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5"/>
      <c r="BK54" s="205"/>
      <c r="BL54" s="205"/>
      <c r="BM54" s="205"/>
      <c r="BN54" s="205"/>
      <c r="BO54" s="218"/>
      <c r="BP54" s="218"/>
      <c r="BQ54" s="215">
        <v>48</v>
      </c>
      <c r="BR54" s="216"/>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9"/>
    </row>
    <row r="55" spans="1:131" s="200" customFormat="1" ht="26.25" customHeight="1" x14ac:dyDescent="0.15">
      <c r="A55" s="214">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5"/>
      <c r="BK55" s="205"/>
      <c r="BL55" s="205"/>
      <c r="BM55" s="205"/>
      <c r="BN55" s="205"/>
      <c r="BO55" s="218"/>
      <c r="BP55" s="218"/>
      <c r="BQ55" s="215">
        <v>49</v>
      </c>
      <c r="BR55" s="216"/>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9"/>
    </row>
    <row r="56" spans="1:131" s="200" customFormat="1" ht="26.25" customHeight="1" x14ac:dyDescent="0.15">
      <c r="A56" s="214">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5"/>
      <c r="BK56" s="205"/>
      <c r="BL56" s="205"/>
      <c r="BM56" s="205"/>
      <c r="BN56" s="205"/>
      <c r="BO56" s="218"/>
      <c r="BP56" s="218"/>
      <c r="BQ56" s="215">
        <v>50</v>
      </c>
      <c r="BR56" s="216"/>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9"/>
    </row>
    <row r="57" spans="1:131" s="200" customFormat="1" ht="26.25" customHeight="1" x14ac:dyDescent="0.15">
      <c r="A57" s="214">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5"/>
      <c r="BK57" s="205"/>
      <c r="BL57" s="205"/>
      <c r="BM57" s="205"/>
      <c r="BN57" s="205"/>
      <c r="BO57" s="218"/>
      <c r="BP57" s="218"/>
      <c r="BQ57" s="215">
        <v>51</v>
      </c>
      <c r="BR57" s="216"/>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9"/>
    </row>
    <row r="58" spans="1:131" s="200" customFormat="1" ht="26.25" customHeight="1" x14ac:dyDescent="0.15">
      <c r="A58" s="214">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5"/>
      <c r="BK58" s="205"/>
      <c r="BL58" s="205"/>
      <c r="BM58" s="205"/>
      <c r="BN58" s="205"/>
      <c r="BO58" s="218"/>
      <c r="BP58" s="218"/>
      <c r="BQ58" s="215">
        <v>52</v>
      </c>
      <c r="BR58" s="216"/>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9"/>
    </row>
    <row r="59" spans="1:131" s="200" customFormat="1" ht="26.25" customHeight="1" x14ac:dyDescent="0.15">
      <c r="A59" s="214">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5"/>
      <c r="BK59" s="205"/>
      <c r="BL59" s="205"/>
      <c r="BM59" s="205"/>
      <c r="BN59" s="205"/>
      <c r="BO59" s="218"/>
      <c r="BP59" s="218"/>
      <c r="BQ59" s="215">
        <v>53</v>
      </c>
      <c r="BR59" s="216"/>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9"/>
    </row>
    <row r="60" spans="1:131" s="200" customFormat="1" ht="26.25" customHeight="1" x14ac:dyDescent="0.15">
      <c r="A60" s="214">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5"/>
      <c r="BK60" s="205"/>
      <c r="BL60" s="205"/>
      <c r="BM60" s="205"/>
      <c r="BN60" s="205"/>
      <c r="BO60" s="218"/>
      <c r="BP60" s="218"/>
      <c r="BQ60" s="215">
        <v>54</v>
      </c>
      <c r="BR60" s="216"/>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9"/>
    </row>
    <row r="61" spans="1:131" s="200" customFormat="1" ht="26.25" customHeight="1" thickBot="1" x14ac:dyDescent="0.2">
      <c r="A61" s="214">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5"/>
      <c r="BK61" s="205"/>
      <c r="BL61" s="205"/>
      <c r="BM61" s="205"/>
      <c r="BN61" s="205"/>
      <c r="BO61" s="218"/>
      <c r="BP61" s="218"/>
      <c r="BQ61" s="215">
        <v>55</v>
      </c>
      <c r="BR61" s="216"/>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9"/>
    </row>
    <row r="62" spans="1:131" s="200" customFormat="1" ht="26.25" customHeight="1" x14ac:dyDescent="0.15">
      <c r="A62" s="214">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386</v>
      </c>
      <c r="BK62" s="1061"/>
      <c r="BL62" s="1061"/>
      <c r="BM62" s="1061"/>
      <c r="BN62" s="1062"/>
      <c r="BO62" s="218"/>
      <c r="BP62" s="218"/>
      <c r="BQ62" s="215">
        <v>56</v>
      </c>
      <c r="BR62" s="216"/>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9"/>
    </row>
    <row r="63" spans="1:131" s="200" customFormat="1" ht="26.25" customHeight="1" thickBot="1" x14ac:dyDescent="0.2">
      <c r="A63" s="217" t="s">
        <v>366</v>
      </c>
      <c r="B63" s="973" t="s">
        <v>387</v>
      </c>
      <c r="C63" s="974"/>
      <c r="D63" s="974"/>
      <c r="E63" s="974"/>
      <c r="F63" s="974"/>
      <c r="G63" s="974"/>
      <c r="H63" s="974"/>
      <c r="I63" s="974"/>
      <c r="J63" s="974"/>
      <c r="K63" s="974"/>
      <c r="L63" s="974"/>
      <c r="M63" s="974"/>
      <c r="N63" s="974"/>
      <c r="O63" s="974"/>
      <c r="P63" s="975"/>
      <c r="Q63" s="988"/>
      <c r="R63" s="989"/>
      <c r="S63" s="989"/>
      <c r="T63" s="989"/>
      <c r="U63" s="989"/>
      <c r="V63" s="989"/>
      <c r="W63" s="989"/>
      <c r="X63" s="989"/>
      <c r="Y63" s="989"/>
      <c r="Z63" s="989"/>
      <c r="AA63" s="989"/>
      <c r="AB63" s="989"/>
      <c r="AC63" s="989"/>
      <c r="AD63" s="989"/>
      <c r="AE63" s="1054"/>
      <c r="AF63" s="1055">
        <v>739</v>
      </c>
      <c r="AG63" s="985"/>
      <c r="AH63" s="985"/>
      <c r="AI63" s="985"/>
      <c r="AJ63" s="1056"/>
      <c r="AK63" s="1057"/>
      <c r="AL63" s="989"/>
      <c r="AM63" s="989"/>
      <c r="AN63" s="989"/>
      <c r="AO63" s="989"/>
      <c r="AP63" s="985">
        <f>AP32+AP33</f>
        <v>7224</v>
      </c>
      <c r="AQ63" s="985"/>
      <c r="AR63" s="985"/>
      <c r="AS63" s="985"/>
      <c r="AT63" s="985"/>
      <c r="AU63" s="985">
        <f>AU32+AU33</f>
        <v>4745</v>
      </c>
      <c r="AV63" s="985"/>
      <c r="AW63" s="985"/>
      <c r="AX63" s="985"/>
      <c r="AY63" s="985"/>
      <c r="AZ63" s="1051"/>
      <c r="BA63" s="1051"/>
      <c r="BB63" s="1051"/>
      <c r="BC63" s="1051"/>
      <c r="BD63" s="1051"/>
      <c r="BE63" s="986"/>
      <c r="BF63" s="986"/>
      <c r="BG63" s="986"/>
      <c r="BH63" s="986"/>
      <c r="BI63" s="987"/>
      <c r="BJ63" s="1052" t="s">
        <v>111</v>
      </c>
      <c r="BK63" s="963"/>
      <c r="BL63" s="963"/>
      <c r="BM63" s="963"/>
      <c r="BN63" s="1053"/>
      <c r="BO63" s="218"/>
      <c r="BP63" s="218"/>
      <c r="BQ63" s="215">
        <v>57</v>
      </c>
      <c r="BR63" s="216"/>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9"/>
    </row>
    <row r="66" spans="1:131" s="200" customFormat="1" ht="26.25" customHeight="1" x14ac:dyDescent="0.15">
      <c r="A66" s="1021" t="s">
        <v>389</v>
      </c>
      <c r="B66" s="1022"/>
      <c r="C66" s="1022"/>
      <c r="D66" s="1022"/>
      <c r="E66" s="1022"/>
      <c r="F66" s="1022"/>
      <c r="G66" s="1022"/>
      <c r="H66" s="1022"/>
      <c r="I66" s="1022"/>
      <c r="J66" s="1022"/>
      <c r="K66" s="1022"/>
      <c r="L66" s="1022"/>
      <c r="M66" s="1022"/>
      <c r="N66" s="1022"/>
      <c r="O66" s="1022"/>
      <c r="P66" s="1023"/>
      <c r="Q66" s="1027" t="s">
        <v>370</v>
      </c>
      <c r="R66" s="1028"/>
      <c r="S66" s="1028"/>
      <c r="T66" s="1028"/>
      <c r="U66" s="1029"/>
      <c r="V66" s="1027" t="s">
        <v>371</v>
      </c>
      <c r="W66" s="1028"/>
      <c r="X66" s="1028"/>
      <c r="Y66" s="1028"/>
      <c r="Z66" s="1029"/>
      <c r="AA66" s="1027" t="s">
        <v>372</v>
      </c>
      <c r="AB66" s="1028"/>
      <c r="AC66" s="1028"/>
      <c r="AD66" s="1028"/>
      <c r="AE66" s="1029"/>
      <c r="AF66" s="1033" t="s">
        <v>373</v>
      </c>
      <c r="AG66" s="1034"/>
      <c r="AH66" s="1034"/>
      <c r="AI66" s="1034"/>
      <c r="AJ66" s="1035"/>
      <c r="AK66" s="1027" t="s">
        <v>374</v>
      </c>
      <c r="AL66" s="1022"/>
      <c r="AM66" s="1022"/>
      <c r="AN66" s="1022"/>
      <c r="AO66" s="1023"/>
      <c r="AP66" s="1027" t="s">
        <v>375</v>
      </c>
      <c r="AQ66" s="1028"/>
      <c r="AR66" s="1028"/>
      <c r="AS66" s="1028"/>
      <c r="AT66" s="1029"/>
      <c r="AU66" s="1027" t="s">
        <v>390</v>
      </c>
      <c r="AV66" s="1028"/>
      <c r="AW66" s="1028"/>
      <c r="AX66" s="1028"/>
      <c r="AY66" s="1029"/>
      <c r="AZ66" s="1027" t="s">
        <v>354</v>
      </c>
      <c r="BA66" s="1028"/>
      <c r="BB66" s="1028"/>
      <c r="BC66" s="1028"/>
      <c r="BD66" s="1043"/>
      <c r="BE66" s="218"/>
      <c r="BF66" s="218"/>
      <c r="BG66" s="218"/>
      <c r="BH66" s="218"/>
      <c r="BI66" s="218"/>
      <c r="BJ66" s="218"/>
      <c r="BK66" s="218"/>
      <c r="BL66" s="218"/>
      <c r="BM66" s="218"/>
      <c r="BN66" s="218"/>
      <c r="BO66" s="218"/>
      <c r="BP66" s="218"/>
      <c r="BQ66" s="215">
        <v>60</v>
      </c>
      <c r="BR66" s="220"/>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70"/>
      <c r="DW66" s="971"/>
      <c r="DX66" s="971"/>
      <c r="DY66" s="971"/>
      <c r="DZ66" s="972"/>
      <c r="EA66" s="199"/>
    </row>
    <row r="67" spans="1:131" s="200"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8"/>
      <c r="BF67" s="218"/>
      <c r="BG67" s="218"/>
      <c r="BH67" s="218"/>
      <c r="BI67" s="218"/>
      <c r="BJ67" s="218"/>
      <c r="BK67" s="218"/>
      <c r="BL67" s="218"/>
      <c r="BM67" s="218"/>
      <c r="BN67" s="218"/>
      <c r="BO67" s="218"/>
      <c r="BP67" s="218"/>
      <c r="BQ67" s="215">
        <v>61</v>
      </c>
      <c r="BR67" s="220"/>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70"/>
      <c r="DW67" s="971"/>
      <c r="DX67" s="971"/>
      <c r="DY67" s="971"/>
      <c r="DZ67" s="972"/>
      <c r="EA67" s="199"/>
    </row>
    <row r="68" spans="1:131" s="200" customFormat="1" ht="26.25" customHeight="1" thickTop="1" x14ac:dyDescent="0.15">
      <c r="A68" s="211">
        <v>1</v>
      </c>
      <c r="B68" s="1011" t="s">
        <v>540</v>
      </c>
      <c r="C68" s="1012"/>
      <c r="D68" s="1012"/>
      <c r="E68" s="1012"/>
      <c r="F68" s="1012"/>
      <c r="G68" s="1012"/>
      <c r="H68" s="1012"/>
      <c r="I68" s="1012"/>
      <c r="J68" s="1012"/>
      <c r="K68" s="1012"/>
      <c r="L68" s="1012"/>
      <c r="M68" s="1012"/>
      <c r="N68" s="1012"/>
      <c r="O68" s="1012"/>
      <c r="P68" s="1013"/>
      <c r="Q68" s="1014">
        <v>147</v>
      </c>
      <c r="R68" s="1008"/>
      <c r="S68" s="1008"/>
      <c r="T68" s="1008"/>
      <c r="U68" s="1008"/>
      <c r="V68" s="1008">
        <v>141</v>
      </c>
      <c r="W68" s="1008"/>
      <c r="X68" s="1008"/>
      <c r="Y68" s="1008"/>
      <c r="Z68" s="1008"/>
      <c r="AA68" s="1008">
        <v>6</v>
      </c>
      <c r="AB68" s="1008"/>
      <c r="AC68" s="1008"/>
      <c r="AD68" s="1008"/>
      <c r="AE68" s="1008"/>
      <c r="AF68" s="1008">
        <v>6</v>
      </c>
      <c r="AG68" s="1008"/>
      <c r="AH68" s="1008"/>
      <c r="AI68" s="1008"/>
      <c r="AJ68" s="1008"/>
      <c r="AK68" s="1008">
        <v>5</v>
      </c>
      <c r="AL68" s="1008"/>
      <c r="AM68" s="1008"/>
      <c r="AN68" s="1008"/>
      <c r="AO68" s="1008"/>
      <c r="AP68" s="1008" t="s">
        <v>556</v>
      </c>
      <c r="AQ68" s="1008"/>
      <c r="AR68" s="1008"/>
      <c r="AS68" s="1008"/>
      <c r="AT68" s="1008"/>
      <c r="AU68" s="1008" t="s">
        <v>476</v>
      </c>
      <c r="AV68" s="1008"/>
      <c r="AW68" s="1008"/>
      <c r="AX68" s="1008"/>
      <c r="AY68" s="1008"/>
      <c r="AZ68" s="1009"/>
      <c r="BA68" s="1009"/>
      <c r="BB68" s="1009"/>
      <c r="BC68" s="1009"/>
      <c r="BD68" s="1010"/>
      <c r="BE68" s="218"/>
      <c r="BF68" s="218"/>
      <c r="BG68" s="218"/>
      <c r="BH68" s="218"/>
      <c r="BI68" s="218"/>
      <c r="BJ68" s="218"/>
      <c r="BK68" s="218"/>
      <c r="BL68" s="218"/>
      <c r="BM68" s="218"/>
      <c r="BN68" s="218"/>
      <c r="BO68" s="218"/>
      <c r="BP68" s="218"/>
      <c r="BQ68" s="215">
        <v>62</v>
      </c>
      <c r="BR68" s="220"/>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70"/>
      <c r="DW68" s="971"/>
      <c r="DX68" s="971"/>
      <c r="DY68" s="971"/>
      <c r="DZ68" s="972"/>
      <c r="EA68" s="199"/>
    </row>
    <row r="69" spans="1:131" s="200" customFormat="1" ht="26.25" customHeight="1" x14ac:dyDescent="0.15">
      <c r="A69" s="214">
        <v>2</v>
      </c>
      <c r="B69" s="1000" t="s">
        <v>541</v>
      </c>
      <c r="C69" s="1001"/>
      <c r="D69" s="1001"/>
      <c r="E69" s="1001"/>
      <c r="F69" s="1001"/>
      <c r="G69" s="1001"/>
      <c r="H69" s="1001"/>
      <c r="I69" s="1001"/>
      <c r="J69" s="1001"/>
      <c r="K69" s="1001"/>
      <c r="L69" s="1001"/>
      <c r="M69" s="1001"/>
      <c r="N69" s="1001"/>
      <c r="O69" s="1001"/>
      <c r="P69" s="1002"/>
      <c r="Q69" s="1003">
        <v>243</v>
      </c>
      <c r="R69" s="997"/>
      <c r="S69" s="997"/>
      <c r="T69" s="997"/>
      <c r="U69" s="997"/>
      <c r="V69" s="997">
        <v>225</v>
      </c>
      <c r="W69" s="997"/>
      <c r="X69" s="997"/>
      <c r="Y69" s="997"/>
      <c r="Z69" s="997"/>
      <c r="AA69" s="997">
        <v>17</v>
      </c>
      <c r="AB69" s="997"/>
      <c r="AC69" s="997"/>
      <c r="AD69" s="997"/>
      <c r="AE69" s="997"/>
      <c r="AF69" s="997">
        <v>17</v>
      </c>
      <c r="AG69" s="997"/>
      <c r="AH69" s="997"/>
      <c r="AI69" s="997"/>
      <c r="AJ69" s="997"/>
      <c r="AK69" s="997" t="s">
        <v>556</v>
      </c>
      <c r="AL69" s="997"/>
      <c r="AM69" s="997"/>
      <c r="AN69" s="997"/>
      <c r="AO69" s="997"/>
      <c r="AP69" s="997" t="s">
        <v>556</v>
      </c>
      <c r="AQ69" s="997"/>
      <c r="AR69" s="997"/>
      <c r="AS69" s="997"/>
      <c r="AT69" s="997"/>
      <c r="AU69" s="997" t="s">
        <v>476</v>
      </c>
      <c r="AV69" s="997"/>
      <c r="AW69" s="997"/>
      <c r="AX69" s="997"/>
      <c r="AY69" s="997"/>
      <c r="AZ69" s="998"/>
      <c r="BA69" s="998"/>
      <c r="BB69" s="998"/>
      <c r="BC69" s="998"/>
      <c r="BD69" s="999"/>
      <c r="BE69" s="218"/>
      <c r="BF69" s="218"/>
      <c r="BG69" s="218"/>
      <c r="BH69" s="218"/>
      <c r="BI69" s="218"/>
      <c r="BJ69" s="218"/>
      <c r="BK69" s="218"/>
      <c r="BL69" s="218"/>
      <c r="BM69" s="218"/>
      <c r="BN69" s="218"/>
      <c r="BO69" s="218"/>
      <c r="BP69" s="218"/>
      <c r="BQ69" s="215">
        <v>63</v>
      </c>
      <c r="BR69" s="220"/>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70"/>
      <c r="DW69" s="971"/>
      <c r="DX69" s="971"/>
      <c r="DY69" s="971"/>
      <c r="DZ69" s="972"/>
      <c r="EA69" s="199"/>
    </row>
    <row r="70" spans="1:131" s="200" customFormat="1" ht="26.25" customHeight="1" x14ac:dyDescent="0.15">
      <c r="A70" s="214">
        <v>3</v>
      </c>
      <c r="B70" s="1000" t="s">
        <v>542</v>
      </c>
      <c r="C70" s="1001"/>
      <c r="D70" s="1001"/>
      <c r="E70" s="1001"/>
      <c r="F70" s="1001"/>
      <c r="G70" s="1001"/>
      <c r="H70" s="1001"/>
      <c r="I70" s="1001"/>
      <c r="J70" s="1001"/>
      <c r="K70" s="1001"/>
      <c r="L70" s="1001"/>
      <c r="M70" s="1001"/>
      <c r="N70" s="1001"/>
      <c r="O70" s="1001"/>
      <c r="P70" s="1002"/>
      <c r="Q70" s="1003">
        <v>101</v>
      </c>
      <c r="R70" s="997"/>
      <c r="S70" s="997"/>
      <c r="T70" s="997"/>
      <c r="U70" s="997"/>
      <c r="V70" s="997">
        <v>101</v>
      </c>
      <c r="W70" s="997"/>
      <c r="X70" s="997"/>
      <c r="Y70" s="997"/>
      <c r="Z70" s="997"/>
      <c r="AA70" s="997">
        <v>1</v>
      </c>
      <c r="AB70" s="997"/>
      <c r="AC70" s="997"/>
      <c r="AD70" s="997"/>
      <c r="AE70" s="997"/>
      <c r="AF70" s="997">
        <v>1</v>
      </c>
      <c r="AG70" s="997"/>
      <c r="AH70" s="997"/>
      <c r="AI70" s="997"/>
      <c r="AJ70" s="997"/>
      <c r="AK70" s="997">
        <v>1</v>
      </c>
      <c r="AL70" s="997"/>
      <c r="AM70" s="997"/>
      <c r="AN70" s="997"/>
      <c r="AO70" s="997"/>
      <c r="AP70" s="997" t="s">
        <v>556</v>
      </c>
      <c r="AQ70" s="997"/>
      <c r="AR70" s="997"/>
      <c r="AS70" s="997"/>
      <c r="AT70" s="997"/>
      <c r="AU70" s="997" t="s">
        <v>476</v>
      </c>
      <c r="AV70" s="997"/>
      <c r="AW70" s="997"/>
      <c r="AX70" s="997"/>
      <c r="AY70" s="997"/>
      <c r="AZ70" s="998"/>
      <c r="BA70" s="998"/>
      <c r="BB70" s="998"/>
      <c r="BC70" s="998"/>
      <c r="BD70" s="999"/>
      <c r="BE70" s="218"/>
      <c r="BF70" s="218"/>
      <c r="BG70" s="218"/>
      <c r="BH70" s="218"/>
      <c r="BI70" s="218"/>
      <c r="BJ70" s="218"/>
      <c r="BK70" s="218"/>
      <c r="BL70" s="218"/>
      <c r="BM70" s="218"/>
      <c r="BN70" s="218"/>
      <c r="BO70" s="218"/>
      <c r="BP70" s="218"/>
      <c r="BQ70" s="215">
        <v>64</v>
      </c>
      <c r="BR70" s="220"/>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70"/>
      <c r="DW70" s="971"/>
      <c r="DX70" s="971"/>
      <c r="DY70" s="971"/>
      <c r="DZ70" s="972"/>
      <c r="EA70" s="199"/>
    </row>
    <row r="71" spans="1:131" s="200" customFormat="1" ht="26.25" customHeight="1" x14ac:dyDescent="0.15">
      <c r="A71" s="214">
        <v>4</v>
      </c>
      <c r="B71" s="1000" t="s">
        <v>543</v>
      </c>
      <c r="C71" s="1001"/>
      <c r="D71" s="1001"/>
      <c r="E71" s="1001"/>
      <c r="F71" s="1001"/>
      <c r="G71" s="1001"/>
      <c r="H71" s="1001"/>
      <c r="I71" s="1001"/>
      <c r="J71" s="1001"/>
      <c r="K71" s="1001"/>
      <c r="L71" s="1001"/>
      <c r="M71" s="1001"/>
      <c r="N71" s="1001"/>
      <c r="O71" s="1001"/>
      <c r="P71" s="1002"/>
      <c r="Q71" s="1003">
        <v>34</v>
      </c>
      <c r="R71" s="997"/>
      <c r="S71" s="997"/>
      <c r="T71" s="997"/>
      <c r="U71" s="997"/>
      <c r="V71" s="997">
        <v>31</v>
      </c>
      <c r="W71" s="997"/>
      <c r="X71" s="997"/>
      <c r="Y71" s="997"/>
      <c r="Z71" s="997"/>
      <c r="AA71" s="997">
        <v>3</v>
      </c>
      <c r="AB71" s="997"/>
      <c r="AC71" s="997"/>
      <c r="AD71" s="997"/>
      <c r="AE71" s="997"/>
      <c r="AF71" s="997">
        <v>3</v>
      </c>
      <c r="AG71" s="997"/>
      <c r="AH71" s="997"/>
      <c r="AI71" s="997"/>
      <c r="AJ71" s="997"/>
      <c r="AK71" s="997" t="s">
        <v>555</v>
      </c>
      <c r="AL71" s="997"/>
      <c r="AM71" s="997"/>
      <c r="AN71" s="997"/>
      <c r="AO71" s="997"/>
      <c r="AP71" s="997" t="s">
        <v>555</v>
      </c>
      <c r="AQ71" s="997"/>
      <c r="AR71" s="997"/>
      <c r="AS71" s="997"/>
      <c r="AT71" s="997"/>
      <c r="AU71" s="997" t="s">
        <v>555</v>
      </c>
      <c r="AV71" s="997"/>
      <c r="AW71" s="997"/>
      <c r="AX71" s="997"/>
      <c r="AY71" s="997"/>
      <c r="AZ71" s="998"/>
      <c r="BA71" s="998"/>
      <c r="BB71" s="998"/>
      <c r="BC71" s="998"/>
      <c r="BD71" s="999"/>
      <c r="BE71" s="218"/>
      <c r="BF71" s="218"/>
      <c r="BG71" s="218"/>
      <c r="BH71" s="218"/>
      <c r="BI71" s="218"/>
      <c r="BJ71" s="218"/>
      <c r="BK71" s="218"/>
      <c r="BL71" s="218"/>
      <c r="BM71" s="218"/>
      <c r="BN71" s="218"/>
      <c r="BO71" s="218"/>
      <c r="BP71" s="218"/>
      <c r="BQ71" s="215">
        <v>65</v>
      </c>
      <c r="BR71" s="220"/>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70"/>
      <c r="DW71" s="971"/>
      <c r="DX71" s="971"/>
      <c r="DY71" s="971"/>
      <c r="DZ71" s="972"/>
      <c r="EA71" s="199"/>
    </row>
    <row r="72" spans="1:131" s="200" customFormat="1" ht="26.25" customHeight="1" x14ac:dyDescent="0.15">
      <c r="A72" s="214">
        <v>5</v>
      </c>
      <c r="B72" s="1000" t="s">
        <v>544</v>
      </c>
      <c r="C72" s="1001"/>
      <c r="D72" s="1001"/>
      <c r="E72" s="1001"/>
      <c r="F72" s="1001"/>
      <c r="G72" s="1001"/>
      <c r="H72" s="1001"/>
      <c r="I72" s="1001"/>
      <c r="J72" s="1001"/>
      <c r="K72" s="1001"/>
      <c r="L72" s="1001"/>
      <c r="M72" s="1001"/>
      <c r="N72" s="1001"/>
      <c r="O72" s="1001"/>
      <c r="P72" s="1002"/>
      <c r="Q72" s="1003">
        <v>62</v>
      </c>
      <c r="R72" s="997"/>
      <c r="S72" s="997"/>
      <c r="T72" s="997"/>
      <c r="U72" s="997"/>
      <c r="V72" s="997">
        <v>49</v>
      </c>
      <c r="W72" s="997"/>
      <c r="X72" s="997"/>
      <c r="Y72" s="997"/>
      <c r="Z72" s="997"/>
      <c r="AA72" s="997">
        <v>13</v>
      </c>
      <c r="AB72" s="997"/>
      <c r="AC72" s="997"/>
      <c r="AD72" s="997"/>
      <c r="AE72" s="997"/>
      <c r="AF72" s="997">
        <v>13</v>
      </c>
      <c r="AG72" s="997"/>
      <c r="AH72" s="997"/>
      <c r="AI72" s="997"/>
      <c r="AJ72" s="997"/>
      <c r="AK72" s="997" t="s">
        <v>555</v>
      </c>
      <c r="AL72" s="997"/>
      <c r="AM72" s="997"/>
      <c r="AN72" s="997"/>
      <c r="AO72" s="997"/>
      <c r="AP72" s="997" t="s">
        <v>555</v>
      </c>
      <c r="AQ72" s="997"/>
      <c r="AR72" s="997"/>
      <c r="AS72" s="997"/>
      <c r="AT72" s="997"/>
      <c r="AU72" s="997" t="s">
        <v>555</v>
      </c>
      <c r="AV72" s="997"/>
      <c r="AW72" s="997"/>
      <c r="AX72" s="997"/>
      <c r="AY72" s="997"/>
      <c r="AZ72" s="998"/>
      <c r="BA72" s="998"/>
      <c r="BB72" s="998"/>
      <c r="BC72" s="998"/>
      <c r="BD72" s="999"/>
      <c r="BE72" s="218"/>
      <c r="BF72" s="218"/>
      <c r="BG72" s="218"/>
      <c r="BH72" s="218"/>
      <c r="BI72" s="218"/>
      <c r="BJ72" s="218"/>
      <c r="BK72" s="218"/>
      <c r="BL72" s="218"/>
      <c r="BM72" s="218"/>
      <c r="BN72" s="218"/>
      <c r="BO72" s="218"/>
      <c r="BP72" s="218"/>
      <c r="BQ72" s="215">
        <v>66</v>
      </c>
      <c r="BR72" s="220"/>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70"/>
      <c r="DW72" s="971"/>
      <c r="DX72" s="971"/>
      <c r="DY72" s="971"/>
      <c r="DZ72" s="972"/>
      <c r="EA72" s="199"/>
    </row>
    <row r="73" spans="1:131" s="200" customFormat="1" ht="26.25" customHeight="1" x14ac:dyDescent="0.15">
      <c r="A73" s="214">
        <v>6</v>
      </c>
      <c r="B73" s="1000" t="s">
        <v>545</v>
      </c>
      <c r="C73" s="1001"/>
      <c r="D73" s="1001"/>
      <c r="E73" s="1001"/>
      <c r="F73" s="1001"/>
      <c r="G73" s="1001"/>
      <c r="H73" s="1001"/>
      <c r="I73" s="1001"/>
      <c r="J73" s="1001"/>
      <c r="K73" s="1001"/>
      <c r="L73" s="1001"/>
      <c r="M73" s="1001"/>
      <c r="N73" s="1001"/>
      <c r="O73" s="1001"/>
      <c r="P73" s="1002"/>
      <c r="Q73" s="1003">
        <v>35</v>
      </c>
      <c r="R73" s="997"/>
      <c r="S73" s="997"/>
      <c r="T73" s="997"/>
      <c r="U73" s="997"/>
      <c r="V73" s="997">
        <v>34</v>
      </c>
      <c r="W73" s="997"/>
      <c r="X73" s="997"/>
      <c r="Y73" s="997"/>
      <c r="Z73" s="997"/>
      <c r="AA73" s="997">
        <v>2</v>
      </c>
      <c r="AB73" s="997"/>
      <c r="AC73" s="997"/>
      <c r="AD73" s="997"/>
      <c r="AE73" s="997"/>
      <c r="AF73" s="997">
        <v>2</v>
      </c>
      <c r="AG73" s="997"/>
      <c r="AH73" s="997"/>
      <c r="AI73" s="997"/>
      <c r="AJ73" s="997"/>
      <c r="AK73" s="997">
        <v>10</v>
      </c>
      <c r="AL73" s="997"/>
      <c r="AM73" s="997"/>
      <c r="AN73" s="997"/>
      <c r="AO73" s="997"/>
      <c r="AP73" s="997" t="s">
        <v>555</v>
      </c>
      <c r="AQ73" s="997"/>
      <c r="AR73" s="997"/>
      <c r="AS73" s="997"/>
      <c r="AT73" s="997"/>
      <c r="AU73" s="997" t="s">
        <v>555</v>
      </c>
      <c r="AV73" s="997"/>
      <c r="AW73" s="997"/>
      <c r="AX73" s="997"/>
      <c r="AY73" s="997"/>
      <c r="AZ73" s="998"/>
      <c r="BA73" s="998"/>
      <c r="BB73" s="998"/>
      <c r="BC73" s="998"/>
      <c r="BD73" s="999"/>
      <c r="BE73" s="218"/>
      <c r="BF73" s="218"/>
      <c r="BG73" s="218"/>
      <c r="BH73" s="218"/>
      <c r="BI73" s="218"/>
      <c r="BJ73" s="218"/>
      <c r="BK73" s="218"/>
      <c r="BL73" s="218"/>
      <c r="BM73" s="218"/>
      <c r="BN73" s="218"/>
      <c r="BO73" s="218"/>
      <c r="BP73" s="218"/>
      <c r="BQ73" s="215">
        <v>67</v>
      </c>
      <c r="BR73" s="220"/>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70"/>
      <c r="DW73" s="971"/>
      <c r="DX73" s="971"/>
      <c r="DY73" s="971"/>
      <c r="DZ73" s="972"/>
      <c r="EA73" s="199"/>
    </row>
    <row r="74" spans="1:131" s="200" customFormat="1" ht="26.25" customHeight="1" x14ac:dyDescent="0.15">
      <c r="A74" s="214">
        <v>7</v>
      </c>
      <c r="B74" s="1000" t="s">
        <v>546</v>
      </c>
      <c r="C74" s="1001"/>
      <c r="D74" s="1001"/>
      <c r="E74" s="1001"/>
      <c r="F74" s="1001"/>
      <c r="G74" s="1001"/>
      <c r="H74" s="1001"/>
      <c r="I74" s="1001"/>
      <c r="J74" s="1001"/>
      <c r="K74" s="1001"/>
      <c r="L74" s="1001"/>
      <c r="M74" s="1001"/>
      <c r="N74" s="1001"/>
      <c r="O74" s="1001"/>
      <c r="P74" s="1002"/>
      <c r="Q74" s="1003">
        <v>4641</v>
      </c>
      <c r="R74" s="997"/>
      <c r="S74" s="997"/>
      <c r="T74" s="997"/>
      <c r="U74" s="997"/>
      <c r="V74" s="997">
        <v>4397</v>
      </c>
      <c r="W74" s="997"/>
      <c r="X74" s="997"/>
      <c r="Y74" s="997"/>
      <c r="Z74" s="997"/>
      <c r="AA74" s="997">
        <v>244</v>
      </c>
      <c r="AB74" s="997"/>
      <c r="AC74" s="997"/>
      <c r="AD74" s="997"/>
      <c r="AE74" s="997"/>
      <c r="AF74" s="997">
        <v>204</v>
      </c>
      <c r="AG74" s="997"/>
      <c r="AH74" s="997"/>
      <c r="AI74" s="997"/>
      <c r="AJ74" s="997"/>
      <c r="AK74" s="997" t="s">
        <v>558</v>
      </c>
      <c r="AL74" s="997"/>
      <c r="AM74" s="997"/>
      <c r="AN74" s="997"/>
      <c r="AO74" s="997"/>
      <c r="AP74" s="997">
        <v>2200</v>
      </c>
      <c r="AQ74" s="997"/>
      <c r="AR74" s="997"/>
      <c r="AS74" s="997"/>
      <c r="AT74" s="997"/>
      <c r="AU74" s="997" t="s">
        <v>555</v>
      </c>
      <c r="AV74" s="997"/>
      <c r="AW74" s="997"/>
      <c r="AX74" s="997"/>
      <c r="AY74" s="997"/>
      <c r="AZ74" s="998"/>
      <c r="BA74" s="998"/>
      <c r="BB74" s="998"/>
      <c r="BC74" s="998"/>
      <c r="BD74" s="999"/>
      <c r="BE74" s="218"/>
      <c r="BF74" s="218"/>
      <c r="BG74" s="218"/>
      <c r="BH74" s="218"/>
      <c r="BI74" s="218"/>
      <c r="BJ74" s="218"/>
      <c r="BK74" s="218"/>
      <c r="BL74" s="218"/>
      <c r="BM74" s="218"/>
      <c r="BN74" s="218"/>
      <c r="BO74" s="218"/>
      <c r="BP74" s="218"/>
      <c r="BQ74" s="215">
        <v>68</v>
      </c>
      <c r="BR74" s="220"/>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70"/>
      <c r="DW74" s="971"/>
      <c r="DX74" s="971"/>
      <c r="DY74" s="971"/>
      <c r="DZ74" s="972"/>
      <c r="EA74" s="199"/>
    </row>
    <row r="75" spans="1:131" s="200" customFormat="1" ht="26.25" customHeight="1" x14ac:dyDescent="0.15">
      <c r="A75" s="214">
        <v>8</v>
      </c>
      <c r="B75" s="1000" t="s">
        <v>547</v>
      </c>
      <c r="C75" s="1001"/>
      <c r="D75" s="1001"/>
      <c r="E75" s="1001"/>
      <c r="F75" s="1001"/>
      <c r="G75" s="1001"/>
      <c r="H75" s="1001"/>
      <c r="I75" s="1001"/>
      <c r="J75" s="1001"/>
      <c r="K75" s="1001"/>
      <c r="L75" s="1001"/>
      <c r="M75" s="1001"/>
      <c r="N75" s="1001"/>
      <c r="O75" s="1001"/>
      <c r="P75" s="1002"/>
      <c r="Q75" s="1007">
        <v>2424</v>
      </c>
      <c r="R75" s="1005"/>
      <c r="S75" s="1005"/>
      <c r="T75" s="1005"/>
      <c r="U75" s="1006"/>
      <c r="V75" s="1004">
        <v>2314</v>
      </c>
      <c r="W75" s="1005"/>
      <c r="X75" s="1005"/>
      <c r="Y75" s="1005"/>
      <c r="Z75" s="1006"/>
      <c r="AA75" s="1004">
        <v>110</v>
      </c>
      <c r="AB75" s="1005"/>
      <c r="AC75" s="1005"/>
      <c r="AD75" s="1005"/>
      <c r="AE75" s="1006"/>
      <c r="AF75" s="1004">
        <v>110</v>
      </c>
      <c r="AG75" s="1005"/>
      <c r="AH75" s="1005"/>
      <c r="AI75" s="1005"/>
      <c r="AJ75" s="1006"/>
      <c r="AK75" s="1004">
        <v>77</v>
      </c>
      <c r="AL75" s="1005"/>
      <c r="AM75" s="1005"/>
      <c r="AN75" s="1005"/>
      <c r="AO75" s="1006"/>
      <c r="AP75" s="1004">
        <v>881</v>
      </c>
      <c r="AQ75" s="1005"/>
      <c r="AR75" s="1005"/>
      <c r="AS75" s="1005"/>
      <c r="AT75" s="1006"/>
      <c r="AU75" s="1004">
        <v>19</v>
      </c>
      <c r="AV75" s="1005"/>
      <c r="AW75" s="1005"/>
      <c r="AX75" s="1005"/>
      <c r="AY75" s="1006"/>
      <c r="AZ75" s="998"/>
      <c r="BA75" s="998"/>
      <c r="BB75" s="998"/>
      <c r="BC75" s="998"/>
      <c r="BD75" s="999"/>
      <c r="BE75" s="218"/>
      <c r="BF75" s="218"/>
      <c r="BG75" s="218"/>
      <c r="BH75" s="218"/>
      <c r="BI75" s="218"/>
      <c r="BJ75" s="218"/>
      <c r="BK75" s="218"/>
      <c r="BL75" s="218"/>
      <c r="BM75" s="218"/>
      <c r="BN75" s="218"/>
      <c r="BO75" s="218"/>
      <c r="BP75" s="218"/>
      <c r="BQ75" s="215">
        <v>69</v>
      </c>
      <c r="BR75" s="220"/>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70"/>
      <c r="DW75" s="971"/>
      <c r="DX75" s="971"/>
      <c r="DY75" s="971"/>
      <c r="DZ75" s="972"/>
      <c r="EA75" s="199"/>
    </row>
    <row r="76" spans="1:131" s="200" customFormat="1" ht="26.25" customHeight="1" x14ac:dyDescent="0.15">
      <c r="A76" s="214">
        <v>9</v>
      </c>
      <c r="B76" s="1000" t="s">
        <v>548</v>
      </c>
      <c r="C76" s="1001"/>
      <c r="D76" s="1001"/>
      <c r="E76" s="1001"/>
      <c r="F76" s="1001"/>
      <c r="G76" s="1001"/>
      <c r="H76" s="1001"/>
      <c r="I76" s="1001"/>
      <c r="J76" s="1001"/>
      <c r="K76" s="1001"/>
      <c r="L76" s="1001"/>
      <c r="M76" s="1001"/>
      <c r="N76" s="1001"/>
      <c r="O76" s="1001"/>
      <c r="P76" s="1002"/>
      <c r="Q76" s="1007">
        <v>202</v>
      </c>
      <c r="R76" s="1005"/>
      <c r="S76" s="1005"/>
      <c r="T76" s="1005"/>
      <c r="U76" s="1006"/>
      <c r="V76" s="1004">
        <v>197</v>
      </c>
      <c r="W76" s="1005"/>
      <c r="X76" s="1005"/>
      <c r="Y76" s="1005"/>
      <c r="Z76" s="1006"/>
      <c r="AA76" s="1004">
        <v>5</v>
      </c>
      <c r="AB76" s="1005"/>
      <c r="AC76" s="1005"/>
      <c r="AD76" s="1005"/>
      <c r="AE76" s="1006"/>
      <c r="AF76" s="1004">
        <v>5</v>
      </c>
      <c r="AG76" s="1005"/>
      <c r="AH76" s="1005"/>
      <c r="AI76" s="1005"/>
      <c r="AJ76" s="1006"/>
      <c r="AK76" s="1004">
        <v>17</v>
      </c>
      <c r="AL76" s="1005"/>
      <c r="AM76" s="1005"/>
      <c r="AN76" s="1005"/>
      <c r="AO76" s="1006"/>
      <c r="AP76" s="1004" t="s">
        <v>476</v>
      </c>
      <c r="AQ76" s="1005"/>
      <c r="AR76" s="1005"/>
      <c r="AS76" s="1005"/>
      <c r="AT76" s="1006"/>
      <c r="AU76" s="1004" t="s">
        <v>476</v>
      </c>
      <c r="AV76" s="1005"/>
      <c r="AW76" s="1005"/>
      <c r="AX76" s="1005"/>
      <c r="AY76" s="1006"/>
      <c r="AZ76" s="998"/>
      <c r="BA76" s="998"/>
      <c r="BB76" s="998"/>
      <c r="BC76" s="998"/>
      <c r="BD76" s="999"/>
      <c r="BE76" s="218"/>
      <c r="BF76" s="218"/>
      <c r="BG76" s="218"/>
      <c r="BH76" s="218"/>
      <c r="BI76" s="218"/>
      <c r="BJ76" s="218"/>
      <c r="BK76" s="218"/>
      <c r="BL76" s="218"/>
      <c r="BM76" s="218"/>
      <c r="BN76" s="218"/>
      <c r="BO76" s="218"/>
      <c r="BP76" s="218"/>
      <c r="BQ76" s="215">
        <v>70</v>
      </c>
      <c r="BR76" s="220"/>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70"/>
      <c r="DW76" s="971"/>
      <c r="DX76" s="971"/>
      <c r="DY76" s="971"/>
      <c r="DZ76" s="972"/>
      <c r="EA76" s="199"/>
    </row>
    <row r="77" spans="1:131" s="200" customFormat="1" ht="26.25" customHeight="1" x14ac:dyDescent="0.15">
      <c r="A77" s="214">
        <v>10</v>
      </c>
      <c r="B77" s="1000" t="s">
        <v>549</v>
      </c>
      <c r="C77" s="1001"/>
      <c r="D77" s="1001"/>
      <c r="E77" s="1001"/>
      <c r="F77" s="1001"/>
      <c r="G77" s="1001"/>
      <c r="H77" s="1001"/>
      <c r="I77" s="1001"/>
      <c r="J77" s="1001"/>
      <c r="K77" s="1001"/>
      <c r="L77" s="1001"/>
      <c r="M77" s="1001"/>
      <c r="N77" s="1001"/>
      <c r="O77" s="1001"/>
      <c r="P77" s="1002"/>
      <c r="Q77" s="1007">
        <v>64</v>
      </c>
      <c r="R77" s="1005"/>
      <c r="S77" s="1005"/>
      <c r="T77" s="1005"/>
      <c r="U77" s="1006"/>
      <c r="V77" s="1004">
        <v>64</v>
      </c>
      <c r="W77" s="1005"/>
      <c r="X77" s="1005"/>
      <c r="Y77" s="1005"/>
      <c r="Z77" s="1006"/>
      <c r="AA77" s="1004" t="s">
        <v>555</v>
      </c>
      <c r="AB77" s="1005"/>
      <c r="AC77" s="1005"/>
      <c r="AD77" s="1005"/>
      <c r="AE77" s="1006"/>
      <c r="AF77" s="1004" t="s">
        <v>555</v>
      </c>
      <c r="AG77" s="1005"/>
      <c r="AH77" s="1005"/>
      <c r="AI77" s="1005"/>
      <c r="AJ77" s="1006"/>
      <c r="AK77" s="1004" t="s">
        <v>555</v>
      </c>
      <c r="AL77" s="1005"/>
      <c r="AM77" s="1005"/>
      <c r="AN77" s="1005"/>
      <c r="AO77" s="1006"/>
      <c r="AP77" s="1004" t="s">
        <v>476</v>
      </c>
      <c r="AQ77" s="1005"/>
      <c r="AR77" s="1005"/>
      <c r="AS77" s="1005"/>
      <c r="AT77" s="1006"/>
      <c r="AU77" s="1004" t="s">
        <v>476</v>
      </c>
      <c r="AV77" s="1005"/>
      <c r="AW77" s="1005"/>
      <c r="AX77" s="1005"/>
      <c r="AY77" s="1006"/>
      <c r="AZ77" s="998"/>
      <c r="BA77" s="998"/>
      <c r="BB77" s="998"/>
      <c r="BC77" s="998"/>
      <c r="BD77" s="999"/>
      <c r="BE77" s="218"/>
      <c r="BF77" s="218"/>
      <c r="BG77" s="218"/>
      <c r="BH77" s="218"/>
      <c r="BI77" s="218"/>
      <c r="BJ77" s="218"/>
      <c r="BK77" s="218"/>
      <c r="BL77" s="218"/>
      <c r="BM77" s="218"/>
      <c r="BN77" s="218"/>
      <c r="BO77" s="218"/>
      <c r="BP77" s="218"/>
      <c r="BQ77" s="215">
        <v>71</v>
      </c>
      <c r="BR77" s="220"/>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70"/>
      <c r="DW77" s="971"/>
      <c r="DX77" s="971"/>
      <c r="DY77" s="971"/>
      <c r="DZ77" s="972"/>
      <c r="EA77" s="199"/>
    </row>
    <row r="78" spans="1:131" s="200" customFormat="1" ht="26.25" customHeight="1" x14ac:dyDescent="0.15">
      <c r="A78" s="214">
        <v>11</v>
      </c>
      <c r="B78" s="1000" t="s">
        <v>550</v>
      </c>
      <c r="C78" s="1001"/>
      <c r="D78" s="1001"/>
      <c r="E78" s="1001"/>
      <c r="F78" s="1001"/>
      <c r="G78" s="1001"/>
      <c r="H78" s="1001"/>
      <c r="I78" s="1001"/>
      <c r="J78" s="1001"/>
      <c r="K78" s="1001"/>
      <c r="L78" s="1001"/>
      <c r="M78" s="1001"/>
      <c r="N78" s="1001"/>
      <c r="O78" s="1001"/>
      <c r="P78" s="1002"/>
      <c r="Q78" s="1003">
        <v>489</v>
      </c>
      <c r="R78" s="997"/>
      <c r="S78" s="997"/>
      <c r="T78" s="997"/>
      <c r="U78" s="997"/>
      <c r="V78" s="997">
        <v>416</v>
      </c>
      <c r="W78" s="997"/>
      <c r="X78" s="997"/>
      <c r="Y78" s="997"/>
      <c r="Z78" s="997"/>
      <c r="AA78" s="997">
        <v>72</v>
      </c>
      <c r="AB78" s="997"/>
      <c r="AC78" s="997"/>
      <c r="AD78" s="997"/>
      <c r="AE78" s="997"/>
      <c r="AF78" s="997">
        <v>72</v>
      </c>
      <c r="AG78" s="997"/>
      <c r="AH78" s="997"/>
      <c r="AI78" s="997"/>
      <c r="AJ78" s="997"/>
      <c r="AK78" s="997">
        <v>61</v>
      </c>
      <c r="AL78" s="997"/>
      <c r="AM78" s="997"/>
      <c r="AN78" s="997"/>
      <c r="AO78" s="997"/>
      <c r="AP78" s="1004" t="s">
        <v>476</v>
      </c>
      <c r="AQ78" s="1005"/>
      <c r="AR78" s="1005"/>
      <c r="AS78" s="1005"/>
      <c r="AT78" s="1006"/>
      <c r="AU78" s="1004" t="s">
        <v>476</v>
      </c>
      <c r="AV78" s="1005"/>
      <c r="AW78" s="1005"/>
      <c r="AX78" s="1005"/>
      <c r="AY78" s="1006"/>
      <c r="AZ78" s="998"/>
      <c r="BA78" s="998"/>
      <c r="BB78" s="998"/>
      <c r="BC78" s="998"/>
      <c r="BD78" s="999"/>
      <c r="BE78" s="218"/>
      <c r="BF78" s="218"/>
      <c r="BG78" s="218"/>
      <c r="BH78" s="218"/>
      <c r="BI78" s="218"/>
      <c r="BJ78" s="221"/>
      <c r="BK78" s="221"/>
      <c r="BL78" s="221"/>
      <c r="BM78" s="221"/>
      <c r="BN78" s="221"/>
      <c r="BO78" s="218"/>
      <c r="BP78" s="218"/>
      <c r="BQ78" s="215">
        <v>72</v>
      </c>
      <c r="BR78" s="220"/>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70"/>
      <c r="DW78" s="971"/>
      <c r="DX78" s="971"/>
      <c r="DY78" s="971"/>
      <c r="DZ78" s="972"/>
      <c r="EA78" s="199"/>
    </row>
    <row r="79" spans="1:131" s="200" customFormat="1" ht="26.25" customHeight="1" x14ac:dyDescent="0.15">
      <c r="A79" s="214">
        <v>12</v>
      </c>
      <c r="B79" s="1000" t="s">
        <v>551</v>
      </c>
      <c r="C79" s="1001"/>
      <c r="D79" s="1001"/>
      <c r="E79" s="1001"/>
      <c r="F79" s="1001"/>
      <c r="G79" s="1001"/>
      <c r="H79" s="1001"/>
      <c r="I79" s="1001"/>
      <c r="J79" s="1001"/>
      <c r="K79" s="1001"/>
      <c r="L79" s="1001"/>
      <c r="M79" s="1001"/>
      <c r="N79" s="1001"/>
      <c r="O79" s="1001"/>
      <c r="P79" s="1002"/>
      <c r="Q79" s="1003">
        <v>744266</v>
      </c>
      <c r="R79" s="997"/>
      <c r="S79" s="997"/>
      <c r="T79" s="997"/>
      <c r="U79" s="997"/>
      <c r="V79" s="997">
        <v>712499</v>
      </c>
      <c r="W79" s="997"/>
      <c r="X79" s="997"/>
      <c r="Y79" s="997"/>
      <c r="Z79" s="997"/>
      <c r="AA79" s="997">
        <v>31767</v>
      </c>
      <c r="AB79" s="997"/>
      <c r="AC79" s="997"/>
      <c r="AD79" s="997"/>
      <c r="AE79" s="997"/>
      <c r="AF79" s="997">
        <v>31767</v>
      </c>
      <c r="AG79" s="997"/>
      <c r="AH79" s="997"/>
      <c r="AI79" s="997"/>
      <c r="AJ79" s="997"/>
      <c r="AK79" s="997" t="s">
        <v>555</v>
      </c>
      <c r="AL79" s="997"/>
      <c r="AM79" s="997"/>
      <c r="AN79" s="997"/>
      <c r="AO79" s="997"/>
      <c r="AP79" s="1004" t="s">
        <v>476</v>
      </c>
      <c r="AQ79" s="1005"/>
      <c r="AR79" s="1005"/>
      <c r="AS79" s="1005"/>
      <c r="AT79" s="1006"/>
      <c r="AU79" s="1004" t="s">
        <v>476</v>
      </c>
      <c r="AV79" s="1005"/>
      <c r="AW79" s="1005"/>
      <c r="AX79" s="1005"/>
      <c r="AY79" s="1006"/>
      <c r="AZ79" s="998"/>
      <c r="BA79" s="998"/>
      <c r="BB79" s="998"/>
      <c r="BC79" s="998"/>
      <c r="BD79" s="999"/>
      <c r="BE79" s="218"/>
      <c r="BF79" s="218"/>
      <c r="BG79" s="218"/>
      <c r="BH79" s="218"/>
      <c r="BI79" s="218"/>
      <c r="BJ79" s="221"/>
      <c r="BK79" s="221"/>
      <c r="BL79" s="221"/>
      <c r="BM79" s="221"/>
      <c r="BN79" s="221"/>
      <c r="BO79" s="218"/>
      <c r="BP79" s="218"/>
      <c r="BQ79" s="215">
        <v>73</v>
      </c>
      <c r="BR79" s="220"/>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70"/>
      <c r="DW79" s="971"/>
      <c r="DX79" s="971"/>
      <c r="DY79" s="971"/>
      <c r="DZ79" s="972"/>
      <c r="EA79" s="199"/>
    </row>
    <row r="80" spans="1:131" s="200" customFormat="1" ht="26.25" customHeight="1" x14ac:dyDescent="0.15">
      <c r="A80" s="214">
        <v>13</v>
      </c>
      <c r="B80" s="1000" t="s">
        <v>552</v>
      </c>
      <c r="C80" s="1001"/>
      <c r="D80" s="1001"/>
      <c r="E80" s="1001"/>
      <c r="F80" s="1001"/>
      <c r="G80" s="1001"/>
      <c r="H80" s="1001"/>
      <c r="I80" s="1001"/>
      <c r="J80" s="1001"/>
      <c r="K80" s="1001"/>
      <c r="L80" s="1001"/>
      <c r="M80" s="1001"/>
      <c r="N80" s="1001"/>
      <c r="O80" s="1001"/>
      <c r="P80" s="1002"/>
      <c r="Q80" s="1003">
        <v>3996</v>
      </c>
      <c r="R80" s="997"/>
      <c r="S80" s="997"/>
      <c r="T80" s="997"/>
      <c r="U80" s="997"/>
      <c r="V80" s="997">
        <v>3358</v>
      </c>
      <c r="W80" s="997"/>
      <c r="X80" s="997"/>
      <c r="Y80" s="997"/>
      <c r="Z80" s="997"/>
      <c r="AA80" s="997">
        <v>638</v>
      </c>
      <c r="AB80" s="997"/>
      <c r="AC80" s="997"/>
      <c r="AD80" s="997"/>
      <c r="AE80" s="997"/>
      <c r="AF80" s="997">
        <v>2308</v>
      </c>
      <c r="AG80" s="997"/>
      <c r="AH80" s="997"/>
      <c r="AI80" s="997"/>
      <c r="AJ80" s="997"/>
      <c r="AK80" s="997" t="s">
        <v>558</v>
      </c>
      <c r="AL80" s="997"/>
      <c r="AM80" s="997"/>
      <c r="AN80" s="997"/>
      <c r="AO80" s="997"/>
      <c r="AP80" s="997">
        <v>9318</v>
      </c>
      <c r="AQ80" s="997"/>
      <c r="AR80" s="997"/>
      <c r="AS80" s="997"/>
      <c r="AT80" s="997"/>
      <c r="AU80" s="1004">
        <v>1</v>
      </c>
      <c r="AV80" s="1005"/>
      <c r="AW80" s="1005"/>
      <c r="AX80" s="1005"/>
      <c r="AY80" s="1006"/>
      <c r="AZ80" s="998" t="s">
        <v>557</v>
      </c>
      <c r="BA80" s="998"/>
      <c r="BB80" s="998"/>
      <c r="BC80" s="998"/>
      <c r="BD80" s="999"/>
      <c r="BE80" s="218"/>
      <c r="BF80" s="218"/>
      <c r="BG80" s="218"/>
      <c r="BH80" s="218"/>
      <c r="BI80" s="218"/>
      <c r="BJ80" s="218"/>
      <c r="BK80" s="218"/>
      <c r="BL80" s="218"/>
      <c r="BM80" s="218"/>
      <c r="BN80" s="218"/>
      <c r="BO80" s="218"/>
      <c r="BP80" s="218"/>
      <c r="BQ80" s="215">
        <v>74</v>
      </c>
      <c r="BR80" s="220"/>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70"/>
      <c r="DW80" s="971"/>
      <c r="DX80" s="971"/>
      <c r="DY80" s="971"/>
      <c r="DZ80" s="972"/>
      <c r="EA80" s="199"/>
    </row>
    <row r="81" spans="1:131" s="200" customFormat="1" ht="26.25" customHeight="1" x14ac:dyDescent="0.15">
      <c r="A81" s="214">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8"/>
      <c r="BF81" s="218"/>
      <c r="BG81" s="218"/>
      <c r="BH81" s="218"/>
      <c r="BI81" s="218"/>
      <c r="BJ81" s="218"/>
      <c r="BK81" s="218"/>
      <c r="BL81" s="218"/>
      <c r="BM81" s="218"/>
      <c r="BN81" s="218"/>
      <c r="BO81" s="218"/>
      <c r="BP81" s="218"/>
      <c r="BQ81" s="215">
        <v>75</v>
      </c>
      <c r="BR81" s="220"/>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70"/>
      <c r="DW81" s="971"/>
      <c r="DX81" s="971"/>
      <c r="DY81" s="971"/>
      <c r="DZ81" s="972"/>
      <c r="EA81" s="199"/>
    </row>
    <row r="82" spans="1:131" s="200" customFormat="1" ht="26.25" customHeight="1" x14ac:dyDescent="0.15">
      <c r="A82" s="214">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8"/>
      <c r="BF82" s="218"/>
      <c r="BG82" s="218"/>
      <c r="BH82" s="218"/>
      <c r="BI82" s="218"/>
      <c r="BJ82" s="218"/>
      <c r="BK82" s="218"/>
      <c r="BL82" s="218"/>
      <c r="BM82" s="218"/>
      <c r="BN82" s="218"/>
      <c r="BO82" s="218"/>
      <c r="BP82" s="218"/>
      <c r="BQ82" s="215">
        <v>76</v>
      </c>
      <c r="BR82" s="220"/>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70"/>
      <c r="DW82" s="971"/>
      <c r="DX82" s="971"/>
      <c r="DY82" s="971"/>
      <c r="DZ82" s="972"/>
      <c r="EA82" s="199"/>
    </row>
    <row r="83" spans="1:131" s="200" customFormat="1" ht="26.25" customHeight="1" x14ac:dyDescent="0.15">
      <c r="A83" s="214">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8"/>
      <c r="BF83" s="218"/>
      <c r="BG83" s="218"/>
      <c r="BH83" s="218"/>
      <c r="BI83" s="218"/>
      <c r="BJ83" s="218"/>
      <c r="BK83" s="218"/>
      <c r="BL83" s="218"/>
      <c r="BM83" s="218"/>
      <c r="BN83" s="218"/>
      <c r="BO83" s="218"/>
      <c r="BP83" s="218"/>
      <c r="BQ83" s="215">
        <v>77</v>
      </c>
      <c r="BR83" s="220"/>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70"/>
      <c r="DW83" s="971"/>
      <c r="DX83" s="971"/>
      <c r="DY83" s="971"/>
      <c r="DZ83" s="972"/>
      <c r="EA83" s="199"/>
    </row>
    <row r="84" spans="1:131" s="200" customFormat="1" ht="26.25" customHeight="1" x14ac:dyDescent="0.15">
      <c r="A84" s="214">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8"/>
      <c r="BF84" s="218"/>
      <c r="BG84" s="218"/>
      <c r="BH84" s="218"/>
      <c r="BI84" s="218"/>
      <c r="BJ84" s="218"/>
      <c r="BK84" s="218"/>
      <c r="BL84" s="218"/>
      <c r="BM84" s="218"/>
      <c r="BN84" s="218"/>
      <c r="BO84" s="218"/>
      <c r="BP84" s="218"/>
      <c r="BQ84" s="215">
        <v>78</v>
      </c>
      <c r="BR84" s="220"/>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70"/>
      <c r="DW84" s="971"/>
      <c r="DX84" s="971"/>
      <c r="DY84" s="971"/>
      <c r="DZ84" s="972"/>
      <c r="EA84" s="199"/>
    </row>
    <row r="85" spans="1:131" s="200" customFormat="1" ht="26.25" customHeight="1" x14ac:dyDescent="0.15">
      <c r="A85" s="214">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8"/>
      <c r="BF85" s="218"/>
      <c r="BG85" s="218"/>
      <c r="BH85" s="218"/>
      <c r="BI85" s="218"/>
      <c r="BJ85" s="218"/>
      <c r="BK85" s="218"/>
      <c r="BL85" s="218"/>
      <c r="BM85" s="218"/>
      <c r="BN85" s="218"/>
      <c r="BO85" s="218"/>
      <c r="BP85" s="218"/>
      <c r="BQ85" s="215">
        <v>79</v>
      </c>
      <c r="BR85" s="220"/>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70"/>
      <c r="DW85" s="971"/>
      <c r="DX85" s="971"/>
      <c r="DY85" s="971"/>
      <c r="DZ85" s="972"/>
      <c r="EA85" s="199"/>
    </row>
    <row r="86" spans="1:131" s="200" customFormat="1" ht="26.25" customHeight="1" x14ac:dyDescent="0.15">
      <c r="A86" s="214">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8"/>
      <c r="BF86" s="218"/>
      <c r="BG86" s="218"/>
      <c r="BH86" s="218"/>
      <c r="BI86" s="218"/>
      <c r="BJ86" s="218"/>
      <c r="BK86" s="218"/>
      <c r="BL86" s="218"/>
      <c r="BM86" s="218"/>
      <c r="BN86" s="218"/>
      <c r="BO86" s="218"/>
      <c r="BP86" s="218"/>
      <c r="BQ86" s="215">
        <v>80</v>
      </c>
      <c r="BR86" s="220"/>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70"/>
      <c r="DW86" s="971"/>
      <c r="DX86" s="971"/>
      <c r="DY86" s="971"/>
      <c r="DZ86" s="972"/>
      <c r="EA86" s="199"/>
    </row>
    <row r="87" spans="1:131" s="200" customFormat="1" ht="26.25" customHeight="1" x14ac:dyDescent="0.15">
      <c r="A87" s="222">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8"/>
      <c r="BF87" s="218"/>
      <c r="BG87" s="218"/>
      <c r="BH87" s="218"/>
      <c r="BI87" s="218"/>
      <c r="BJ87" s="218"/>
      <c r="BK87" s="218"/>
      <c r="BL87" s="218"/>
      <c r="BM87" s="218"/>
      <c r="BN87" s="218"/>
      <c r="BO87" s="218"/>
      <c r="BP87" s="218"/>
      <c r="BQ87" s="215">
        <v>81</v>
      </c>
      <c r="BR87" s="220"/>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70"/>
      <c r="DW87" s="971"/>
      <c r="DX87" s="971"/>
      <c r="DY87" s="971"/>
      <c r="DZ87" s="972"/>
      <c r="EA87" s="199"/>
    </row>
    <row r="88" spans="1:131" s="200" customFormat="1" ht="26.25" customHeight="1" thickBot="1" x14ac:dyDescent="0.2">
      <c r="A88" s="217" t="s">
        <v>366</v>
      </c>
      <c r="B88" s="973" t="s">
        <v>391</v>
      </c>
      <c r="C88" s="974"/>
      <c r="D88" s="974"/>
      <c r="E88" s="974"/>
      <c r="F88" s="974"/>
      <c r="G88" s="974"/>
      <c r="H88" s="974"/>
      <c r="I88" s="974"/>
      <c r="J88" s="974"/>
      <c r="K88" s="974"/>
      <c r="L88" s="974"/>
      <c r="M88" s="974"/>
      <c r="N88" s="974"/>
      <c r="O88" s="974"/>
      <c r="P88" s="975"/>
      <c r="Q88" s="988"/>
      <c r="R88" s="989"/>
      <c r="S88" s="989"/>
      <c r="T88" s="989"/>
      <c r="U88" s="989"/>
      <c r="V88" s="989"/>
      <c r="W88" s="989"/>
      <c r="X88" s="989"/>
      <c r="Y88" s="989"/>
      <c r="Z88" s="989"/>
      <c r="AA88" s="989"/>
      <c r="AB88" s="989"/>
      <c r="AC88" s="989"/>
      <c r="AD88" s="989"/>
      <c r="AE88" s="989"/>
      <c r="AF88" s="985">
        <f>SUM(AF68:AJ87)</f>
        <v>34508</v>
      </c>
      <c r="AG88" s="985"/>
      <c r="AH88" s="985"/>
      <c r="AI88" s="985"/>
      <c r="AJ88" s="985"/>
      <c r="AK88" s="989"/>
      <c r="AL88" s="989"/>
      <c r="AM88" s="989"/>
      <c r="AN88" s="989"/>
      <c r="AO88" s="989"/>
      <c r="AP88" s="985">
        <f t="shared" ref="AP88" si="0">SUM(AP68:AT87)</f>
        <v>12399</v>
      </c>
      <c r="AQ88" s="985"/>
      <c r="AR88" s="985"/>
      <c r="AS88" s="985"/>
      <c r="AT88" s="985"/>
      <c r="AU88" s="985">
        <f t="shared" ref="AU88" si="1">SUM(AU68:AY87)</f>
        <v>20</v>
      </c>
      <c r="AV88" s="985"/>
      <c r="AW88" s="985"/>
      <c r="AX88" s="985"/>
      <c r="AY88" s="985"/>
      <c r="AZ88" s="986"/>
      <c r="BA88" s="986"/>
      <c r="BB88" s="986"/>
      <c r="BC88" s="986"/>
      <c r="BD88" s="987"/>
      <c r="BE88" s="218"/>
      <c r="BF88" s="218"/>
      <c r="BG88" s="218"/>
      <c r="BH88" s="218"/>
      <c r="BI88" s="218"/>
      <c r="BJ88" s="218"/>
      <c r="BK88" s="218"/>
      <c r="BL88" s="218"/>
      <c r="BM88" s="218"/>
      <c r="BN88" s="218"/>
      <c r="BO88" s="218"/>
      <c r="BP88" s="218"/>
      <c r="BQ88" s="215">
        <v>82</v>
      </c>
      <c r="BR88" s="220"/>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62">
        <f>CR7+CR8</f>
        <v>349</v>
      </c>
      <c r="CS102" s="963"/>
      <c r="CT102" s="963"/>
      <c r="CU102" s="963"/>
      <c r="CV102" s="964"/>
      <c r="CW102" s="962">
        <f t="shared" ref="CW102" si="2">CW7+CW8</f>
        <v>117</v>
      </c>
      <c r="CX102" s="963"/>
      <c r="CY102" s="963"/>
      <c r="CZ102" s="963"/>
      <c r="DA102" s="964"/>
      <c r="DB102" s="962" t="s">
        <v>476</v>
      </c>
      <c r="DC102" s="963"/>
      <c r="DD102" s="963"/>
      <c r="DE102" s="963"/>
      <c r="DF102" s="964"/>
      <c r="DG102" s="962" t="s">
        <v>476</v>
      </c>
      <c r="DH102" s="963"/>
      <c r="DI102" s="963"/>
      <c r="DJ102" s="963"/>
      <c r="DK102" s="964"/>
      <c r="DL102" s="962" t="s">
        <v>476</v>
      </c>
      <c r="DM102" s="963"/>
      <c r="DN102" s="963"/>
      <c r="DO102" s="963"/>
      <c r="DP102" s="964"/>
      <c r="DQ102" s="962" t="s">
        <v>476</v>
      </c>
      <c r="DR102" s="963"/>
      <c r="DS102" s="963"/>
      <c r="DT102" s="963"/>
      <c r="DU102" s="964"/>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286</v>
      </c>
      <c r="AG109" s="923"/>
      <c r="AH109" s="923"/>
      <c r="AI109" s="923"/>
      <c r="AJ109" s="924"/>
      <c r="AK109" s="925" t="s">
        <v>285</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286</v>
      </c>
      <c r="BW109" s="923"/>
      <c r="BX109" s="923"/>
      <c r="BY109" s="923"/>
      <c r="BZ109" s="924"/>
      <c r="CA109" s="925" t="s">
        <v>285</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286</v>
      </c>
      <c r="DM109" s="923"/>
      <c r="DN109" s="923"/>
      <c r="DO109" s="923"/>
      <c r="DP109" s="924"/>
      <c r="DQ109" s="925" t="s">
        <v>285</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1534570</v>
      </c>
      <c r="AB110" s="916"/>
      <c r="AC110" s="916"/>
      <c r="AD110" s="916"/>
      <c r="AE110" s="917"/>
      <c r="AF110" s="918">
        <v>1493230</v>
      </c>
      <c r="AG110" s="916"/>
      <c r="AH110" s="916"/>
      <c r="AI110" s="916"/>
      <c r="AJ110" s="917"/>
      <c r="AK110" s="918">
        <v>1459948</v>
      </c>
      <c r="AL110" s="916"/>
      <c r="AM110" s="916"/>
      <c r="AN110" s="916"/>
      <c r="AO110" s="917"/>
      <c r="AP110" s="919">
        <v>20.399999999999999</v>
      </c>
      <c r="AQ110" s="920"/>
      <c r="AR110" s="920"/>
      <c r="AS110" s="920"/>
      <c r="AT110" s="921"/>
      <c r="AU110" s="955" t="s">
        <v>61</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14315415</v>
      </c>
      <c r="BR110" s="863"/>
      <c r="BS110" s="863"/>
      <c r="BT110" s="863"/>
      <c r="BU110" s="863"/>
      <c r="BV110" s="863">
        <v>13932387</v>
      </c>
      <c r="BW110" s="863"/>
      <c r="BX110" s="863"/>
      <c r="BY110" s="863"/>
      <c r="BZ110" s="863"/>
      <c r="CA110" s="863">
        <v>13464589</v>
      </c>
      <c r="CB110" s="863"/>
      <c r="CC110" s="863"/>
      <c r="CD110" s="863"/>
      <c r="CE110" s="863"/>
      <c r="CF110" s="887">
        <v>188.1</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7706</v>
      </c>
      <c r="BR111" s="835"/>
      <c r="BS111" s="835"/>
      <c r="BT111" s="835"/>
      <c r="BU111" s="835"/>
      <c r="BV111" s="835">
        <v>6060</v>
      </c>
      <c r="BW111" s="835"/>
      <c r="BX111" s="835"/>
      <c r="BY111" s="835"/>
      <c r="BZ111" s="835"/>
      <c r="CA111" s="835">
        <v>4596</v>
      </c>
      <c r="CB111" s="835"/>
      <c r="CC111" s="835"/>
      <c r="CD111" s="835"/>
      <c r="CE111" s="835"/>
      <c r="CF111" s="896">
        <v>0.1</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4612635</v>
      </c>
      <c r="BR112" s="835"/>
      <c r="BS112" s="835"/>
      <c r="BT112" s="835"/>
      <c r="BU112" s="835"/>
      <c r="BV112" s="835">
        <v>4634079</v>
      </c>
      <c r="BW112" s="835"/>
      <c r="BX112" s="835"/>
      <c r="BY112" s="835"/>
      <c r="BZ112" s="835"/>
      <c r="CA112" s="835">
        <v>4744870</v>
      </c>
      <c r="CB112" s="835"/>
      <c r="CC112" s="835"/>
      <c r="CD112" s="835"/>
      <c r="CE112" s="835"/>
      <c r="CF112" s="896">
        <v>66.3</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184044</v>
      </c>
      <c r="AB113" s="944"/>
      <c r="AC113" s="944"/>
      <c r="AD113" s="944"/>
      <c r="AE113" s="945"/>
      <c r="AF113" s="946">
        <v>183017</v>
      </c>
      <c r="AG113" s="944"/>
      <c r="AH113" s="944"/>
      <c r="AI113" s="944"/>
      <c r="AJ113" s="945"/>
      <c r="AK113" s="946">
        <v>200484</v>
      </c>
      <c r="AL113" s="944"/>
      <c r="AM113" s="944"/>
      <c r="AN113" s="944"/>
      <c r="AO113" s="945"/>
      <c r="AP113" s="947">
        <v>2.8</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7136</v>
      </c>
      <c r="BR113" s="835"/>
      <c r="BS113" s="835"/>
      <c r="BT113" s="835"/>
      <c r="BU113" s="835"/>
      <c r="BV113" s="835">
        <v>5422</v>
      </c>
      <c r="BW113" s="835"/>
      <c r="BX113" s="835"/>
      <c r="BY113" s="835"/>
      <c r="BZ113" s="835"/>
      <c r="CA113" s="835">
        <v>20503</v>
      </c>
      <c r="CB113" s="835"/>
      <c r="CC113" s="835"/>
      <c r="CD113" s="835"/>
      <c r="CE113" s="835"/>
      <c r="CF113" s="896">
        <v>0.3</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v>7706</v>
      </c>
      <c r="DH113" s="798"/>
      <c r="DI113" s="798"/>
      <c r="DJ113" s="798"/>
      <c r="DK113" s="799"/>
      <c r="DL113" s="800">
        <v>6060</v>
      </c>
      <c r="DM113" s="798"/>
      <c r="DN113" s="798"/>
      <c r="DO113" s="798"/>
      <c r="DP113" s="799"/>
      <c r="DQ113" s="800">
        <v>4596</v>
      </c>
      <c r="DR113" s="798"/>
      <c r="DS113" s="798"/>
      <c r="DT113" s="798"/>
      <c r="DU113" s="799"/>
      <c r="DV113" s="845">
        <v>0.1</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29684</v>
      </c>
      <c r="AB114" s="798"/>
      <c r="AC114" s="798"/>
      <c r="AD114" s="798"/>
      <c r="AE114" s="799"/>
      <c r="AF114" s="800">
        <v>24608</v>
      </c>
      <c r="AG114" s="798"/>
      <c r="AH114" s="798"/>
      <c r="AI114" s="798"/>
      <c r="AJ114" s="799"/>
      <c r="AK114" s="800">
        <v>24450</v>
      </c>
      <c r="AL114" s="798"/>
      <c r="AM114" s="798"/>
      <c r="AN114" s="798"/>
      <c r="AO114" s="799"/>
      <c r="AP114" s="845">
        <v>0.3</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2284519</v>
      </c>
      <c r="BR114" s="835"/>
      <c r="BS114" s="835"/>
      <c r="BT114" s="835"/>
      <c r="BU114" s="835"/>
      <c r="BV114" s="835">
        <v>2214992</v>
      </c>
      <c r="BW114" s="835"/>
      <c r="BX114" s="835"/>
      <c r="BY114" s="835"/>
      <c r="BZ114" s="835"/>
      <c r="CA114" s="835">
        <v>2228819</v>
      </c>
      <c r="CB114" s="835"/>
      <c r="CC114" s="835"/>
      <c r="CD114" s="835"/>
      <c r="CE114" s="835"/>
      <c r="CF114" s="896">
        <v>31.1</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7979</v>
      </c>
      <c r="AB115" s="944"/>
      <c r="AC115" s="944"/>
      <c r="AD115" s="944"/>
      <c r="AE115" s="945"/>
      <c r="AF115" s="946">
        <v>2778</v>
      </c>
      <c r="AG115" s="944"/>
      <c r="AH115" s="944"/>
      <c r="AI115" s="944"/>
      <c r="AJ115" s="945"/>
      <c r="AK115" s="946">
        <v>2230</v>
      </c>
      <c r="AL115" s="944"/>
      <c r="AM115" s="944"/>
      <c r="AN115" s="944"/>
      <c r="AO115" s="945"/>
      <c r="AP115" s="947">
        <v>0</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111</v>
      </c>
      <c r="AB116" s="798"/>
      <c r="AC116" s="798"/>
      <c r="AD116" s="798"/>
      <c r="AE116" s="799"/>
      <c r="AF116" s="800" t="s">
        <v>111</v>
      </c>
      <c r="AG116" s="798"/>
      <c r="AH116" s="798"/>
      <c r="AI116" s="798"/>
      <c r="AJ116" s="799"/>
      <c r="AK116" s="800" t="s">
        <v>111</v>
      </c>
      <c r="AL116" s="798"/>
      <c r="AM116" s="798"/>
      <c r="AN116" s="798"/>
      <c r="AO116" s="799"/>
      <c r="AP116" s="845" t="s">
        <v>111</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1756277</v>
      </c>
      <c r="AB117" s="930"/>
      <c r="AC117" s="930"/>
      <c r="AD117" s="930"/>
      <c r="AE117" s="931"/>
      <c r="AF117" s="932">
        <v>1703633</v>
      </c>
      <c r="AG117" s="930"/>
      <c r="AH117" s="930"/>
      <c r="AI117" s="930"/>
      <c r="AJ117" s="931"/>
      <c r="AK117" s="932">
        <v>1687112</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286</v>
      </c>
      <c r="AG118" s="923"/>
      <c r="AH118" s="923"/>
      <c r="AI118" s="923"/>
      <c r="AJ118" s="924"/>
      <c r="AK118" s="925" t="s">
        <v>285</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431</v>
      </c>
      <c r="BP119" s="899"/>
      <c r="BQ119" s="903">
        <v>21227411</v>
      </c>
      <c r="BR119" s="866"/>
      <c r="BS119" s="866"/>
      <c r="BT119" s="866"/>
      <c r="BU119" s="866"/>
      <c r="BV119" s="866">
        <v>20792940</v>
      </c>
      <c r="BW119" s="866"/>
      <c r="BX119" s="866"/>
      <c r="BY119" s="866"/>
      <c r="BZ119" s="866"/>
      <c r="CA119" s="866">
        <v>20463377</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111</v>
      </c>
      <c r="DH119" s="781"/>
      <c r="DI119" s="781"/>
      <c r="DJ119" s="781"/>
      <c r="DK119" s="782"/>
      <c r="DL119" s="783" t="s">
        <v>111</v>
      </c>
      <c r="DM119" s="781"/>
      <c r="DN119" s="781"/>
      <c r="DO119" s="781"/>
      <c r="DP119" s="782"/>
      <c r="DQ119" s="783" t="s">
        <v>111</v>
      </c>
      <c r="DR119" s="781"/>
      <c r="DS119" s="781"/>
      <c r="DT119" s="781"/>
      <c r="DU119" s="782"/>
      <c r="DV119" s="869" t="s">
        <v>111</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v>5913</v>
      </c>
      <c r="AB120" s="798"/>
      <c r="AC120" s="798"/>
      <c r="AD120" s="798"/>
      <c r="AE120" s="799"/>
      <c r="AF120" s="800">
        <v>296</v>
      </c>
      <c r="AG120" s="798"/>
      <c r="AH120" s="798"/>
      <c r="AI120" s="798"/>
      <c r="AJ120" s="799"/>
      <c r="AK120" s="800">
        <v>149</v>
      </c>
      <c r="AL120" s="798"/>
      <c r="AM120" s="798"/>
      <c r="AN120" s="798"/>
      <c r="AO120" s="799"/>
      <c r="AP120" s="845">
        <v>0</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2789072</v>
      </c>
      <c r="BR120" s="863"/>
      <c r="BS120" s="863"/>
      <c r="BT120" s="863"/>
      <c r="BU120" s="863"/>
      <c r="BV120" s="863">
        <v>3113055</v>
      </c>
      <c r="BW120" s="863"/>
      <c r="BX120" s="863"/>
      <c r="BY120" s="863"/>
      <c r="BZ120" s="863"/>
      <c r="CA120" s="863">
        <v>3418627</v>
      </c>
      <c r="CB120" s="863"/>
      <c r="CC120" s="863"/>
      <c r="CD120" s="863"/>
      <c r="CE120" s="863"/>
      <c r="CF120" s="887">
        <v>47.8</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4610177</v>
      </c>
      <c r="DH120" s="863"/>
      <c r="DI120" s="863"/>
      <c r="DJ120" s="863"/>
      <c r="DK120" s="863"/>
      <c r="DL120" s="863">
        <v>4631802</v>
      </c>
      <c r="DM120" s="863"/>
      <c r="DN120" s="863"/>
      <c r="DO120" s="863"/>
      <c r="DP120" s="863"/>
      <c r="DQ120" s="863">
        <v>4742779</v>
      </c>
      <c r="DR120" s="863"/>
      <c r="DS120" s="863"/>
      <c r="DT120" s="863"/>
      <c r="DU120" s="863"/>
      <c r="DV120" s="864">
        <v>66.3</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v>1910</v>
      </c>
      <c r="AB121" s="798"/>
      <c r="AC121" s="798"/>
      <c r="AD121" s="798"/>
      <c r="AE121" s="799"/>
      <c r="AF121" s="800">
        <v>1723</v>
      </c>
      <c r="AG121" s="798"/>
      <c r="AH121" s="798"/>
      <c r="AI121" s="798"/>
      <c r="AJ121" s="799"/>
      <c r="AK121" s="800">
        <v>1532</v>
      </c>
      <c r="AL121" s="798"/>
      <c r="AM121" s="798"/>
      <c r="AN121" s="798"/>
      <c r="AO121" s="799"/>
      <c r="AP121" s="845">
        <v>0</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1519580</v>
      </c>
      <c r="BR121" s="835"/>
      <c r="BS121" s="835"/>
      <c r="BT121" s="835"/>
      <c r="BU121" s="835"/>
      <c r="BV121" s="835">
        <v>1404602</v>
      </c>
      <c r="BW121" s="835"/>
      <c r="BX121" s="835"/>
      <c r="BY121" s="835"/>
      <c r="BZ121" s="835"/>
      <c r="CA121" s="835">
        <v>1292968</v>
      </c>
      <c r="CB121" s="835"/>
      <c r="CC121" s="835"/>
      <c r="CD121" s="835"/>
      <c r="CE121" s="835"/>
      <c r="CF121" s="896">
        <v>18.100000000000001</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2458</v>
      </c>
      <c r="DH121" s="835"/>
      <c r="DI121" s="835"/>
      <c r="DJ121" s="835"/>
      <c r="DK121" s="835"/>
      <c r="DL121" s="835">
        <v>2277</v>
      </c>
      <c r="DM121" s="835"/>
      <c r="DN121" s="835"/>
      <c r="DO121" s="835"/>
      <c r="DP121" s="835"/>
      <c r="DQ121" s="835">
        <v>2091</v>
      </c>
      <c r="DR121" s="835"/>
      <c r="DS121" s="835"/>
      <c r="DT121" s="835"/>
      <c r="DU121" s="835"/>
      <c r="DV121" s="812">
        <v>0</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10956888</v>
      </c>
      <c r="BR122" s="866"/>
      <c r="BS122" s="866"/>
      <c r="BT122" s="866"/>
      <c r="BU122" s="866"/>
      <c r="BV122" s="866">
        <v>10916892</v>
      </c>
      <c r="BW122" s="866"/>
      <c r="BX122" s="866"/>
      <c r="BY122" s="866"/>
      <c r="BZ122" s="866"/>
      <c r="CA122" s="866">
        <v>10869413</v>
      </c>
      <c r="CB122" s="866"/>
      <c r="CC122" s="866"/>
      <c r="CD122" s="866"/>
      <c r="CE122" s="866"/>
      <c r="CF122" s="867">
        <v>151.9</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439</v>
      </c>
      <c r="BP123" s="899"/>
      <c r="BQ123" s="853">
        <v>15265540</v>
      </c>
      <c r="BR123" s="854"/>
      <c r="BS123" s="854"/>
      <c r="BT123" s="854"/>
      <c r="BU123" s="854"/>
      <c r="BV123" s="854">
        <v>15434549</v>
      </c>
      <c r="BW123" s="854"/>
      <c r="BX123" s="854"/>
      <c r="BY123" s="854"/>
      <c r="BZ123" s="854"/>
      <c r="CA123" s="854">
        <v>15581008</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84.5</v>
      </c>
      <c r="BR124" s="852"/>
      <c r="BS124" s="852"/>
      <c r="BT124" s="852"/>
      <c r="BU124" s="852"/>
      <c r="BV124" s="852">
        <v>74.3</v>
      </c>
      <c r="BW124" s="852"/>
      <c r="BX124" s="852"/>
      <c r="BY124" s="852"/>
      <c r="BZ124" s="852"/>
      <c r="CA124" s="852">
        <v>68.2</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156</v>
      </c>
      <c r="AB127" s="798"/>
      <c r="AC127" s="798"/>
      <c r="AD127" s="798"/>
      <c r="AE127" s="799"/>
      <c r="AF127" s="800">
        <v>759</v>
      </c>
      <c r="AG127" s="798"/>
      <c r="AH127" s="798"/>
      <c r="AI127" s="798"/>
      <c r="AJ127" s="799"/>
      <c r="AK127" s="800">
        <v>549</v>
      </c>
      <c r="AL127" s="798"/>
      <c r="AM127" s="798"/>
      <c r="AN127" s="798"/>
      <c r="AO127" s="799"/>
      <c r="AP127" s="845">
        <v>0</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155591</v>
      </c>
      <c r="AB128" s="819"/>
      <c r="AC128" s="819"/>
      <c r="AD128" s="819"/>
      <c r="AE128" s="820"/>
      <c r="AF128" s="821">
        <v>155757</v>
      </c>
      <c r="AG128" s="819"/>
      <c r="AH128" s="819"/>
      <c r="AI128" s="819"/>
      <c r="AJ128" s="820"/>
      <c r="AK128" s="821">
        <v>153951</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111</v>
      </c>
      <c r="BG128" s="805"/>
      <c r="BH128" s="805"/>
      <c r="BI128" s="805"/>
      <c r="BJ128" s="805"/>
      <c r="BK128" s="805"/>
      <c r="BL128" s="828"/>
      <c r="BM128" s="804">
        <v>13.74</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7974652</v>
      </c>
      <c r="AB129" s="798"/>
      <c r="AC129" s="798"/>
      <c r="AD129" s="798"/>
      <c r="AE129" s="799"/>
      <c r="AF129" s="800">
        <v>8089119</v>
      </c>
      <c r="AG129" s="798"/>
      <c r="AH129" s="798"/>
      <c r="AI129" s="798"/>
      <c r="AJ129" s="799"/>
      <c r="AK129" s="800">
        <v>8045261</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111</v>
      </c>
      <c r="BG129" s="788"/>
      <c r="BH129" s="788"/>
      <c r="BI129" s="788"/>
      <c r="BJ129" s="788"/>
      <c r="BK129" s="788"/>
      <c r="BL129" s="789"/>
      <c r="BM129" s="787">
        <v>18.739999999999998</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921159</v>
      </c>
      <c r="AB130" s="798"/>
      <c r="AC130" s="798"/>
      <c r="AD130" s="798"/>
      <c r="AE130" s="799"/>
      <c r="AF130" s="800">
        <v>880361</v>
      </c>
      <c r="AG130" s="798"/>
      <c r="AH130" s="798"/>
      <c r="AI130" s="798"/>
      <c r="AJ130" s="799"/>
      <c r="AK130" s="800">
        <v>887533</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9.3000000000000007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7053493</v>
      </c>
      <c r="AB131" s="781"/>
      <c r="AC131" s="781"/>
      <c r="AD131" s="781"/>
      <c r="AE131" s="782"/>
      <c r="AF131" s="783">
        <v>7208758</v>
      </c>
      <c r="AG131" s="781"/>
      <c r="AH131" s="781"/>
      <c r="AI131" s="781"/>
      <c r="AJ131" s="782"/>
      <c r="AK131" s="783">
        <v>7157728</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68.2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9.6339076259999992</v>
      </c>
      <c r="AB132" s="761"/>
      <c r="AC132" s="761"/>
      <c r="AD132" s="761"/>
      <c r="AE132" s="762"/>
      <c r="AF132" s="763">
        <v>9.2597781749999992</v>
      </c>
      <c r="AG132" s="761"/>
      <c r="AH132" s="761"/>
      <c r="AI132" s="761"/>
      <c r="AJ132" s="762"/>
      <c r="AK132" s="763">
        <v>9.0200130539999996</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10.3</v>
      </c>
      <c r="AB133" s="740"/>
      <c r="AC133" s="740"/>
      <c r="AD133" s="740"/>
      <c r="AE133" s="741"/>
      <c r="AF133" s="739">
        <v>9.9</v>
      </c>
      <c r="AG133" s="740"/>
      <c r="AH133" s="740"/>
      <c r="AI133" s="740"/>
      <c r="AJ133" s="741"/>
      <c r="AK133" s="739">
        <v>9.3000000000000007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49" t="s">
        <v>467</v>
      </c>
      <c r="L7" s="256"/>
      <c r="M7" s="257" t="s">
        <v>468</v>
      </c>
      <c r="N7" s="258"/>
    </row>
    <row r="8" spans="1:16" x14ac:dyDescent="0.15">
      <c r="A8" s="250"/>
      <c r="B8" s="246"/>
      <c r="C8" s="246"/>
      <c r="D8" s="246"/>
      <c r="E8" s="246"/>
      <c r="F8" s="246"/>
      <c r="G8" s="259"/>
      <c r="H8" s="260"/>
      <c r="I8" s="260"/>
      <c r="J8" s="261"/>
      <c r="K8" s="1150"/>
      <c r="L8" s="262" t="s">
        <v>469</v>
      </c>
      <c r="M8" s="263" t="s">
        <v>470</v>
      </c>
      <c r="N8" s="264" t="s">
        <v>471</v>
      </c>
    </row>
    <row r="9" spans="1:16" x14ac:dyDescent="0.15">
      <c r="A9" s="250"/>
      <c r="B9" s="246"/>
      <c r="C9" s="246"/>
      <c r="D9" s="246"/>
      <c r="E9" s="246"/>
      <c r="F9" s="246"/>
      <c r="G9" s="1163" t="s">
        <v>472</v>
      </c>
      <c r="H9" s="1164"/>
      <c r="I9" s="1164"/>
      <c r="J9" s="1165"/>
      <c r="K9" s="265">
        <v>2556718</v>
      </c>
      <c r="L9" s="266">
        <v>72463</v>
      </c>
      <c r="M9" s="267">
        <v>68135</v>
      </c>
      <c r="N9" s="268">
        <v>6.4</v>
      </c>
    </row>
    <row r="10" spans="1:16" x14ac:dyDescent="0.15">
      <c r="A10" s="250"/>
      <c r="B10" s="246"/>
      <c r="C10" s="246"/>
      <c r="D10" s="246"/>
      <c r="E10" s="246"/>
      <c r="F10" s="246"/>
      <c r="G10" s="1163" t="s">
        <v>473</v>
      </c>
      <c r="H10" s="1164"/>
      <c r="I10" s="1164"/>
      <c r="J10" s="1165"/>
      <c r="K10" s="269">
        <v>136688</v>
      </c>
      <c r="L10" s="270">
        <v>3874</v>
      </c>
      <c r="M10" s="271">
        <v>7843</v>
      </c>
      <c r="N10" s="272">
        <v>-50.6</v>
      </c>
    </row>
    <row r="11" spans="1:16" ht="13.5" customHeight="1" x14ac:dyDescent="0.15">
      <c r="A11" s="250"/>
      <c r="B11" s="246"/>
      <c r="C11" s="246"/>
      <c r="D11" s="246"/>
      <c r="E11" s="246"/>
      <c r="F11" s="246"/>
      <c r="G11" s="1163" t="s">
        <v>474</v>
      </c>
      <c r="H11" s="1164"/>
      <c r="I11" s="1164"/>
      <c r="J11" s="1165"/>
      <c r="K11" s="269">
        <v>29426</v>
      </c>
      <c r="L11" s="270">
        <v>834</v>
      </c>
      <c r="M11" s="271">
        <v>8431</v>
      </c>
      <c r="N11" s="272">
        <v>-90.1</v>
      </c>
    </row>
    <row r="12" spans="1:16" ht="13.5" customHeight="1" x14ac:dyDescent="0.15">
      <c r="A12" s="250"/>
      <c r="B12" s="246"/>
      <c r="C12" s="246"/>
      <c r="D12" s="246"/>
      <c r="E12" s="246"/>
      <c r="F12" s="246"/>
      <c r="G12" s="1163" t="s">
        <v>475</v>
      </c>
      <c r="H12" s="1164"/>
      <c r="I12" s="1164"/>
      <c r="J12" s="1165"/>
      <c r="K12" s="269" t="s">
        <v>476</v>
      </c>
      <c r="L12" s="270" t="s">
        <v>476</v>
      </c>
      <c r="M12" s="271">
        <v>1146</v>
      </c>
      <c r="N12" s="272" t="s">
        <v>476</v>
      </c>
    </row>
    <row r="13" spans="1:16" ht="13.5" customHeight="1" x14ac:dyDescent="0.15">
      <c r="A13" s="250"/>
      <c r="B13" s="246"/>
      <c r="C13" s="246"/>
      <c r="D13" s="246"/>
      <c r="E13" s="246"/>
      <c r="F13" s="246"/>
      <c r="G13" s="1163" t="s">
        <v>477</v>
      </c>
      <c r="H13" s="1164"/>
      <c r="I13" s="1164"/>
      <c r="J13" s="1165"/>
      <c r="K13" s="269">
        <v>670</v>
      </c>
      <c r="L13" s="270">
        <v>19</v>
      </c>
      <c r="M13" s="271">
        <v>13</v>
      </c>
      <c r="N13" s="272">
        <v>46.2</v>
      </c>
    </row>
    <row r="14" spans="1:16" ht="13.5" customHeight="1" x14ac:dyDescent="0.15">
      <c r="A14" s="250"/>
      <c r="B14" s="246"/>
      <c r="C14" s="246"/>
      <c r="D14" s="246"/>
      <c r="E14" s="246"/>
      <c r="F14" s="246"/>
      <c r="G14" s="1163" t="s">
        <v>478</v>
      </c>
      <c r="H14" s="1164"/>
      <c r="I14" s="1164"/>
      <c r="J14" s="1165"/>
      <c r="K14" s="269">
        <v>163227</v>
      </c>
      <c r="L14" s="270">
        <v>4626</v>
      </c>
      <c r="M14" s="271">
        <v>2999</v>
      </c>
      <c r="N14" s="272">
        <v>54.3</v>
      </c>
    </row>
    <row r="15" spans="1:16" ht="13.5" customHeight="1" x14ac:dyDescent="0.15">
      <c r="A15" s="250"/>
      <c r="B15" s="246"/>
      <c r="C15" s="246"/>
      <c r="D15" s="246"/>
      <c r="E15" s="246"/>
      <c r="F15" s="246"/>
      <c r="G15" s="1163" t="s">
        <v>479</v>
      </c>
      <c r="H15" s="1164"/>
      <c r="I15" s="1164"/>
      <c r="J15" s="1165"/>
      <c r="K15" s="269">
        <v>19082</v>
      </c>
      <c r="L15" s="270">
        <v>541</v>
      </c>
      <c r="M15" s="271">
        <v>1559</v>
      </c>
      <c r="N15" s="272">
        <v>-65.3</v>
      </c>
    </row>
    <row r="16" spans="1:16" x14ac:dyDescent="0.15">
      <c r="A16" s="250"/>
      <c r="B16" s="246"/>
      <c r="C16" s="246"/>
      <c r="D16" s="246"/>
      <c r="E16" s="246"/>
      <c r="F16" s="246"/>
      <c r="G16" s="1166" t="s">
        <v>480</v>
      </c>
      <c r="H16" s="1167"/>
      <c r="I16" s="1167"/>
      <c r="J16" s="1168"/>
      <c r="K16" s="270">
        <v>-136002</v>
      </c>
      <c r="L16" s="270">
        <v>-3855</v>
      </c>
      <c r="M16" s="271">
        <v>-6577</v>
      </c>
      <c r="N16" s="272">
        <v>-41.4</v>
      </c>
    </row>
    <row r="17" spans="1:16" x14ac:dyDescent="0.15">
      <c r="A17" s="250"/>
      <c r="B17" s="246"/>
      <c r="C17" s="246"/>
      <c r="D17" s="246"/>
      <c r="E17" s="246"/>
      <c r="F17" s="246"/>
      <c r="G17" s="1166" t="s">
        <v>169</v>
      </c>
      <c r="H17" s="1167"/>
      <c r="I17" s="1167"/>
      <c r="J17" s="1168"/>
      <c r="K17" s="270">
        <v>2769809</v>
      </c>
      <c r="L17" s="270">
        <v>78503</v>
      </c>
      <c r="M17" s="271">
        <v>83548</v>
      </c>
      <c r="N17" s="272">
        <v>-6</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0" t="s">
        <v>485</v>
      </c>
      <c r="H21" s="1161"/>
      <c r="I21" s="1161"/>
      <c r="J21" s="1162"/>
      <c r="K21" s="282">
        <v>7.45</v>
      </c>
      <c r="L21" s="283">
        <v>8.0299999999999994</v>
      </c>
      <c r="M21" s="284">
        <v>-0.57999999999999996</v>
      </c>
      <c r="N21" s="251"/>
      <c r="O21" s="285"/>
      <c r="P21" s="281"/>
    </row>
    <row r="22" spans="1:16" s="286" customFormat="1" x14ac:dyDescent="0.15">
      <c r="A22" s="281"/>
      <c r="B22" s="251"/>
      <c r="C22" s="251"/>
      <c r="D22" s="251"/>
      <c r="E22" s="251"/>
      <c r="F22" s="251"/>
      <c r="G22" s="1160" t="s">
        <v>486</v>
      </c>
      <c r="H22" s="1161"/>
      <c r="I22" s="1161"/>
      <c r="J22" s="1162"/>
      <c r="K22" s="287">
        <v>100.8</v>
      </c>
      <c r="L22" s="288">
        <v>97.6</v>
      </c>
      <c r="M22" s="289">
        <v>3.2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49" t="s">
        <v>467</v>
      </c>
      <c r="L30" s="256"/>
      <c r="M30" s="257" t="s">
        <v>468</v>
      </c>
      <c r="N30" s="258"/>
    </row>
    <row r="31" spans="1:16" x14ac:dyDescent="0.15">
      <c r="A31" s="250"/>
      <c r="B31" s="246"/>
      <c r="C31" s="246"/>
      <c r="D31" s="246"/>
      <c r="E31" s="246"/>
      <c r="F31" s="246"/>
      <c r="G31" s="259"/>
      <c r="H31" s="260"/>
      <c r="I31" s="260"/>
      <c r="J31" s="261"/>
      <c r="K31" s="1150"/>
      <c r="L31" s="262" t="s">
        <v>469</v>
      </c>
      <c r="M31" s="263" t="s">
        <v>470</v>
      </c>
      <c r="N31" s="264" t="s">
        <v>471</v>
      </c>
    </row>
    <row r="32" spans="1:16" ht="27" customHeight="1" x14ac:dyDescent="0.15">
      <c r="A32" s="250"/>
      <c r="B32" s="246"/>
      <c r="C32" s="246"/>
      <c r="D32" s="246"/>
      <c r="E32" s="246"/>
      <c r="F32" s="246"/>
      <c r="G32" s="1151" t="s">
        <v>490</v>
      </c>
      <c r="H32" s="1152"/>
      <c r="I32" s="1152"/>
      <c r="J32" s="1153"/>
      <c r="K32" s="296">
        <v>1459948</v>
      </c>
      <c r="L32" s="296">
        <v>41378</v>
      </c>
      <c r="M32" s="297">
        <v>50382</v>
      </c>
      <c r="N32" s="298">
        <v>-17.899999999999999</v>
      </c>
    </row>
    <row r="33" spans="1:16" ht="13.5" customHeight="1" x14ac:dyDescent="0.15">
      <c r="A33" s="250"/>
      <c r="B33" s="246"/>
      <c r="C33" s="246"/>
      <c r="D33" s="246"/>
      <c r="E33" s="246"/>
      <c r="F33" s="246"/>
      <c r="G33" s="1151" t="s">
        <v>491</v>
      </c>
      <c r="H33" s="1152"/>
      <c r="I33" s="1152"/>
      <c r="J33" s="1153"/>
      <c r="K33" s="296" t="s">
        <v>476</v>
      </c>
      <c r="L33" s="296" t="s">
        <v>476</v>
      </c>
      <c r="M33" s="297" t="s">
        <v>476</v>
      </c>
      <c r="N33" s="298" t="s">
        <v>476</v>
      </c>
    </row>
    <row r="34" spans="1:16" ht="27" customHeight="1" x14ac:dyDescent="0.15">
      <c r="A34" s="250"/>
      <c r="B34" s="246"/>
      <c r="C34" s="246"/>
      <c r="D34" s="246"/>
      <c r="E34" s="246"/>
      <c r="F34" s="246"/>
      <c r="G34" s="1151" t="s">
        <v>492</v>
      </c>
      <c r="H34" s="1152"/>
      <c r="I34" s="1152"/>
      <c r="J34" s="1153"/>
      <c r="K34" s="296" t="s">
        <v>476</v>
      </c>
      <c r="L34" s="296" t="s">
        <v>476</v>
      </c>
      <c r="M34" s="297">
        <v>67</v>
      </c>
      <c r="N34" s="298" t="s">
        <v>476</v>
      </c>
    </row>
    <row r="35" spans="1:16" ht="27" customHeight="1" x14ac:dyDescent="0.15">
      <c r="A35" s="250"/>
      <c r="B35" s="246"/>
      <c r="C35" s="246"/>
      <c r="D35" s="246"/>
      <c r="E35" s="246"/>
      <c r="F35" s="246"/>
      <c r="G35" s="1151" t="s">
        <v>493</v>
      </c>
      <c r="H35" s="1152"/>
      <c r="I35" s="1152"/>
      <c r="J35" s="1153"/>
      <c r="K35" s="296">
        <v>200484</v>
      </c>
      <c r="L35" s="296">
        <v>5682</v>
      </c>
      <c r="M35" s="297">
        <v>21211</v>
      </c>
      <c r="N35" s="298">
        <v>-73.2</v>
      </c>
    </row>
    <row r="36" spans="1:16" ht="27" customHeight="1" x14ac:dyDescent="0.15">
      <c r="A36" s="250"/>
      <c r="B36" s="246"/>
      <c r="C36" s="246"/>
      <c r="D36" s="246"/>
      <c r="E36" s="246"/>
      <c r="F36" s="246"/>
      <c r="G36" s="1151" t="s">
        <v>494</v>
      </c>
      <c r="H36" s="1152"/>
      <c r="I36" s="1152"/>
      <c r="J36" s="1153"/>
      <c r="K36" s="296">
        <v>24450</v>
      </c>
      <c r="L36" s="296">
        <v>693</v>
      </c>
      <c r="M36" s="297">
        <v>3327</v>
      </c>
      <c r="N36" s="298">
        <v>-79.2</v>
      </c>
    </row>
    <row r="37" spans="1:16" ht="13.5" customHeight="1" x14ac:dyDescent="0.15">
      <c r="A37" s="250"/>
      <c r="B37" s="246"/>
      <c r="C37" s="246"/>
      <c r="D37" s="246"/>
      <c r="E37" s="246"/>
      <c r="F37" s="246"/>
      <c r="G37" s="1151" t="s">
        <v>495</v>
      </c>
      <c r="H37" s="1152"/>
      <c r="I37" s="1152"/>
      <c r="J37" s="1153"/>
      <c r="K37" s="296">
        <v>2230</v>
      </c>
      <c r="L37" s="296">
        <v>63</v>
      </c>
      <c r="M37" s="297">
        <v>797</v>
      </c>
      <c r="N37" s="298">
        <v>-92.1</v>
      </c>
    </row>
    <row r="38" spans="1:16" ht="27" customHeight="1" x14ac:dyDescent="0.15">
      <c r="A38" s="250"/>
      <c r="B38" s="246"/>
      <c r="C38" s="246"/>
      <c r="D38" s="246"/>
      <c r="E38" s="246"/>
      <c r="F38" s="246"/>
      <c r="G38" s="1154" t="s">
        <v>496</v>
      </c>
      <c r="H38" s="1155"/>
      <c r="I38" s="1155"/>
      <c r="J38" s="1156"/>
      <c r="K38" s="299" t="s">
        <v>476</v>
      </c>
      <c r="L38" s="299" t="s">
        <v>476</v>
      </c>
      <c r="M38" s="300">
        <v>3</v>
      </c>
      <c r="N38" s="301" t="s">
        <v>476</v>
      </c>
      <c r="O38" s="295"/>
    </row>
    <row r="39" spans="1:16" x14ac:dyDescent="0.15">
      <c r="A39" s="250"/>
      <c r="B39" s="246"/>
      <c r="C39" s="246"/>
      <c r="D39" s="246"/>
      <c r="E39" s="246"/>
      <c r="F39" s="246"/>
      <c r="G39" s="1154" t="s">
        <v>497</v>
      </c>
      <c r="H39" s="1155"/>
      <c r="I39" s="1155"/>
      <c r="J39" s="1156"/>
      <c r="K39" s="302">
        <v>-153951</v>
      </c>
      <c r="L39" s="302">
        <v>-4363</v>
      </c>
      <c r="M39" s="303">
        <v>-4757</v>
      </c>
      <c r="N39" s="304">
        <v>-8.3000000000000007</v>
      </c>
      <c r="O39" s="295"/>
    </row>
    <row r="40" spans="1:16" ht="27" customHeight="1" x14ac:dyDescent="0.15">
      <c r="A40" s="250"/>
      <c r="B40" s="246"/>
      <c r="C40" s="246"/>
      <c r="D40" s="246"/>
      <c r="E40" s="246"/>
      <c r="F40" s="246"/>
      <c r="G40" s="1151" t="s">
        <v>498</v>
      </c>
      <c r="H40" s="1152"/>
      <c r="I40" s="1152"/>
      <c r="J40" s="1153"/>
      <c r="K40" s="302">
        <v>-887533</v>
      </c>
      <c r="L40" s="302">
        <v>-25155</v>
      </c>
      <c r="M40" s="303">
        <v>-48278</v>
      </c>
      <c r="N40" s="304">
        <v>-47.9</v>
      </c>
      <c r="O40" s="295"/>
    </row>
    <row r="41" spans="1:16" x14ac:dyDescent="0.15">
      <c r="A41" s="250"/>
      <c r="B41" s="246"/>
      <c r="C41" s="246"/>
      <c r="D41" s="246"/>
      <c r="E41" s="246"/>
      <c r="F41" s="246"/>
      <c r="G41" s="1157" t="s">
        <v>280</v>
      </c>
      <c r="H41" s="1158"/>
      <c r="I41" s="1158"/>
      <c r="J41" s="1159"/>
      <c r="K41" s="296">
        <v>645628</v>
      </c>
      <c r="L41" s="302">
        <v>18299</v>
      </c>
      <c r="M41" s="303">
        <v>22752</v>
      </c>
      <c r="N41" s="304">
        <v>-19.600000000000001</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4" t="s">
        <v>467</v>
      </c>
      <c r="J49" s="1146" t="s">
        <v>502</v>
      </c>
      <c r="K49" s="1147"/>
      <c r="L49" s="1147"/>
      <c r="M49" s="1147"/>
      <c r="N49" s="1148"/>
    </row>
    <row r="50" spans="1:14" x14ac:dyDescent="0.15">
      <c r="A50" s="250"/>
      <c r="B50" s="246"/>
      <c r="C50" s="246"/>
      <c r="D50" s="246"/>
      <c r="E50" s="246"/>
      <c r="F50" s="246"/>
      <c r="G50" s="314"/>
      <c r="H50" s="315"/>
      <c r="I50" s="1145"/>
      <c r="J50" s="316" t="s">
        <v>503</v>
      </c>
      <c r="K50" s="317" t="s">
        <v>504</v>
      </c>
      <c r="L50" s="318" t="s">
        <v>505</v>
      </c>
      <c r="M50" s="319" t="s">
        <v>506</v>
      </c>
      <c r="N50" s="320" t="s">
        <v>507</v>
      </c>
    </row>
    <row r="51" spans="1:14" x14ac:dyDescent="0.15">
      <c r="A51" s="250"/>
      <c r="B51" s="246"/>
      <c r="C51" s="246"/>
      <c r="D51" s="246"/>
      <c r="E51" s="246"/>
      <c r="F51" s="246"/>
      <c r="G51" s="312" t="s">
        <v>508</v>
      </c>
      <c r="H51" s="313"/>
      <c r="I51" s="321">
        <v>1117235</v>
      </c>
      <c r="J51" s="322">
        <v>30109</v>
      </c>
      <c r="K51" s="323">
        <v>0.9</v>
      </c>
      <c r="L51" s="324">
        <v>75709</v>
      </c>
      <c r="M51" s="325">
        <v>12.7</v>
      </c>
      <c r="N51" s="326">
        <v>-11.8</v>
      </c>
    </row>
    <row r="52" spans="1:14" x14ac:dyDescent="0.15">
      <c r="A52" s="250"/>
      <c r="B52" s="246"/>
      <c r="C52" s="246"/>
      <c r="D52" s="246"/>
      <c r="E52" s="246"/>
      <c r="F52" s="246"/>
      <c r="G52" s="327"/>
      <c r="H52" s="328" t="s">
        <v>509</v>
      </c>
      <c r="I52" s="329">
        <v>662180</v>
      </c>
      <c r="J52" s="330">
        <v>17846</v>
      </c>
      <c r="K52" s="331">
        <v>23.7</v>
      </c>
      <c r="L52" s="332">
        <v>35212</v>
      </c>
      <c r="M52" s="333">
        <v>0</v>
      </c>
      <c r="N52" s="334">
        <v>23.7</v>
      </c>
    </row>
    <row r="53" spans="1:14" x14ac:dyDescent="0.15">
      <c r="A53" s="250"/>
      <c r="B53" s="246"/>
      <c r="C53" s="246"/>
      <c r="D53" s="246"/>
      <c r="E53" s="246"/>
      <c r="F53" s="246"/>
      <c r="G53" s="312" t="s">
        <v>510</v>
      </c>
      <c r="H53" s="313"/>
      <c r="I53" s="321">
        <v>1595715</v>
      </c>
      <c r="J53" s="322">
        <v>43421</v>
      </c>
      <c r="K53" s="323">
        <v>44.2</v>
      </c>
      <c r="L53" s="324">
        <v>90961</v>
      </c>
      <c r="M53" s="325">
        <v>20.100000000000001</v>
      </c>
      <c r="N53" s="326">
        <v>24.1</v>
      </c>
    </row>
    <row r="54" spans="1:14" x14ac:dyDescent="0.15">
      <c r="A54" s="250"/>
      <c r="B54" s="246"/>
      <c r="C54" s="246"/>
      <c r="D54" s="246"/>
      <c r="E54" s="246"/>
      <c r="F54" s="246"/>
      <c r="G54" s="327"/>
      <c r="H54" s="328" t="s">
        <v>509</v>
      </c>
      <c r="I54" s="329">
        <v>842605</v>
      </c>
      <c r="J54" s="330">
        <v>22928</v>
      </c>
      <c r="K54" s="331">
        <v>28.5</v>
      </c>
      <c r="L54" s="332">
        <v>37720</v>
      </c>
      <c r="M54" s="333">
        <v>7.1</v>
      </c>
      <c r="N54" s="334">
        <v>21.4</v>
      </c>
    </row>
    <row r="55" spans="1:14" x14ac:dyDescent="0.15">
      <c r="A55" s="250"/>
      <c r="B55" s="246"/>
      <c r="C55" s="246"/>
      <c r="D55" s="246"/>
      <c r="E55" s="246"/>
      <c r="F55" s="246"/>
      <c r="G55" s="312" t="s">
        <v>511</v>
      </c>
      <c r="H55" s="313"/>
      <c r="I55" s="321">
        <v>2253978</v>
      </c>
      <c r="J55" s="322">
        <v>62304</v>
      </c>
      <c r="K55" s="323">
        <v>43.5</v>
      </c>
      <c r="L55" s="324">
        <v>106614</v>
      </c>
      <c r="M55" s="325">
        <v>17.2</v>
      </c>
      <c r="N55" s="326">
        <v>26.3</v>
      </c>
    </row>
    <row r="56" spans="1:14" x14ac:dyDescent="0.15">
      <c r="A56" s="250"/>
      <c r="B56" s="246"/>
      <c r="C56" s="246"/>
      <c r="D56" s="246"/>
      <c r="E56" s="246"/>
      <c r="F56" s="246"/>
      <c r="G56" s="327"/>
      <c r="H56" s="328" t="s">
        <v>509</v>
      </c>
      <c r="I56" s="329">
        <v>833086</v>
      </c>
      <c r="J56" s="330">
        <v>23028</v>
      </c>
      <c r="K56" s="331">
        <v>0.4</v>
      </c>
      <c r="L56" s="332">
        <v>45545</v>
      </c>
      <c r="M56" s="333">
        <v>20.7</v>
      </c>
      <c r="N56" s="334">
        <v>-20.3</v>
      </c>
    </row>
    <row r="57" spans="1:14" x14ac:dyDescent="0.15">
      <c r="A57" s="250"/>
      <c r="B57" s="246"/>
      <c r="C57" s="246"/>
      <c r="D57" s="246"/>
      <c r="E57" s="246"/>
      <c r="F57" s="246"/>
      <c r="G57" s="312" t="s">
        <v>512</v>
      </c>
      <c r="H57" s="313"/>
      <c r="I57" s="321">
        <v>1107437</v>
      </c>
      <c r="J57" s="322">
        <v>31008</v>
      </c>
      <c r="K57" s="323">
        <v>-50.2</v>
      </c>
      <c r="L57" s="324">
        <v>81768</v>
      </c>
      <c r="M57" s="325">
        <v>-23.3</v>
      </c>
      <c r="N57" s="326">
        <v>-26.9</v>
      </c>
    </row>
    <row r="58" spans="1:14" x14ac:dyDescent="0.15">
      <c r="A58" s="250"/>
      <c r="B58" s="246"/>
      <c r="C58" s="246"/>
      <c r="D58" s="246"/>
      <c r="E58" s="246"/>
      <c r="F58" s="246"/>
      <c r="G58" s="327"/>
      <c r="H58" s="328" t="s">
        <v>509</v>
      </c>
      <c r="I58" s="329">
        <v>553135</v>
      </c>
      <c r="J58" s="330">
        <v>15488</v>
      </c>
      <c r="K58" s="331">
        <v>-32.700000000000003</v>
      </c>
      <c r="L58" s="332">
        <v>37917</v>
      </c>
      <c r="M58" s="333">
        <v>-16.7</v>
      </c>
      <c r="N58" s="334">
        <v>-16</v>
      </c>
    </row>
    <row r="59" spans="1:14" x14ac:dyDescent="0.15">
      <c r="A59" s="250"/>
      <c r="B59" s="246"/>
      <c r="C59" s="246"/>
      <c r="D59" s="246"/>
      <c r="E59" s="246"/>
      <c r="F59" s="246"/>
      <c r="G59" s="312" t="s">
        <v>513</v>
      </c>
      <c r="H59" s="313"/>
      <c r="I59" s="321">
        <v>1303530</v>
      </c>
      <c r="J59" s="322">
        <v>36945</v>
      </c>
      <c r="K59" s="323">
        <v>19.100000000000001</v>
      </c>
      <c r="L59" s="324">
        <v>65876</v>
      </c>
      <c r="M59" s="325">
        <v>-19.399999999999999</v>
      </c>
      <c r="N59" s="326">
        <v>38.5</v>
      </c>
    </row>
    <row r="60" spans="1:14" x14ac:dyDescent="0.15">
      <c r="A60" s="250"/>
      <c r="B60" s="246"/>
      <c r="C60" s="246"/>
      <c r="D60" s="246"/>
      <c r="E60" s="246"/>
      <c r="F60" s="246"/>
      <c r="G60" s="327"/>
      <c r="H60" s="328" t="s">
        <v>509</v>
      </c>
      <c r="I60" s="335">
        <v>620874</v>
      </c>
      <c r="J60" s="330">
        <v>17597</v>
      </c>
      <c r="K60" s="331">
        <v>13.6</v>
      </c>
      <c r="L60" s="332">
        <v>36484</v>
      </c>
      <c r="M60" s="333">
        <v>-3.8</v>
      </c>
      <c r="N60" s="334">
        <v>17.399999999999999</v>
      </c>
    </row>
    <row r="61" spans="1:14" x14ac:dyDescent="0.15">
      <c r="A61" s="250"/>
      <c r="B61" s="246"/>
      <c r="C61" s="246"/>
      <c r="D61" s="246"/>
      <c r="E61" s="246"/>
      <c r="F61" s="246"/>
      <c r="G61" s="312" t="s">
        <v>514</v>
      </c>
      <c r="H61" s="336"/>
      <c r="I61" s="337">
        <v>1475579</v>
      </c>
      <c r="J61" s="338">
        <v>40757</v>
      </c>
      <c r="K61" s="339">
        <v>11.5</v>
      </c>
      <c r="L61" s="340">
        <v>84186</v>
      </c>
      <c r="M61" s="341">
        <v>1.5</v>
      </c>
      <c r="N61" s="326">
        <v>10</v>
      </c>
    </row>
    <row r="62" spans="1:14" x14ac:dyDescent="0.15">
      <c r="A62" s="250"/>
      <c r="B62" s="246"/>
      <c r="C62" s="246"/>
      <c r="D62" s="246"/>
      <c r="E62" s="246"/>
      <c r="F62" s="246"/>
      <c r="G62" s="327"/>
      <c r="H62" s="328" t="s">
        <v>509</v>
      </c>
      <c r="I62" s="329">
        <v>702376</v>
      </c>
      <c r="J62" s="330">
        <v>19377</v>
      </c>
      <c r="K62" s="331">
        <v>6.7</v>
      </c>
      <c r="L62" s="332">
        <v>38576</v>
      </c>
      <c r="M62" s="333">
        <v>1.5</v>
      </c>
      <c r="N62" s="334">
        <v>5.2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69" t="s">
        <v>3</v>
      </c>
      <c r="D47" s="1169"/>
      <c r="E47" s="1170"/>
      <c r="F47" s="11">
        <v>22.91</v>
      </c>
      <c r="G47" s="12">
        <v>26.54</v>
      </c>
      <c r="H47" s="12">
        <v>30.35</v>
      </c>
      <c r="I47" s="12">
        <v>29.94</v>
      </c>
      <c r="J47" s="13">
        <v>30.11</v>
      </c>
    </row>
    <row r="48" spans="2:10" ht="57.75" customHeight="1" x14ac:dyDescent="0.15">
      <c r="B48" s="14"/>
      <c r="C48" s="1171" t="s">
        <v>4</v>
      </c>
      <c r="D48" s="1171"/>
      <c r="E48" s="1172"/>
      <c r="F48" s="15">
        <v>9.76</v>
      </c>
      <c r="G48" s="16">
        <v>7.05</v>
      </c>
      <c r="H48" s="16">
        <v>3.94</v>
      </c>
      <c r="I48" s="16">
        <v>3.1</v>
      </c>
      <c r="J48" s="17">
        <v>2.0299999999999998</v>
      </c>
    </row>
    <row r="49" spans="2:10" ht="57.75" customHeight="1" thickBot="1" x14ac:dyDescent="0.2">
      <c r="B49" s="18"/>
      <c r="C49" s="1173" t="s">
        <v>5</v>
      </c>
      <c r="D49" s="1173"/>
      <c r="E49" s="1174"/>
      <c r="F49" s="19" t="s">
        <v>521</v>
      </c>
      <c r="G49" s="20" t="s">
        <v>522</v>
      </c>
      <c r="H49" s="20" t="s">
        <v>523</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2018-11-06T02:07:26Z</cp:lastPrinted>
  <dcterms:created xsi:type="dcterms:W3CDTF">2018-01-24T06:16:09Z</dcterms:created>
  <dcterms:modified xsi:type="dcterms:W3CDTF">2018-11-22T09:07:15Z</dcterms:modified>
  <cp:category/>
</cp:coreProperties>
</file>