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75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BE35" i="9"/>
  <c r="AM35" i="9"/>
  <c r="C34" i="9"/>
  <c r="C35" i="9" s="1"/>
  <c r="C36" i="9" l="1"/>
  <c r="U34" i="9"/>
  <c r="U35"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BW41" i="9" s="1"/>
  <c r="BW42" i="9" s="1"/>
  <c r="BW43" i="9" s="1"/>
  <c r="CO34" i="9"/>
</calcChain>
</file>

<file path=xl/sharedStrings.xml><?xml version="1.0" encoding="utf-8"?>
<sst xmlns="http://schemas.openxmlformats.org/spreadsheetml/2006/main" count="1051" uniqueCount="576">
  <si>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</si>
  <si>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</si>
  <si>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</si>
  <si>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</si>
  <si>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</si>
  <si>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</si>
  <si>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</si>
  <si>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</si>
  <si>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</si>
  <si>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</si>
  <si>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</si>
  <si>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</si>
  <si>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</si>
  <si>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</si>
  <si>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</si>
  <si>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</si>
  <si>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</si>
  <si>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</si>
  <si>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</si>
  <si>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</si>
  <si>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</si>
  <si>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</si>
  <si>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</si>
  <si>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</si>
  <si>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</si>
  <si>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</si>
  <si>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</si>
  <si>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</si>
  <si>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</si>
  <si>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</si>
  <si>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</si>
  <si>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</si>
  <si>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</si>
  <si>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</si>
  <si>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</si>
  <si>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</si>
  <si>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</si>
  <si>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</si>
  <si>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</si>
  <si>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</si>
  <si>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</si>
  <si>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</si>
  <si>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</si>
  <si>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</si>
  <si>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</si>
  <si>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</si>
  <si>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</si>
  <si>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</si>
  <si>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</si>
  <si>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</si>
  <si>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</si>
  <si>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</si>
  <si>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</si>
  <si>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</si>
  <si>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</si>
  <si>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</si>
  <si>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</si>
  <si>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</si>
  <si>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</si>
  <si>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</si>
  <si>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</si>
  <si>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</si>
  <si>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</si>
  <si>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</si>
  <si>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</si>
  <si>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</si>
  <si>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</si>
  <si>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</si>
  <si>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</si>
  <si>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</si>
  <si>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</si>
  <si>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</si>
  <si>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</si>
  <si>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</si>
  <si>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</si>
  <si>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</si>
  <si>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</si>
  <si>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</si>
  <si>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</si>
  <si>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</si>
  <si>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</si>
  <si>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</si>
  <si>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</si>
  <si>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</si>
  <si>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</si>
  <si>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</si>
  <si>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</si>
  <si>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</si>
  <si>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</si>
  <si>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</si>
  <si>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</si>
  <si>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</si>
  <si>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</si>
  <si>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</si>
  <si>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</si>
  <si>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</si>
  <si>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</si>
  <si>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</si>
  <si>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</si>
  <si>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</si>
  <si>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</si>
  <si>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</si>
  <si>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</si>
  <si>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</si>
  <si>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</si>
  <si>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</si>
  <si>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</si>
  <si>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</si>
  <si>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</si>
  <si>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</si>
  <si>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</si>
  <si>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</si>
  <si>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</si>
  <si>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</si>
  <si>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</si>
  <si>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</si>
  <si>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</si>
  <si>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</si>
  <si>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</si>
  <si>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</si>
  <si>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</si>
  <si>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</si>
  <si>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</si>
  <si>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</si>
  <si>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</si>
  <si>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</si>
  <si>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</si>
  <si>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</si>
  <si>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</si>
  <si>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</si>
  <si>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</si>
  <si>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</si>
  <si>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</si>
  <si>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</si>
  <si>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</si>
  <si>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</si>
  <si>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</si>
  <si>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</si>
  <si>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</si>
  <si>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</si>
  <si>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</si>
  <si>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</si>
  <si>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</si>
  <si>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</si>
  <si>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</si>
  <si>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</si>
  <si>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</si>
  <si>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</si>
  <si>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</si>
  <si>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</si>
  <si>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</si>
  <si>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</si>
  <si>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</si>
  <si>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</si>
  <si>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</si>
  <si>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</si>
  <si>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</si>
  <si>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</si>
  <si>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</si>
  <si>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</si>
  <si>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</si>
  <si>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</si>
  <si>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</si>
  <si>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</si>
  <si>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</si>
  <si>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</si>
  <si>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</si>
  <si>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</si>
  <si>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</si>
  <si>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</si>
  <si>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</si>
  <si>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</si>
  <si>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</si>
  <si>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</si>
  <si>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</si>
  <si>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</si>
  <si>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</si>
  <si>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</si>
  <si>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</si>
  <si>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</si>
  <si>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</si>
  <si>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</si>
  <si>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</si>
  <si>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</si>
  <si>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</si>
  <si>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</si>
  <si>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</si>
  <si>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</si>
  <si>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</si>
  <si>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</si>
  <si>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</si>
  <si>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</si>
  <si>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</si>
  <si>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</si>
  <si>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</si>
  <si>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</si>
  <si>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</si>
  <si>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福岡県柳川市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</si>
  <si>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</si>
  <si>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</si>
  <si>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</si>
  <si>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</si>
  <si>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</si>
  <si>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</si>
  <si>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</si>
  <si>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</si>
  <si>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</si>
  <si>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</si>
  <si>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</si>
  <si>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</si>
  <si>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</si>
  <si>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</si>
  <si>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</si>
  <si>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</si>
  <si>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</si>
  <si>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</si>
  <si>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</si>
  <si>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</si>
  <si>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</si>
  <si>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</si>
  <si>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</si>
  <si>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</si>
  <si>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</si>
  <si>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</si>
  <si>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</si>
  <si>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</si>
  <si>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</si>
  <si>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</si>
  <si>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</si>
  <si>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</si>
  <si>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</si>
  <si>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</si>
  <si>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</si>
  <si>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</si>
  <si>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</si>
  <si>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</si>
  <si>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</si>
  <si>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</si>
  <si>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</si>
  <si>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</si>
  <si>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</si>
  <si>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</si>
  <si>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</si>
  <si>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</si>
  <si>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</si>
  <si>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</si>
  <si>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</si>
  <si>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</si>
  <si>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</si>
  <si>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</si>
  <si>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</si>
  <si>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</si>
  <si>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</si>
  <si>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</si>
  <si>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</si>
  <si>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</si>
  <si>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</si>
  <si>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</si>
  <si>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</si>
  <si>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</si>
  <si>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</si>
  <si>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</si>
  <si>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</si>
  <si>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</si>
  <si>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</si>
  <si>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</si>
  <si>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</si>
  <si>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</si>
  <si>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</si>
  <si>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</si>
  <si>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</si>
  <si>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</si>
  <si>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</si>
  <si>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</si>
  <si>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</si>
  <si>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</si>
  <si>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</si>
  <si>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</si>
  <si>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</si>
  <si>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</si>
  <si>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</si>
  <si>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</si>
  <si>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</si>
  <si>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</si>
  <si>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</si>
  <si>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</si>
  <si>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</si>
  <si>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</si>
  <si>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</si>
  <si>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</si>
  <si>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</si>
  <si>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</si>
  <si>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</si>
  <si>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</si>
  <si>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</si>
  <si>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</si>
  <si>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</si>
  <si>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</si>
  <si>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</si>
  <si>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</si>
  <si>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</si>
  <si>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</si>
  <si>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</si>
  <si>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</si>
  <si>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</si>
  <si>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</si>
  <si>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</si>
  <si>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</si>
  <si>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</si>
  <si>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</si>
  <si>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</si>
  <si>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</si>
  <si>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</si>
  <si>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</si>
  <si>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</si>
  <si>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</si>
  <si>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</si>
  <si>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</si>
  <si>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</si>
  <si>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</si>
  <si>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</si>
  <si>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</si>
  <si>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</si>
  <si>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</si>
  <si>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</si>
  <si>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</si>
  <si>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</si>
  <si>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</si>
  <si>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</si>
  <si>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</si>
  <si>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</si>
  <si>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</si>
  <si>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</si>
  <si>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</si>
  <si>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</si>
  <si>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</si>
  <si>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</si>
  <si>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</si>
  <si>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</si>
  <si>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</si>
  <si>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</si>
  <si>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</si>
  <si>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</si>
  <si>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</si>
  <si>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</si>
  <si>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</si>
  <si>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福岡県柳川市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</si>
  <si>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</si>
  <si>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</si>
  <si>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</si>
  <si>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</si>
  <si>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</si>
  <si>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</si>
  <si>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</si>
  <si>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</si>
  <si>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</si>
  <si>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</si>
  <si>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</si>
  <si>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</si>
  <si>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</si>
  <si>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</si>
  <si>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</si>
  <si>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</si>
  <si>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</si>
  <si>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</si>
  <si>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</si>
  <si>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</si>
  <si>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</si>
  <si>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公共用地先行取得等特別会計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</si>
  <si>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</si>
  <si>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</si>
  <si>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</si>
  <si>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</si>
  <si>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</si>
  <si>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</si>
  <si>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</si>
  <si>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</si>
  <si>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</si>
  <si>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</si>
  <si>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</si>
  <si>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</si>
  <si>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</si>
  <si>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</si>
  <si>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</si>
  <si>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</si>
  <si>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</si>
  <si>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</si>
  <si>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</si>
  <si>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</si>
  <si>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</si>
  <si>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</si>
  <si>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</si>
  <si>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</si>
  <si>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</si>
  <si>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</si>
  <si>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</si>
  <si>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</si>
  <si>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</si>
  <si>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</si>
  <si>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</si>
  <si>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</si>
  <si>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</si>
  <si>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</si>
  <si>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</si>
  <si>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</si>
  <si>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</si>
  <si>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</si>
  <si>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</si>
  <si>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</si>
  <si>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</si>
  <si>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</si>
  <si>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</si>
  <si>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</si>
  <si>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</si>
  <si>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</si>
  <si>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</si>
  <si>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</si>
  <si>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</si>
  <si>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</si>
  <si>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</si>
  <si>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</si>
  <si>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</si>
  <si>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</si>
  <si>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</si>
  <si>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</si>
  <si>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</si>
  <si>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</si>
  <si>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</si>
  <si>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</si>
  <si>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</si>
  <si>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</si>
  <si>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</si>
  <si>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</si>
  <si>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</si>
  <si>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</si>
  <si>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</si>
  <si>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</si>
  <si>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</si>
  <si>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</si>
  <si>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</si>
  <si>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</si>
  <si>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</si>
  <si>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</si>
  <si>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</si>
  <si>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</si>
  <si>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</si>
  <si>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</si>
  <si>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</si>
  <si>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</si>
  <si>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</si>
  <si>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</si>
  <si>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</si>
  <si>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</si>
  <si>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</si>
  <si>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</si>
  <si>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</si>
  <si>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</si>
  <si>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</si>
  <si>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</si>
  <si>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</si>
  <si>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</si>
  <si>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</si>
  <si>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</si>
  <si>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</si>
  <si>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</si>
  <si>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</si>
  <si>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</si>
  <si>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</si>
  <si>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</si>
  <si>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</si>
  <si>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</si>
  <si>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</si>
  <si>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</si>
  <si>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</si>
  <si>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</si>
  <si>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</si>
  <si>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</si>
  <si>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</si>
  <si>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</si>
  <si>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</si>
  <si>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</si>
  <si>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</si>
  <si>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</si>
  <si>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</si>
  <si>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</si>
  <si>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</si>
  <si>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</si>
  <si>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</si>
  <si>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</si>
  <si>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</si>
  <si>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</si>
  <si>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</si>
  <si>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</si>
  <si>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</si>
  <si>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</si>
  <si>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</si>
  <si>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</si>
  <si>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</si>
  <si>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</si>
  <si>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</si>
  <si>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</si>
  <si>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</si>
  <si>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</si>
  <si>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</si>
  <si>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</si>
  <si>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</si>
  <si>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</si>
  <si>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</si>
  <si>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</si>
  <si>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</si>
  <si>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</si>
  <si>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</si>
  <si>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</si>
  <si>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</si>
  <si>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</si>
  <si>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</si>
  <si>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</si>
  <si>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</si>
  <si>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</si>
  <si>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</si>
  <si>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</si>
  <si>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</si>
  <si>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</si>
  <si>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1.18</t>
  </si>
  <si>
    <t>水道事業会計</t>
  </si>
  <si>
    <t>一般会計</t>
  </si>
  <si>
    <t>国民健康保険特別会計</t>
  </si>
  <si>
    <t>▲ 0.39</t>
  </si>
  <si>
    <t>下水道事業特別会計</t>
  </si>
  <si>
    <t>住宅新築資金等特別会計</t>
  </si>
  <si>
    <t>後期高齢者医療特別会計</t>
  </si>
  <si>
    <t>公共用地先行取得等特別会計</t>
  </si>
  <si>
    <t>その他会計（赤字）</t>
  </si>
  <si>
    <t>その他会計（黒字）</t>
  </si>
  <si>
    <t>柳川みやま土木組合</t>
  </si>
  <si>
    <t>花宗太田土木組合</t>
  </si>
  <si>
    <t>東山老人ホーム組合</t>
  </si>
  <si>
    <t>大川柳川衛生組合</t>
  </si>
  <si>
    <t>福岡県市町村職員退職手当組合（一般会計）</t>
    <rPh sb="15" eb="17">
      <t>イッパン</t>
    </rPh>
    <rPh sb="17" eb="19">
      <t>カイケイ</t>
    </rPh>
    <phoneticPr fontId="24"/>
  </si>
  <si>
    <t>福岡県市町村職員退職手当組合（基金特別会計）</t>
  </si>
  <si>
    <t>福岡県南広域水道企業団（用水供給事業会計）</t>
    <rPh sb="0" eb="4">
      <t>フクオカケンナン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4"/>
  </si>
  <si>
    <t>有明生活環境施設組合（一般会計）</t>
    <rPh sb="2" eb="4">
      <t>セイカツ</t>
    </rPh>
    <rPh sb="4" eb="6">
      <t>カンキョウ</t>
    </rPh>
    <rPh sb="11" eb="13">
      <t>イッパン</t>
    </rPh>
    <rPh sb="13" eb="15">
      <t>カイケイ</t>
    </rPh>
    <phoneticPr fontId="2"/>
  </si>
  <si>
    <t>有明生活環境施設組合（広域火葬施設建設事業特別会計）</t>
    <rPh sb="11" eb="13">
      <t>コウイキ</t>
    </rPh>
    <rPh sb="13" eb="15">
      <t>カソウ</t>
    </rPh>
    <rPh sb="15" eb="17">
      <t>シセツ</t>
    </rPh>
    <rPh sb="17" eb="19">
      <t>ケンセツ</t>
    </rPh>
    <rPh sb="19" eb="21">
      <t>ジギョウ</t>
    </rPh>
    <rPh sb="21" eb="23">
      <t>トクベツ</t>
    </rPh>
    <rPh sb="23" eb="25">
      <t>カイケイ</t>
    </rPh>
    <phoneticPr fontId="2"/>
  </si>
  <si>
    <t>有明生活環境施設組合（ごみ焼却施設建設事業特別会計）</t>
    <rPh sb="13" eb="15">
      <t>ショウキャク</t>
    </rPh>
    <rPh sb="15" eb="17">
      <t>シセツ</t>
    </rPh>
    <rPh sb="17" eb="19">
      <t>ケンセツ</t>
    </rPh>
    <rPh sb="19" eb="21">
      <t>ジギョウ</t>
    </rPh>
    <phoneticPr fontId="2"/>
  </si>
  <si>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</si>
  <si>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</si>
  <si>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</si>
  <si>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</si>
  <si>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</si>
  <si>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</si>
  <si>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法適用企業</t>
    <phoneticPr fontId="2"/>
  </si>
  <si>
    <t>柳川市土地開発公社</t>
    <phoneticPr fontId="2"/>
  </si>
  <si>
    <t>○</t>
    <phoneticPr fontId="2"/>
  </si>
  <si>
    <t>—</t>
    <phoneticPr fontId="2"/>
  </si>
  <si>
    <t>—</t>
    <phoneticPr fontId="2"/>
  </si>
  <si>
    <t>—</t>
    <phoneticPr fontId="2"/>
  </si>
  <si>
    <t>—</t>
  </si>
  <si>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</si>
  <si>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</si>
  <si>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</si>
  <si>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</si>
  <si>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</si>
  <si>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</si>
  <si>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</si>
  <si>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</si>
  <si>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</si>
  <si>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</si>
  <si>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</si>
  <si>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</si>
  <si>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</si>
  <si>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</si>
  <si>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</si>
  <si>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</si>
  <si>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他の類似団体を下回っている。これは、通常償還額が地方債発行額を上回ったことにより、地方債残高が減少したことや、交付税算入率が高い地方債の割合が高まっているためである。
　一方で、固定資産減価償却率については、他の類似団体と1.2ポイント差であるためほぼ同程度である。これは、他の団体と同様に建築後年数が経過した施設が増加する一方で、施設の更新も随時進めているためである。</t>
    <rPh sb="131" eb="132">
      <t>サ</t>
    </rPh>
    <phoneticPr fontId="5"/>
  </si>
  <si>
    <t>有形固定資産減価償却率</t>
    <phoneticPr fontId="5"/>
  </si>
  <si>
    <t>　将来負担比率及び実質公債費比率については、類似団体を下回っている。これは、通常償還額が地方債発行額を上回ったことにより、地方債残高が減少したことや、交付税算入率が高い地方債の割合が高まっていることから、将来負担比率、実質公債費比率ともに減少傾向にある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</si>
</sst>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xmlns:c16r2="http://schemas.microsoft.com/office/drawing/2015/06/chart">
            <c:ext xmlns:c16="http://schemas.microsoft.com/office/drawing/2014/chart" uri="{C3380CC4-5D6E-409C-BE32-E72D297353CC}">
              <c16:uniqueId val="{00000000-A33E-4507-8DE2-C6E5D9FF8B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71487</c:v>
                </c:pt>
                <c:pt idx="1">
                  <c:v>110547</c:v>
                </c:pt>
                <c:pt idx="2">
                  <c:v>98584</c:v>
                </c:pt>
                <c:pt idx="3">
                  <c:v>73240</c:v>
                </c:pt>
                <c:pt idx="4">
                  <c:v>46625</c:v>
                </c:pt>
              </c:numCache>
            </c:numRef>
          </c:val>
          <c:smooth val="0"/>
          <c:extLst xmlns:c16r2="http://schemas.microsoft.com/office/drawing/2015/06/chart">
            <c:ext xmlns:c16="http://schemas.microsoft.com/office/drawing/2014/chart" uri="{C3380CC4-5D6E-409C-BE32-E72D297353CC}">
              <c16:uniqueId val="{00000001-A33E-4507-8DE2-C6E5D9FF8B0A}"/>
            </c:ext>
          </c:extLst>
        </c:ser>
        <c:dLbls>
          <c:showLegendKey val="0"/>
          <c:showVal val="0"/>
          <c:showCatName val="0"/>
          <c:showSerName val="0"/>
          <c:showPercent val="0"/>
          <c:showBubbleSize val="0"/>
        </c:dLbls>
        <c:marker val="1"/>
        <c:smooth val="0"/>
        <c:axId val="262807208"/>
        <c:axId val="262807600"/>
      </c:lineChart>
      <c:catAx>
        <c:axId val="262807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807600"/>
        <c:crosses val="autoZero"/>
        <c:auto val="1"/>
        <c:lblAlgn val="ctr"/>
        <c:lblOffset val="100"/>
        <c:tickLblSkip val="1"/>
        <c:tickMarkSkip val="1"/>
        <c:noMultiLvlLbl val="0"/>
      </c:catAx>
      <c:valAx>
        <c:axId val="2628076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807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5.65</c:v>
                </c:pt>
                <c:pt idx="1">
                  <c:v>7.61</c:v>
                </c:pt>
                <c:pt idx="2">
                  <c:v>5.93</c:v>
                </c:pt>
                <c:pt idx="3">
                  <c:v>5.94</c:v>
                </c:pt>
                <c:pt idx="4">
                  <c:v>6.33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32.28</c:v>
                </c:pt>
                <c:pt idx="1">
                  <c:v>32.6</c:v>
                </c:pt>
                <c:pt idx="2">
                  <c:v>33.28</c:v>
                </c:pt>
                <c:pt idx="3">
                  <c:v>33.869999999999997</c:v>
                </c:pt>
                <c:pt idx="4">
                  <c:v>33.86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4135304"/>
        <c:axId val="29413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2.29</c:v>
                </c:pt>
                <c:pt idx="1">
                  <c:v>3.19</c:v>
                </c:pt>
                <c:pt idx="2">
                  <c:v>-1.18</c:v>
                </c:pt>
                <c:pt idx="3">
                  <c:v>0.54</c:v>
                </c:pt>
                <c:pt idx="4">
                  <c:v>14.4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4135304"/>
        <c:axId val="294135696"/>
      </c:lineChart>
      <c:catAx>
        <c:axId val="29413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4135696"/>
        <c:crosses val="autoZero"/>
        <c:auto val="1"/>
        <c:lblAlgn val="ctr"/>
        <c:lblOffset val="100"/>
        <c:tickLblSkip val="1"/>
        <c:tickMarkSkip val="1"/>
        <c:noMultiLvlLbl val="0"/>
      </c:catAx>
      <c:valAx>
        <c:axId val="29413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13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公共用地先行取得等特別会計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住宅新築資金等特別会計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0.28999999999999998</c:v>
                </c:pt>
                <c:pt idx="2">
                  <c:v>#N/A</c:v>
                </c:pt>
                <c:pt idx="3">
                  <c:v>0.26</c:v>
                </c:pt>
                <c:pt idx="4">
                  <c:v>#N/A</c:v>
                </c:pt>
                <c:pt idx="5">
                  <c:v>0.37</c:v>
                </c:pt>
                <c:pt idx="6">
                  <c:v>#N/A</c:v>
                </c:pt>
                <c:pt idx="7">
                  <c:v>0.24</c:v>
                </c:pt>
                <c:pt idx="8">
                  <c:v>#N/A</c:v>
                </c:pt>
                <c:pt idx="9">
                  <c:v>0.21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0.62</c:v>
                </c:pt>
                <c:pt idx="2">
                  <c:v>#N/A</c:v>
                </c:pt>
                <c:pt idx="3">
                  <c:v>0.02</c:v>
                </c:pt>
                <c:pt idx="4">
                  <c:v>#N/A</c:v>
                </c:pt>
                <c:pt idx="5">
                  <c:v>0.02</c:v>
                </c:pt>
                <c:pt idx="6">
                  <c:v>0.39</c:v>
                </c:pt>
                <c:pt idx="7">
                  <c:v>#N/A</c:v>
                </c:pt>
                <c:pt idx="8">
                  <c:v>#N/A</c:v>
                </c:pt>
                <c:pt idx="9">
                  <c:v>0.65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5.63</c:v>
                </c:pt>
                <c:pt idx="2">
                  <c:v>#N/A</c:v>
                </c:pt>
                <c:pt idx="3">
                  <c:v>7.58</c:v>
                </c:pt>
                <c:pt idx="4">
                  <c:v>#N/A</c:v>
                </c:pt>
                <c:pt idx="5">
                  <c:v>5.91</c:v>
                </c:pt>
                <c:pt idx="6">
                  <c:v>#N/A</c:v>
                </c:pt>
                <c:pt idx="7">
                  <c:v>5.92</c:v>
                </c:pt>
                <c:pt idx="8">
                  <c:v>#N/A</c:v>
                </c:pt>
                <c:pt idx="9">
                  <c:v>6.3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9.15</c:v>
                </c:pt>
                <c:pt idx="2">
                  <c:v>#N/A</c:v>
                </c:pt>
                <c:pt idx="3">
                  <c:v>10.42</c:v>
                </c:pt>
                <c:pt idx="4">
                  <c:v>#N/A</c:v>
                </c:pt>
                <c:pt idx="5">
                  <c:v>11.85</c:v>
                </c:pt>
                <c:pt idx="6">
                  <c:v>#N/A</c:v>
                </c:pt>
                <c:pt idx="7">
                  <c:v>11.67</c:v>
                </c:pt>
                <c:pt idx="8">
                  <c:v>#N/A</c:v>
                </c:pt>
                <c:pt idx="9">
                  <c:v>11.65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4136872"/>
        <c:axId val="294137264"/>
      </c:barChart>
      <c:catAx>
        <c:axId val="294136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137264"/>
        <c:crosses val="autoZero"/>
        <c:auto val="1"/>
        <c:lblAlgn val="ctr"/>
        <c:lblOffset val="100"/>
        <c:tickLblSkip val="1"/>
        <c:tickMarkSkip val="1"/>
        <c:noMultiLvlLbl val="0"/>
      </c:catAx>
      <c:valAx>
        <c:axId val="29413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136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2550</c:v>
                </c:pt>
                <c:pt idx="5">
                  <c:v>2643</c:v>
                </c:pt>
                <c:pt idx="8">
                  <c:v>2819</c:v>
                </c:pt>
                <c:pt idx="11">
                  <c:v>2803</c:v>
                </c:pt>
                <c:pt idx="14">
                  <c:v>2744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147</c:v>
                </c:pt>
                <c:pt idx="3">
                  <c:v>139</c:v>
                </c:pt>
                <c:pt idx="6">
                  <c:v>108</c:v>
                </c:pt>
                <c:pt idx="9">
                  <c:v>106</c:v>
                </c:pt>
                <c:pt idx="12">
                  <c:v>120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49</c:v>
                </c:pt>
                <c:pt idx="6">
                  <c:v>36</c:v>
                </c:pt>
                <c:pt idx="9">
                  <c:v>36</c:v>
                </c:pt>
                <c:pt idx="12">
                  <c:v>36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437</c:v>
                </c:pt>
                <c:pt idx="3">
                  <c:v>447</c:v>
                </c:pt>
                <c:pt idx="6">
                  <c:v>451</c:v>
                </c:pt>
                <c:pt idx="9">
                  <c:v>456</c:v>
                </c:pt>
                <c:pt idx="12">
                  <c:v>461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3064</c:v>
                </c:pt>
                <c:pt idx="3">
                  <c:v>3278</c:v>
                </c:pt>
                <c:pt idx="6">
                  <c:v>3302</c:v>
                </c:pt>
                <c:pt idx="9">
                  <c:v>3324</c:v>
                </c:pt>
                <c:pt idx="12">
                  <c:v>3261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7601584"/>
        <c:axId val="297601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1125</c:v>
                </c:pt>
                <c:pt idx="2">
                  <c:v>#N/A</c:v>
                </c:pt>
                <c:pt idx="3">
                  <c:v>#N/A</c:v>
                </c:pt>
                <c:pt idx="4">
                  <c:v>1270</c:v>
                </c:pt>
                <c:pt idx="5">
                  <c:v>#N/A</c:v>
                </c:pt>
                <c:pt idx="6">
                  <c:v>#N/A</c:v>
                </c:pt>
                <c:pt idx="7">
                  <c:v>1078</c:v>
                </c:pt>
                <c:pt idx="8">
                  <c:v>#N/A</c:v>
                </c:pt>
                <c:pt idx="9">
                  <c:v>#N/A</c:v>
                </c:pt>
                <c:pt idx="10">
                  <c:v>1119</c:v>
                </c:pt>
                <c:pt idx="11">
                  <c:v>#N/A</c:v>
                </c:pt>
                <c:pt idx="12">
                  <c:v>#N/A</c:v>
                </c:pt>
                <c:pt idx="13">
                  <c:v>1134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7601584"/>
        <c:axId val="297601976"/>
      </c:lineChart>
      <c:catAx>
        <c:axId val="29760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601976"/>
        <c:crosses val="autoZero"/>
        <c:auto val="1"/>
        <c:lblAlgn val="ctr"/>
        <c:lblOffset val="100"/>
        <c:tickLblSkip val="1"/>
        <c:tickMarkSkip val="1"/>
        <c:noMultiLvlLbl val="0"/>
      </c:catAx>
      <c:valAx>
        <c:axId val="297601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60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28743</c:v>
                </c:pt>
                <c:pt idx="5">
                  <c:v>29239</c:v>
                </c:pt>
                <c:pt idx="8">
                  <c:v>29675</c:v>
                </c:pt>
                <c:pt idx="11">
                  <c:v>29761</c:v>
                </c:pt>
                <c:pt idx="14">
                  <c:v>29226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846</c:v>
                </c:pt>
                <c:pt idx="5">
                  <c:v>813</c:v>
                </c:pt>
                <c:pt idx="8">
                  <c:v>856</c:v>
                </c:pt>
                <c:pt idx="11">
                  <c:v>865</c:v>
                </c:pt>
                <c:pt idx="14">
                  <c:v>843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11042</c:v>
                </c:pt>
                <c:pt idx="5">
                  <c:v>11056</c:v>
                </c:pt>
                <c:pt idx="8">
                  <c:v>11151</c:v>
                </c:pt>
                <c:pt idx="11">
                  <c:v>11894</c:v>
                </c:pt>
                <c:pt idx="14">
                  <c:v>9923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5554</c:v>
                </c:pt>
                <c:pt idx="3">
                  <c:v>5387</c:v>
                </c:pt>
                <c:pt idx="6">
                  <c:v>5056</c:v>
                </c:pt>
                <c:pt idx="9">
                  <c:v>4794</c:v>
                </c:pt>
                <c:pt idx="12">
                  <c:v>4618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c:v>
                </c:pt>
                <c:pt idx="3">
                  <c:v>8</c:v>
                </c:pt>
                <c:pt idx="6">
                  <c:v>6</c:v>
                </c:pt>
                <c:pt idx="9">
                  <c:v>4</c:v>
                </c:pt>
                <c:pt idx="12">
                  <c:v>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7667</c:v>
                </c:pt>
                <c:pt idx="3">
                  <c:v>7311</c:v>
                </c:pt>
                <c:pt idx="6">
                  <c:v>7082</c:v>
                </c:pt>
                <c:pt idx="9">
                  <c:v>6901</c:v>
                </c:pt>
                <c:pt idx="12">
                  <c:v>6876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1194</c:v>
                </c:pt>
                <c:pt idx="3">
                  <c:v>1077</c:v>
                </c:pt>
                <c:pt idx="6">
                  <c:v>984</c:v>
                </c:pt>
                <c:pt idx="9">
                  <c:v>894</c:v>
                </c:pt>
                <c:pt idx="12">
                  <c:v>805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32879</c:v>
                </c:pt>
                <c:pt idx="3">
                  <c:v>33148</c:v>
                </c:pt>
                <c:pt idx="6">
                  <c:v>33857</c:v>
                </c:pt>
                <c:pt idx="9">
                  <c:v>34001</c:v>
                </c:pt>
                <c:pt idx="12">
                  <c:v>30699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7603152"/>
        <c:axId val="297603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6689</c:v>
                </c:pt>
                <c:pt idx="2">
                  <c:v>#N/A</c:v>
                </c:pt>
                <c:pt idx="3">
                  <c:v>#N/A</c:v>
                </c:pt>
                <c:pt idx="4">
                  <c:v>5824</c:v>
                </c:pt>
                <c:pt idx="5">
                  <c:v>#N/A</c:v>
                </c:pt>
                <c:pt idx="6">
                  <c:v>#N/A</c:v>
                </c:pt>
                <c:pt idx="7">
                  <c:v>5304</c:v>
                </c:pt>
                <c:pt idx="8">
                  <c:v>#N/A</c:v>
                </c:pt>
                <c:pt idx="9">
                  <c:v>#N/A</c:v>
                </c:pt>
                <c:pt idx="10">
                  <c:v>4074</c:v>
                </c:pt>
                <c:pt idx="11">
                  <c:v>#N/A</c:v>
                </c:pt>
                <c:pt idx="12">
                  <c:v>#N/A</c:v>
                </c:pt>
                <c:pt idx="13">
                  <c:v>3006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7603152"/>
        <c:axId val="297603544"/>
      </c:lineChart>
      <c:catAx>
        <c:axId val="29760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7603544"/>
        <c:crosses val="autoZero"/>
        <c:auto val="1"/>
        <c:lblAlgn val="ctr"/>
        <c:lblOffset val="100"/>
        <c:tickLblSkip val="1"/>
        <c:tickMarkSkip val="1"/>
        <c:noMultiLvlLbl val="0"/>
      </c:catAx>
      <c:valAx>
        <c:axId val="297603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60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0F70-4B4B-B1BE-F325F5EF9B88}"/>
                </c:ext>
                <c:ext xmlns:c15="http://schemas.microsoft.com/office/drawing/2012/chart" uri="{CE6537A1-D6FC-4f65-9D91-7224C49458BB}">
                  <c15:dlblFieldTable>
                    <c15:dlblFTEntry>
                      <c15:txfldGUID>{13C2925B-16C1-4DB4-9123-775AF3541C0E}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0F70-4B4B-B1BE-F325F5EF9B88}"/>
                </c:ext>
                <c:ext xmlns:c15="http://schemas.microsoft.com/office/drawing/2012/chart" uri="{CE6537A1-D6FC-4f65-9D91-7224C49458BB}">
                  <c15:dlblFieldTable>
                    <c15:dlblFTEntry>
                      <c15:txfldGUID>{E9163AB9-9D87-4873-A5F1-FFD06210512C}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0F70-4B4B-B1BE-F325F5EF9B88}"/>
                </c:ext>
                <c:ext xmlns:c15="http://schemas.microsoft.com/office/drawing/2012/chart" uri="{CE6537A1-D6FC-4f65-9D91-7224C49458BB}">
                  <c15:dlblFieldTable>
                    <c15:dlblFTEntry>
                      <c15:txfldGUID>{533E9CBA-5D77-4654-A241-876A186220F9}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F70-4B4B-B1BE-F325F5EF9B88}"/>
                </c:ext>
                <c:ext xmlns:c15="http://schemas.microsoft.com/office/drawing/2012/chart" uri="{CE6537A1-D6FC-4f65-9D91-7224C49458BB}">
                  <c15:layout/>
                  <c15:dlblFieldTable>
                    <c15:dlblFTEntry>
                      <c15:txfldGUID>{071C46DA-DC4B-499B-A2C2-ED7D523C9C09}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0F70-4B4B-B1BE-F325F5EF9B88}"/>
                </c:ext>
                <c:ext xmlns:c15="http://schemas.microsoft.com/office/drawing/2012/chart" uri="{CE6537A1-D6FC-4f65-9D91-7224C49458BB}">
                  <c15:dlblFieldTable>
                    <c15:dlblFTEntry>
                      <c15:txfldGUID>{FB163B97-4D0B-42A2-83C4-3AD762C27DF8}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54.2</c:v>
                </c:pt>
              </c:numCache>
            </c:numRef>
          </c:xVal>
          <c:yVal>
            <c:numRef>
              <c:f>公会計指標分析・財政指標組合せ分析表!$K$51:$O$51</c:f>
              <c:numCache>
                <c:formatCode>#,##0.0;"▲ "#,##0.0</c:formatCode>
                <c:ptCount val="5"/>
                <c:pt idx="3">
                  <c:v>28.9</c:v>
                </c:pt>
              </c:numCache>
            </c:numRef>
          </c:yVal>
          <c:smooth val="0"/>
          <c:extLst xmlns:c16r2="http://schemas.microsoft.com/office/drawing/2015/06/chart">
            <c:ext xmlns:c16="http://schemas.microsoft.com/office/drawing/2014/chart" uri="{C3380CC4-5D6E-409C-BE32-E72D297353CC}">
              <c16:uniqueId val="{00000005-0F70-4B4B-B1BE-F325F5EF9B8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0F70-4B4B-B1BE-F325F5EF9B88}"/>
                </c:ext>
                <c:ext xmlns:c15="http://schemas.microsoft.com/office/drawing/2012/chart" uri="{CE6537A1-D6FC-4f65-9D91-7224C49458BB}">
                  <c15:dlblFieldTable>
                    <c15:dlblFTEntry>
                      <c15:txfldGUID>{FD94CB5B-B85F-44E3-ADCB-01FA9CA57DDF}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F70-4B4B-B1BE-F325F5EF9B88}"/>
                </c:ext>
                <c:ext xmlns:c15="http://schemas.microsoft.com/office/drawing/2012/chart" uri="{CE6537A1-D6FC-4f65-9D91-7224C49458BB}">
                  <c15:dlblFieldTable>
                    <c15:dlblFTEntry>
                      <c15:txfldGUID>{7952C0D6-80F8-4F01-BB74-0BA31DBF3F5C}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0F70-4B4B-B1BE-F325F5EF9B88}"/>
                </c:ext>
                <c:ext xmlns:c15="http://schemas.microsoft.com/office/drawing/2012/chart" uri="{CE6537A1-D6FC-4f65-9D91-7224C49458BB}">
                  <c15:dlblFieldTable>
                    <c15:dlblFTEntry>
                      <c15:txfldGUID>{CDBECA35-9E23-44D8-9E7B-A476933DD903}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F70-4B4B-B1BE-F325F5EF9B88}"/>
                </c:ext>
                <c:ext xmlns:c15="http://schemas.microsoft.com/office/drawing/2012/chart" uri="{CE6537A1-D6FC-4f65-9D91-7224C49458BB}">
                  <c15:layout/>
                  <c15:dlblFieldTable>
                    <c15:dlblFTEntry>
                      <c15:txfldGUID>{E4E7DDA6-3661-4449-97F6-0B3BD8F9DCB8}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F70-4B4B-B1BE-F325F5EF9B88}"/>
                </c:ext>
                <c:ext xmlns:c15="http://schemas.microsoft.com/office/drawing/2012/chart" uri="{CE6537A1-D6FC-4f65-9D91-7224C49458BB}">
                  <c15:dlblFieldTable>
                    <c15:dlblFTEntry>
                      <c15:txfldGUID>{A2049883-BCC4-42FA-B607-D357562AFFB3}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0F70-4B4B-B1BE-F325F5EF9B88}"/>
            </c:ext>
          </c:extLst>
        </c:ser>
        <c:dLbls>
          <c:showLegendKey val="0"/>
          <c:showVal val="0"/>
          <c:showCatName val="0"/>
          <c:showSerName val="0"/>
          <c:showPercent val="0"/>
          <c:showBubbleSize val="0"/>
        </c:dLbls>
        <c:axId val="297604328"/>
        <c:axId val="297604720"/>
      </c:scatterChart>
      <c:valAx>
        <c:axId val="297604328"/>
        <c:scaling>
          <c:orientation val="minMax"/>
          <c:max val="55.5"/>
          <c:min val="5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604720"/>
        <c:crosses val="autoZero"/>
        <c:crossBetween val="midCat"/>
      </c:valAx>
      <c:valAx>
        <c:axId val="297604720"/>
        <c:scaling>
          <c:orientation val="minMax"/>
          <c:max val="4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604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03CB-46CD-A11C-9DA041C8B2D4}"/>
                </c:ext>
                <c:ext xmlns:c15="http://schemas.microsoft.com/office/drawing/2012/chart" uri="{CE6537A1-D6FC-4f65-9D91-7224C49458BB}">
                  <c15:layout/>
                  <c15:dlblFieldTable>
                    <c15:dlblFTEntry>
                      <c15:txfldGUID>{3C5C2182-66DE-47C7-9FF0-11FF43E1E700}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03CB-46CD-A11C-9DA041C8B2D4}"/>
                </c:ext>
                <c:ext xmlns:c15="http://schemas.microsoft.com/office/drawing/2012/chart" uri="{CE6537A1-D6FC-4f65-9D91-7224C49458BB}">
                  <c15:layout/>
                  <c15:dlblFieldTable>
                    <c15:dlblFTEntry>
                      <c15:txfldGUID>{FD9C5F86-3D06-4EC4-9D7A-E799EF2F6592}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03CB-46CD-A11C-9DA041C8B2D4}"/>
                </c:ext>
                <c:ext xmlns:c15="http://schemas.microsoft.com/office/drawing/2012/chart" uri="{CE6537A1-D6FC-4f65-9D91-7224C49458BB}">
                  <c15:layout/>
                  <c15:dlblFieldTable>
                    <c15:dlblFTEntry>
                      <c15:txfldGUID>{9F4EB904-55FE-40A8-9F8F-C5A87AB99C65}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3CB-46CD-A11C-9DA041C8B2D4}"/>
                </c:ext>
                <c:ext xmlns:c15="http://schemas.microsoft.com/office/drawing/2012/chart" uri="{CE6537A1-D6FC-4f65-9D91-7224C49458BB}">
                  <c15:layout/>
                  <c15:dlblFieldTable>
                    <c15:dlblFTEntry>
                      <c15:txfldGUID>{9CE9C737-A818-4A01-A7CB-6FA04D733789}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03CB-46CD-A11C-9DA041C8B2D4}"/>
                </c:ext>
                <c:ext xmlns:c15="http://schemas.microsoft.com/office/drawing/2012/chart" uri="{CE6537A1-D6FC-4f65-9D91-7224C49458BB}">
                  <c15:layout/>
                  <c15:dlblFieldTable>
                    <c15:dlblFTEntry>
                      <c15:txfldGUID>{B08C938E-0D2C-4652-AAFE-23ADBE6FAFEB}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8.5</c:v>
                </c:pt>
                <c:pt idx="2">
                  <c:v>8.1</c:v>
                </c:pt>
                <c:pt idx="3">
                  <c:v>8.1</c:v>
                </c:pt>
                <c:pt idx="4">
                  <c:v>7.9</c:v>
                </c:pt>
              </c:numCache>
            </c:numRef>
          </c:xVal>
          <c:yVal>
            <c:numRef>
              <c:f>公会計指標分析・財政指標組合せ分析表!$K$73:$O$73</c:f>
              <c:numCache>
                <c:formatCode>#,##0.0;"▲ "#,##0.0</c:formatCode>
                <c:ptCount val="5"/>
                <c:pt idx="0">
                  <c:v>46.6</c:v>
                </c:pt>
                <c:pt idx="1">
                  <c:v>40.6</c:v>
                </c:pt>
                <c:pt idx="2">
                  <c:v>37.6</c:v>
                </c:pt>
                <c:pt idx="3">
                  <c:v>28.9</c:v>
                </c:pt>
                <c:pt idx="4">
                  <c:v>21.8</c:v>
                </c:pt>
              </c:numCache>
            </c:numRef>
          </c:yVal>
          <c:smooth val="0"/>
          <c:extLst xmlns:c16r2="http://schemas.microsoft.com/office/drawing/2015/06/chart">
            <c:ext xmlns:c16="http://schemas.microsoft.com/office/drawing/2014/chart" uri="{C3380CC4-5D6E-409C-BE32-E72D297353CC}">
              <c16:uniqueId val="{00000005-03CB-46CD-A11C-9DA041C8B2D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03CB-46CD-A11C-9DA041C8B2D4}"/>
                </c:ext>
                <c:ext xmlns:c15="http://schemas.microsoft.com/office/drawing/2012/chart" uri="{CE6537A1-D6FC-4f65-9D91-7224C49458BB}">
                  <c15:layout/>
                  <c15:dlblFieldTable>
                    <c15:dlblFTEntry>
                      <c15:txfldGUID>{4B7E5972-1D5B-4F86-8CA8-66D426FA3412}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3CB-46CD-A11C-9DA041C8B2D4}"/>
                </c:ext>
                <c:ext xmlns:c15="http://schemas.microsoft.com/office/drawing/2012/chart" uri="{CE6537A1-D6FC-4f65-9D91-7224C49458BB}">
                  <c15:layout/>
                  <c15:dlblFieldTable>
                    <c15:dlblFTEntry>
                      <c15:txfldGUID>{4C5D6C13-88C5-4156-873D-A82EB2638E28}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03CB-46CD-A11C-9DA041C8B2D4}"/>
                </c:ext>
                <c:ext xmlns:c15="http://schemas.microsoft.com/office/drawing/2012/chart" uri="{CE6537A1-D6FC-4f65-9D91-7224C49458BB}">
                  <c15:layout/>
                  <c15:dlblFieldTable>
                    <c15:dlblFTEntry>
                      <c15:txfldGUID>{82A69BA9-FDF2-4926-B63F-AB7CA1B6A0BF}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3CB-46CD-A11C-9DA041C8B2D4}"/>
                </c:ext>
                <c:ext xmlns:c15="http://schemas.microsoft.com/office/drawing/2012/chart" uri="{CE6537A1-D6FC-4f65-9D91-7224C49458BB}">
                  <c15:layout/>
                  <c15:dlblFieldTable>
                    <c15:dlblFTEntry>
                      <c15:txfldGUID>{D33C89A6-DBE8-46F4-A158-EF3855B34B5D}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3CB-46CD-A11C-9DA041C8B2D4}"/>
                </c:ext>
                <c:ext xmlns:c15="http://schemas.microsoft.com/office/drawing/2012/chart" uri="{CE6537A1-D6FC-4f65-9D91-7224C49458BB}">
                  <c15:layout/>
                  <c15:dlblFieldTable>
                    <c15:dlblFTEntry>
                      <c15:txfldGUID>{F67E0C45-3B48-4E1D-ABF9-E0E9E8987B66}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03CB-46CD-A11C-9DA041C8B2D4}"/>
            </c:ext>
          </c:extLst>
        </c:ser>
        <c:dLbls>
          <c:showLegendKey val="0"/>
          <c:showVal val="0"/>
          <c:showCatName val="0"/>
          <c:showSerName val="0"/>
          <c:showPercent val="0"/>
          <c:showBubbleSize val="0"/>
        </c:dLbls>
        <c:axId val="297602368"/>
        <c:axId val="297601192"/>
      </c:scatterChart>
      <c:valAx>
        <c:axId val="297602368"/>
        <c:scaling>
          <c:orientation val="minMax"/>
          <c:max val="10.5"/>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601192"/>
        <c:crosses val="autoZero"/>
        <c:crossBetween val="midCat"/>
      </c:valAx>
      <c:valAx>
        <c:axId val="297601192"/>
        <c:scaling>
          <c:orientation val="minMax"/>
          <c:max val="6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602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は、任意の繰上償還の影響で平成２３年度、平成２４年度と減少していたが、国営筑後川下流土地改良事業繰上償還負担金のために借り入れた地方債の元金償還が始まったことにより平成２５年度以降は増加してい</a:t>
          </a:r>
          <a:r>
            <a:rPr lang="ja-JP" altLang="en-US" sz="1100">
              <a:solidFill>
                <a:schemeClr val="dk1"/>
              </a:solidFill>
              <a:effectLst/>
              <a:latin typeface="+mn-lt"/>
              <a:ea typeface="+mn-ea"/>
              <a:cs typeface="+mn-cs"/>
            </a:rPr>
            <a:t>たが、平成２８年度は、償還が開始された償還額よりも償還が完了した償還額が上回ったため減少している。</a:t>
          </a:r>
          <a:endParaRPr lang="ja-JP" altLang="ja-JP" sz="1400">
            <a:effectLst/>
          </a:endParaRPr>
        </a:p>
        <a:p>
          <a:r>
            <a:rPr lang="ja-JP" altLang="ja-JP" sz="1100">
              <a:solidFill>
                <a:schemeClr val="dk1"/>
              </a:solidFill>
              <a:effectLst/>
              <a:latin typeface="+mn-lt"/>
              <a:ea typeface="+mn-ea"/>
              <a:cs typeface="+mn-cs"/>
            </a:rPr>
            <a:t>　地方債残高は約３２０億円から約３４０億円で推移してい</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平成２８年度の繰上償還の実施や通常償還額が地方債発行額を上回ったことにより、地方債残高は、約３０７億円となっている。また、</a:t>
          </a:r>
          <a:r>
            <a:rPr lang="ja-JP" altLang="ja-JP" sz="1100">
              <a:solidFill>
                <a:schemeClr val="dk1"/>
              </a:solidFill>
              <a:effectLst/>
              <a:latin typeface="+mn-lt"/>
              <a:ea typeface="+mn-ea"/>
              <a:cs typeface="+mn-cs"/>
            </a:rPr>
            <a:t>より交付税算入率が高い地方債（交付税算入率：「合併特例債」元利償還金の７０％、「臨時財政対策債」元利償還金の１００％）の割合が高まっている。</a:t>
          </a:r>
          <a:endParaRPr lang="ja-JP" altLang="ja-JP" sz="1400">
            <a:effectLst/>
          </a:endParaRPr>
        </a:p>
        <a:p>
          <a:r>
            <a:rPr lang="ja-JP" altLang="ja-JP" sz="1100">
              <a:solidFill>
                <a:schemeClr val="dk1"/>
              </a:solidFill>
              <a:effectLst/>
              <a:latin typeface="+mn-lt"/>
              <a:ea typeface="+mn-ea"/>
              <a:cs typeface="+mn-cs"/>
            </a:rPr>
            <a:t>　「実質公債費比率の分子（地方債に対する市の実質的な負担額）」は</a:t>
          </a:r>
          <a:r>
            <a:rPr lang="ja-JP" altLang="en-US" sz="1100">
              <a:solidFill>
                <a:schemeClr val="dk1"/>
              </a:solidFill>
              <a:effectLst/>
              <a:latin typeface="+mn-lt"/>
              <a:ea typeface="+mn-ea"/>
              <a:cs typeface="+mn-cs"/>
            </a:rPr>
            <a:t>近年増加</a:t>
          </a:r>
          <a:r>
            <a:rPr lang="ja-JP" altLang="ja-JP" sz="1100">
              <a:solidFill>
                <a:schemeClr val="dk1"/>
              </a:solidFill>
              <a:effectLst/>
              <a:latin typeface="+mn-lt"/>
              <a:ea typeface="+mn-ea"/>
              <a:cs typeface="+mn-cs"/>
            </a:rPr>
            <a:t>傾向にあ</a:t>
          </a:r>
          <a:r>
            <a:rPr lang="ja-JP" altLang="en-US" sz="1100">
              <a:solidFill>
                <a:schemeClr val="dk1"/>
              </a:solidFill>
              <a:effectLst/>
              <a:latin typeface="+mn-lt"/>
              <a:ea typeface="+mn-ea"/>
              <a:cs typeface="+mn-cs"/>
            </a:rPr>
            <a:t>るものの、</a:t>
          </a:r>
          <a:r>
            <a:rPr lang="ja-JP" altLang="ja-JP" sz="1100">
              <a:solidFill>
                <a:schemeClr val="dk1"/>
              </a:solidFill>
              <a:effectLst/>
              <a:latin typeface="+mn-lt"/>
              <a:ea typeface="+mn-ea"/>
              <a:cs typeface="+mn-cs"/>
            </a:rPr>
            <a:t>上記２地方債の借入が中心となる見込みであることから、「実質公債費比率の分子」</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減少する見込みである。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本市の地方債残高において、平成２８年度は通常償還額が地方債発行額を上回ったため、地方債残高が減少した。これに伴い「将来負担比率の分子」も減少している。</a:t>
          </a:r>
        </a:p>
        <a:p>
          <a:r>
            <a:rPr lang="ja-JP" altLang="ja-JP" sz="1100">
              <a:solidFill>
                <a:schemeClr val="dk1"/>
              </a:solidFill>
              <a:effectLst/>
              <a:latin typeface="+mn-lt"/>
              <a:ea typeface="+mn-ea"/>
              <a:cs typeface="+mn-cs"/>
            </a:rPr>
            <a:t>　また、交付税算入率が高い地方債である「合併特例事業債」「臨時財政対策債」が占める割合が増加しており、今後も続く見込みであるので、「将来負担比率の分子」は減少傾向が続く見込みである。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67,818
67,521
77.15
32,744,034
31,378,120
1,040,634
16,431,989
30,699,050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減価償却率については、建築後年数が経過した施設が増加する一方で、施設の更新も随時進めていることから、他の類似団体と同程度である</a:t>
          </a:r>
          <a:r>
            <a:rPr lang="ja-JP" altLang="en-US" sz="1100">
              <a:solidFill>
                <a:schemeClr val="dk1"/>
              </a:solidFill>
              <a:effectLst/>
              <a:latin typeface="+mn-lt"/>
              <a:ea typeface="+mn-ea"/>
              <a:cs typeface="+mn-cs"/>
            </a:rPr>
            <a:t>。</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91694</xdr:rowOff>
    </xdr:from>
    <xdr:to>
      <xdr:col>3</xdr:col>
      <xdr:colOff>511175</xdr:colOff>
      <xdr:row>31</xdr:row>
      <xdr:rowOff>21844</xdr:rowOff>
    </xdr:to>
    <xdr:sp macro="" textlink="">
      <xdr:nvSpPr>
        <xdr:cNvPr id="75" name="円/楕円 74"/>
        <xdr:cNvSpPr/>
      </xdr:nvSpPr>
      <xdr:spPr>
        <a:xfrm>
          <a:off x="4000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158005</xdr:rowOff>
    </xdr:from>
    <xdr:ext cx="405111" cy="259045"/>
    <xdr:sp macro="" textlink="">
      <xdr:nvSpPr>
        <xdr:cNvPr id="7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12971</xdr:rowOff>
    </xdr:from>
    <xdr:ext cx="405111" cy="259045"/>
    <xdr:sp macro="" textlink="">
      <xdr:nvSpPr>
        <xdr:cNvPr id="77" name="n_1mainValue有形固定資産減価償却率"/>
        <xdr:cNvSpPr txBox="1"/>
      </xdr:nvSpPr>
      <xdr:spPr>
        <a:xfrm>
          <a:off x="3836043"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67,818
67,521
77.15
32,744,034
31,378,120
1,040,634
16,431,989
30,699,050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71120</xdr:rowOff>
    </xdr:from>
    <xdr:to>
      <xdr:col>5</xdr:col>
      <xdr:colOff>409575</xdr:colOff>
      <xdr:row>36</xdr:row>
      <xdr:rowOff>1270</xdr:rowOff>
    </xdr:to>
    <xdr:sp macro="" textlink="">
      <xdr:nvSpPr>
        <xdr:cNvPr id="74" name="円/楕円 73"/>
        <xdr:cNvSpPr/>
      </xdr:nvSpPr>
      <xdr:spPr>
        <a:xfrm>
          <a:off x="3746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146385</xdr:rowOff>
    </xdr:from>
    <xdr:ext cx="405111" cy="259045"/>
    <xdr:sp macro="" textlink="">
      <xdr:nvSpPr>
        <xdr:cNvPr id="75"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163847</xdr:rowOff>
    </xdr:from>
    <xdr:ext cx="405111" cy="259045"/>
    <xdr:sp macro="" textlink="">
      <xdr:nvSpPr>
        <xdr:cNvPr id="76" name="n_1mainValue【道路】&#10;有形固定資産減価償却率"/>
        <xdr:cNvSpPr txBox="1"/>
      </xdr:nvSpPr>
      <xdr:spPr>
        <a:xfrm>
          <a:off x="3582043"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99101</xdr:rowOff>
    </xdr:from>
    <xdr:to>
      <xdr:col>14</xdr:col>
      <xdr:colOff>79375</xdr:colOff>
      <xdr:row>38</xdr:row>
      <xdr:rowOff>29251</xdr:rowOff>
    </xdr:to>
    <xdr:sp macro="" textlink="">
      <xdr:nvSpPr>
        <xdr:cNvPr id="111" name="円/楕円 110"/>
        <xdr:cNvSpPr/>
      </xdr:nvSpPr>
      <xdr:spPr>
        <a:xfrm>
          <a:off x="9588500" y="644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12"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20378</xdr:rowOff>
    </xdr:from>
    <xdr:ext cx="534377" cy="259045"/>
    <xdr:sp macro="" textlink="">
      <xdr:nvSpPr>
        <xdr:cNvPr id="113" name="n_1mainValue【道路】&#10;一人当たり延長"/>
        <xdr:cNvSpPr txBox="1"/>
      </xdr:nvSpPr>
      <xdr:spPr>
        <a:xfrm>
          <a:off x="9359410" y="653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9" name="フローチャート : 判断 148"/>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154940</xdr:rowOff>
    </xdr:from>
    <xdr:to>
      <xdr:col>5</xdr:col>
      <xdr:colOff>409575</xdr:colOff>
      <xdr:row>62</xdr:row>
      <xdr:rowOff>85090</xdr:rowOff>
    </xdr:to>
    <xdr:sp macro="" textlink="">
      <xdr:nvSpPr>
        <xdr:cNvPr id="155" name="円/楕円 154"/>
        <xdr:cNvSpPr/>
      </xdr:nvSpPr>
      <xdr:spPr>
        <a:xfrm>
          <a:off x="3746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53040</xdr:rowOff>
    </xdr:from>
    <xdr:ext cx="405111" cy="259045"/>
    <xdr:sp macro="" textlink="">
      <xdr:nvSpPr>
        <xdr:cNvPr id="156"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76217</xdr:rowOff>
    </xdr:from>
    <xdr:ext cx="405111" cy="259045"/>
    <xdr:sp macro="" textlink="">
      <xdr:nvSpPr>
        <xdr:cNvPr id="157" name="n_1mainValue【橋りょう・トンネ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8" name="フローチャート : 判断 187"/>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50019</xdr:rowOff>
    </xdr:from>
    <xdr:to>
      <xdr:col>14</xdr:col>
      <xdr:colOff>79375</xdr:colOff>
      <xdr:row>60</xdr:row>
      <xdr:rowOff>151619</xdr:rowOff>
    </xdr:to>
    <xdr:sp macro="" textlink="">
      <xdr:nvSpPr>
        <xdr:cNvPr id="194" name="円/楕円 193"/>
        <xdr:cNvSpPr/>
      </xdr:nvSpPr>
      <xdr:spPr>
        <a:xfrm>
          <a:off x="9588500" y="103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75592</xdr:rowOff>
    </xdr:from>
    <xdr:ext cx="599010" cy="259045"/>
    <xdr:sp macro="" textlink="">
      <xdr:nvSpPr>
        <xdr:cNvPr id="195"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168146</xdr:rowOff>
    </xdr:from>
    <xdr:ext cx="599010" cy="259045"/>
    <xdr:sp macro="" textlink="">
      <xdr:nvSpPr>
        <xdr:cNvPr id="196" name="n_1mainValue【橋りょう・トンネル】&#10;一人当たり有形固定資産（償却資産）額"/>
        <xdr:cNvSpPr txBox="1"/>
      </xdr:nvSpPr>
      <xdr:spPr>
        <a:xfrm>
          <a:off x="9327094" y="1011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3811</xdr:rowOff>
    </xdr:from>
    <xdr:to>
      <xdr:col>6</xdr:col>
      <xdr:colOff>510540</xdr:colOff>
      <xdr:row>84</xdr:row>
      <xdr:rowOff>60961</xdr:rowOff>
    </xdr:to>
    <xdr:cxnSp macro="">
      <xdr:nvCxnSpPr>
        <xdr:cNvPr id="219" name="直線コネクタ 218"/>
        <xdr:cNvCxnSpPr/>
      </xdr:nvCxnSpPr>
      <xdr:spPr>
        <a:xfrm flipV="1">
          <a:off x="4634865" y="13548361"/>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64788</xdr:rowOff>
    </xdr:from>
    <xdr:ext cx="405111" cy="259045"/>
    <xdr:sp macro="" textlink="">
      <xdr:nvSpPr>
        <xdr:cNvPr id="220" name="【公営住宅】&#10;有形固定資産減価償却率最小値テキスト"/>
        <xdr:cNvSpPr txBox="1"/>
      </xdr:nvSpPr>
      <xdr:spPr>
        <a:xfrm>
          <a:off x="4724400"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84</xdr:row>
      <xdr:rowOff>60961</xdr:rowOff>
    </xdr:from>
    <xdr:to>
      <xdr:col>6</xdr:col>
      <xdr:colOff>600075</xdr:colOff>
      <xdr:row>84</xdr:row>
      <xdr:rowOff>60961</xdr:rowOff>
    </xdr:to>
    <xdr:cxnSp macro="">
      <xdr:nvCxnSpPr>
        <xdr:cNvPr id="221" name="直線コネクタ 220"/>
        <xdr:cNvCxnSpPr/>
      </xdr:nvCxnSpPr>
      <xdr:spPr>
        <a:xfrm>
          <a:off x="4546600" y="1446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121938</xdr:rowOff>
    </xdr:from>
    <xdr:ext cx="405111" cy="259045"/>
    <xdr:sp macro="" textlink="">
      <xdr:nvSpPr>
        <xdr:cNvPr id="222" name="【公営住宅】&#10;有形固定資産減価償却率最大値テキスト"/>
        <xdr:cNvSpPr txBox="1"/>
      </xdr:nvSpPr>
      <xdr:spPr>
        <a:xfrm>
          <a:off x="47244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79</xdr:row>
      <xdr:rowOff>3811</xdr:rowOff>
    </xdr:from>
    <xdr:to>
      <xdr:col>6</xdr:col>
      <xdr:colOff>600075</xdr:colOff>
      <xdr:row>79</xdr:row>
      <xdr:rowOff>3811</xdr:rowOff>
    </xdr:to>
    <xdr:cxnSp macro="">
      <xdr:nvCxnSpPr>
        <xdr:cNvPr id="223" name="直線コネクタ 222"/>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11447</xdr:rowOff>
    </xdr:from>
    <xdr:ext cx="405111" cy="259045"/>
    <xdr:sp macro="" textlink="">
      <xdr:nvSpPr>
        <xdr:cNvPr id="224" name="【公営住宅】&#10;有形固定資産減価償却率平均値テキスト"/>
        <xdr:cNvSpPr txBox="1"/>
      </xdr:nvSpPr>
      <xdr:spPr>
        <a:xfrm>
          <a:off x="47244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33020</xdr:rowOff>
    </xdr:from>
    <xdr:to>
      <xdr:col>6</xdr:col>
      <xdr:colOff>561975</xdr:colOff>
      <xdr:row>82</xdr:row>
      <xdr:rowOff>134620</xdr:rowOff>
    </xdr:to>
    <xdr:sp macro="" textlink="">
      <xdr:nvSpPr>
        <xdr:cNvPr id="225" name="フローチャート : 判断 224"/>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87885</xdr:rowOff>
    </xdr:from>
    <xdr:to>
      <xdr:col>5</xdr:col>
      <xdr:colOff>409575</xdr:colOff>
      <xdr:row>83</xdr:row>
      <xdr:rowOff>18035</xdr:rowOff>
    </xdr:to>
    <xdr:sp macro="" textlink="">
      <xdr:nvSpPr>
        <xdr:cNvPr id="226" name="フローチャート : 判断 225"/>
        <xdr:cNvSpPr/>
      </xdr:nvSpPr>
      <xdr:spPr>
        <a:xfrm>
          <a:off x="3746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119887</xdr:rowOff>
    </xdr:from>
    <xdr:to>
      <xdr:col>5</xdr:col>
      <xdr:colOff>409575</xdr:colOff>
      <xdr:row>86</xdr:row>
      <xdr:rowOff>50037</xdr:rowOff>
    </xdr:to>
    <xdr:sp macro="" textlink="">
      <xdr:nvSpPr>
        <xdr:cNvPr id="232" name="円/楕円 231"/>
        <xdr:cNvSpPr/>
      </xdr:nvSpPr>
      <xdr:spPr>
        <a:xfrm>
          <a:off x="3746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34562</xdr:rowOff>
    </xdr:from>
    <xdr:ext cx="405111" cy="259045"/>
    <xdr:sp macro="" textlink="">
      <xdr:nvSpPr>
        <xdr:cNvPr id="233" name="n_1aveValue【公営住宅】&#10;有形固定資産減価償却率"/>
        <xdr:cNvSpPr txBox="1"/>
      </xdr:nvSpPr>
      <xdr:spPr>
        <a:xfrm>
          <a:off x="3582043"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41164</xdr:rowOff>
    </xdr:from>
    <xdr:ext cx="405111" cy="259045"/>
    <xdr:sp macro="" textlink="">
      <xdr:nvSpPr>
        <xdr:cNvPr id="234" name="n_1mainValue【公営住宅】&#10;有形固定資産減価償却率"/>
        <xdr:cNvSpPr txBox="1"/>
      </xdr:nvSpPr>
      <xdr:spPr>
        <a:xfrm>
          <a:off x="3582043" y="1478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58" name="直線コネクタ 257"/>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59"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0" name="直線コネクタ 259"/>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1"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2" name="直線コネクタ 261"/>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3"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4" name="フローチャート : 判断 263"/>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5" name="フローチャート : 判断 264"/>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15494</xdr:rowOff>
    </xdr:from>
    <xdr:to>
      <xdr:col>14</xdr:col>
      <xdr:colOff>79375</xdr:colOff>
      <xdr:row>84</xdr:row>
      <xdr:rowOff>117094</xdr:rowOff>
    </xdr:to>
    <xdr:sp macro="" textlink="">
      <xdr:nvSpPr>
        <xdr:cNvPr id="271" name="円/楕円 270"/>
        <xdr:cNvSpPr/>
      </xdr:nvSpPr>
      <xdr:spPr>
        <a:xfrm>
          <a:off x="9588500" y="144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72"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108221</xdr:rowOff>
    </xdr:from>
    <xdr:ext cx="469744" cy="259045"/>
    <xdr:sp macro="" textlink="">
      <xdr:nvSpPr>
        <xdr:cNvPr id="273" name="n_1mainValue【公営住宅】&#10;一人当たり面積"/>
        <xdr:cNvSpPr txBox="1"/>
      </xdr:nvSpPr>
      <xdr:spPr>
        <a:xfrm>
          <a:off x="9391727" y="145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5" name="直線コネクタ 28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6" name="テキスト ボックス 28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7" name="直線コネクタ 28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8" name="テキスト ボックス 28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9" name="直線コネクタ 28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0" name="テキスト ボックス 28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1" name="直線コネクタ 29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2" name="テキスト ボックス 29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87630</xdr:rowOff>
    </xdr:from>
    <xdr:to>
      <xdr:col>6</xdr:col>
      <xdr:colOff>510540</xdr:colOff>
      <xdr:row>106</xdr:row>
      <xdr:rowOff>144780</xdr:rowOff>
    </xdr:to>
    <xdr:cxnSp macro="">
      <xdr:nvCxnSpPr>
        <xdr:cNvPr id="296" name="直線コネクタ 295"/>
        <xdr:cNvCxnSpPr/>
      </xdr:nvCxnSpPr>
      <xdr:spPr>
        <a:xfrm flipV="1">
          <a:off x="4634865" y="1723263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297" name="【港湾・漁港】&#10;有形固定資産減価償却率最小値テキスト"/>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298" name="直線コネクタ 297"/>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34307</xdr:rowOff>
    </xdr:from>
    <xdr:ext cx="405111" cy="259045"/>
    <xdr:sp macro="" textlink="">
      <xdr:nvSpPr>
        <xdr:cNvPr id="299" name="【港湾・漁港】&#10;有形固定資産減価償却率最大値テキスト"/>
        <xdr:cNvSpPr txBox="1"/>
      </xdr:nvSpPr>
      <xdr:spPr>
        <a:xfrm>
          <a:off x="47244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87630</xdr:rowOff>
    </xdr:from>
    <xdr:to>
      <xdr:col>6</xdr:col>
      <xdr:colOff>600075</xdr:colOff>
      <xdr:row>100</xdr:row>
      <xdr:rowOff>87630</xdr:rowOff>
    </xdr:to>
    <xdr:cxnSp macro="">
      <xdr:nvCxnSpPr>
        <xdr:cNvPr id="300" name="直線コネクタ 299"/>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35831</xdr:rowOff>
    </xdr:from>
    <xdr:ext cx="405111" cy="259045"/>
    <xdr:sp macro="" textlink="">
      <xdr:nvSpPr>
        <xdr:cNvPr id="301" name="【港湾・漁港】&#10;有形固定資産減価償却率平均値テキスト"/>
        <xdr:cNvSpPr txBox="1"/>
      </xdr:nvSpPr>
      <xdr:spPr>
        <a:xfrm>
          <a:off x="4724400" y="18038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57404</xdr:rowOff>
    </xdr:from>
    <xdr:to>
      <xdr:col>6</xdr:col>
      <xdr:colOff>561975</xdr:colOff>
      <xdr:row>105</xdr:row>
      <xdr:rowOff>159004</xdr:rowOff>
    </xdr:to>
    <xdr:sp macro="" textlink="">
      <xdr:nvSpPr>
        <xdr:cNvPr id="302" name="フローチャート : 判断 301"/>
        <xdr:cNvSpPr/>
      </xdr:nvSpPr>
      <xdr:spPr>
        <a:xfrm>
          <a:off x="45847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45974</xdr:rowOff>
    </xdr:from>
    <xdr:to>
      <xdr:col>5</xdr:col>
      <xdr:colOff>409575</xdr:colOff>
      <xdr:row>106</xdr:row>
      <xdr:rowOff>147574</xdr:rowOff>
    </xdr:to>
    <xdr:sp macro="" textlink="">
      <xdr:nvSpPr>
        <xdr:cNvPr id="303" name="フローチャート : 判断 302"/>
        <xdr:cNvSpPr/>
      </xdr:nvSpPr>
      <xdr:spPr>
        <a:xfrm>
          <a:off x="3746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13970</xdr:rowOff>
    </xdr:from>
    <xdr:to>
      <xdr:col>5</xdr:col>
      <xdr:colOff>409575</xdr:colOff>
      <xdr:row>107</xdr:row>
      <xdr:rowOff>115570</xdr:rowOff>
    </xdr:to>
    <xdr:sp macro="" textlink="">
      <xdr:nvSpPr>
        <xdr:cNvPr id="309" name="円/楕円 308"/>
        <xdr:cNvSpPr/>
      </xdr:nvSpPr>
      <xdr:spPr>
        <a:xfrm>
          <a:off x="3746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164101</xdr:rowOff>
    </xdr:from>
    <xdr:ext cx="405111" cy="259045"/>
    <xdr:sp macro="" textlink="">
      <xdr:nvSpPr>
        <xdr:cNvPr id="310" name="n_1aveValue【港湾・漁港】&#10;有形固定資産減価償却率"/>
        <xdr:cNvSpPr txBox="1"/>
      </xdr:nvSpPr>
      <xdr:spPr>
        <a:xfrm>
          <a:off x="3582043" y="179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106697</xdr:rowOff>
    </xdr:from>
    <xdr:ext cx="405111" cy="259045"/>
    <xdr:sp macro="" textlink="">
      <xdr:nvSpPr>
        <xdr:cNvPr id="311" name="n_1mainValue【港湾・漁港】&#10;有形固定資産減価償却率"/>
        <xdr:cNvSpPr txBox="1"/>
      </xdr:nvSpPr>
      <xdr:spPr>
        <a:xfrm>
          <a:off x="3582043"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2" name="直線コネクタ 3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3" name="テキスト ボックス 32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4" name="直線コネクタ 3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5" name="テキスト ボックス 32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6" name="直線コネクタ 3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7" name="テキスト ボックス 32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8" name="直線コネクタ 3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29" name="テキスト ボックス 328"/>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0" name="直線コネクタ 3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1" name="テキスト ボックス 33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2" name="直線コネクタ 3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3" name="テキスト ボックス 33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35" name="直線コネクタ 334"/>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36"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37" name="直線コネクタ 336"/>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38"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39" name="直線コネクタ 338"/>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150375</xdr:rowOff>
    </xdr:from>
    <xdr:ext cx="599010" cy="259045"/>
    <xdr:sp macro="" textlink="">
      <xdr:nvSpPr>
        <xdr:cNvPr id="340" name="【港湾・漁港】&#10;一人当たり有形固定資産（償却資産）額平均値テキスト"/>
        <xdr:cNvSpPr txBox="1"/>
      </xdr:nvSpPr>
      <xdr:spPr>
        <a:xfrm>
          <a:off x="10566400" y="17981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41" name="フローチャート : 判断 340"/>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42" name="フローチャート : 判断 341"/>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71986</xdr:rowOff>
    </xdr:from>
    <xdr:to>
      <xdr:col>14</xdr:col>
      <xdr:colOff>79375</xdr:colOff>
      <xdr:row>108</xdr:row>
      <xdr:rowOff>2136</xdr:rowOff>
    </xdr:to>
    <xdr:sp macro="" textlink="">
      <xdr:nvSpPr>
        <xdr:cNvPr id="348" name="円/楕円 347"/>
        <xdr:cNvSpPr/>
      </xdr:nvSpPr>
      <xdr:spPr>
        <a:xfrm>
          <a:off x="9588500" y="184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48044</xdr:rowOff>
    </xdr:from>
    <xdr:ext cx="599010" cy="259045"/>
    <xdr:sp macro="" textlink="">
      <xdr:nvSpPr>
        <xdr:cNvPr id="349" name="n_1aveValue【港湾・漁港】&#10;一人当たり有形固定資産（償却資産）額"/>
        <xdr:cNvSpPr txBox="1"/>
      </xdr:nvSpPr>
      <xdr:spPr>
        <a:xfrm>
          <a:off x="9327094" y="180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164713</xdr:rowOff>
    </xdr:from>
    <xdr:ext cx="599010" cy="259045"/>
    <xdr:sp macro="" textlink="">
      <xdr:nvSpPr>
        <xdr:cNvPr id="350" name="n_1mainValue【港湾・漁港】&#10;一人当たり有形固定資産（償却資産）額"/>
        <xdr:cNvSpPr txBox="1"/>
      </xdr:nvSpPr>
      <xdr:spPr>
        <a:xfrm>
          <a:off x="9327094" y="1850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1" name="正方形/長方形 3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2" name="正方形/長方形 3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3" name="正方形/長方形 3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4" name="正方形/長方形 3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5" name="正方形/長方形 3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6" name="正方形/長方形 3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7" name="正方形/長方形 3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8" name="正方形/長方形 35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6" name="正方形/長方形 36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7" name="テキスト ボックス 3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8" name="直線コネクタ 3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9" name="テキスト ボックス 3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0" name="直線コネクタ 3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1" name="テキスト ボックス 3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2" name="直線コネクタ 3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3" name="テキスト ボックス 3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4" name="直線コネクタ 3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5" name="テキスト ボックス 3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6" name="直線コネクタ 3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7" name="テキスト ボックス 3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9" name="テキスト ボックス 3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91" name="直線コネクタ 390"/>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2"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3" name="直線コネクタ 392"/>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4"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5" name="直線コネクタ 394"/>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396"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397" name="フローチャート : 判断 396"/>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398" name="フローチャート : 判断 397"/>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86360</xdr:rowOff>
    </xdr:from>
    <xdr:to>
      <xdr:col>22</xdr:col>
      <xdr:colOff>415925</xdr:colOff>
      <xdr:row>61</xdr:row>
      <xdr:rowOff>16510</xdr:rowOff>
    </xdr:to>
    <xdr:sp macro="" textlink="">
      <xdr:nvSpPr>
        <xdr:cNvPr id="404" name="円/楕円 403"/>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05"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7637</xdr:rowOff>
    </xdr:from>
    <xdr:ext cx="405111" cy="259045"/>
    <xdr:sp macro="" textlink="">
      <xdr:nvSpPr>
        <xdr:cNvPr id="406" name="n_1mainValue【学校施設】&#10;有形固定資産減価償却率"/>
        <xdr:cNvSpPr txBox="1"/>
      </xdr:nvSpPr>
      <xdr:spPr>
        <a:xfrm>
          <a:off x="15266043"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7" name="テキスト ボックス 4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8" name="直線コネクタ 41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9" name="テキスト ボックス 41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0" name="直線コネクタ 41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1" name="テキスト ボックス 42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2" name="直線コネクタ 42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3" name="テキスト ボックス 42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4" name="直線コネクタ 42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5" name="テキスト ボックス 42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6" name="直線コネクタ 42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7" name="テキスト ボックス 42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8" name="直線コネクタ 42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9" name="テキスト ボックス 42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3" name="直線コネクタ 432"/>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4"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5" name="直線コネクタ 434"/>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36"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37" name="直線コネクタ 436"/>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38"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39" name="フローチャート : 判断 438"/>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40" name="フローチャート : 判断 439"/>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42817</xdr:rowOff>
    </xdr:from>
    <xdr:to>
      <xdr:col>31</xdr:col>
      <xdr:colOff>85725</xdr:colOff>
      <xdr:row>58</xdr:row>
      <xdr:rowOff>144417</xdr:rowOff>
    </xdr:to>
    <xdr:sp macro="" textlink="">
      <xdr:nvSpPr>
        <xdr:cNvPr id="446" name="円/楕円 445"/>
        <xdr:cNvSpPr/>
      </xdr:nvSpPr>
      <xdr:spPr>
        <a:xfrm>
          <a:off x="21272500" y="99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100165</xdr:rowOff>
    </xdr:from>
    <xdr:ext cx="469744" cy="259045"/>
    <xdr:sp macro="" textlink="">
      <xdr:nvSpPr>
        <xdr:cNvPr id="447"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160944</xdr:rowOff>
    </xdr:from>
    <xdr:ext cx="469744" cy="259045"/>
    <xdr:sp macro="" textlink="">
      <xdr:nvSpPr>
        <xdr:cNvPr id="448" name="n_1mainValue【学校施設】&#10;一人当たり面積"/>
        <xdr:cNvSpPr txBox="1"/>
      </xdr:nvSpPr>
      <xdr:spPr>
        <a:xfrm>
          <a:off x="21075727" y="976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9" name="テキスト ボックス 45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0" name="直線コネクタ 45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1" name="テキスト ボックス 46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2" name="直線コネクタ 46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3" name="テキスト ボックス 46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4" name="直線コネクタ 46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5" name="テキスト ボックス 46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6" name="直線コネクタ 46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7" name="テキスト ボックス 46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471" name="直線コネクタ 470"/>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472"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473" name="直線コネクタ 472"/>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474"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475" name="直線コネクタ 474"/>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112031</xdr:rowOff>
    </xdr:from>
    <xdr:ext cx="405111" cy="259045"/>
    <xdr:sp macro="" textlink="">
      <xdr:nvSpPr>
        <xdr:cNvPr id="476" name="【児童館】&#10;有形固定資産減価償却率平均値テキスト"/>
        <xdr:cNvSpPr txBox="1"/>
      </xdr:nvSpPr>
      <xdr:spPr>
        <a:xfrm>
          <a:off x="164084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477" name="フローチャート : 判断 476"/>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478" name="フローチャート : 判断 477"/>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19304</xdr:rowOff>
    </xdr:from>
    <xdr:to>
      <xdr:col>22</xdr:col>
      <xdr:colOff>415925</xdr:colOff>
      <xdr:row>86</xdr:row>
      <xdr:rowOff>120904</xdr:rowOff>
    </xdr:to>
    <xdr:sp macro="" textlink="">
      <xdr:nvSpPr>
        <xdr:cNvPr id="484" name="円/楕円 483"/>
        <xdr:cNvSpPr/>
      </xdr:nvSpPr>
      <xdr:spPr>
        <a:xfrm>
          <a:off x="15430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73423</xdr:rowOff>
    </xdr:from>
    <xdr:ext cx="405111" cy="259045"/>
    <xdr:sp macro="" textlink="">
      <xdr:nvSpPr>
        <xdr:cNvPr id="485" name="n_1aveValue【児童館】&#10;有形固定資産減価償却率"/>
        <xdr:cNvSpPr txBox="1"/>
      </xdr:nvSpPr>
      <xdr:spPr>
        <a:xfrm>
          <a:off x="15266043" y="1447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112031</xdr:rowOff>
    </xdr:from>
    <xdr:ext cx="405111" cy="259045"/>
    <xdr:sp macro="" textlink="">
      <xdr:nvSpPr>
        <xdr:cNvPr id="486" name="n_1mainValue【児童館】&#10;有形固定資産減価償却率"/>
        <xdr:cNvSpPr txBox="1"/>
      </xdr:nvSpPr>
      <xdr:spPr>
        <a:xfrm>
          <a:off x="15266043" y="1485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7" name="直線コネクタ 4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8" name="テキスト ボックス 4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9" name="直線コネクタ 4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0" name="テキスト ボックス 4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1" name="直線コネクタ 5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2" name="テキスト ボックス 5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3" name="直線コネクタ 5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4" name="テキスト ボックス 5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08" name="直線コネクタ 507"/>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09"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10" name="直線コネクタ 509"/>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1"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2" name="直線コネクタ 51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13"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14" name="フローチャート : 判断 513"/>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15" name="フローチャート : 判断 514"/>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21589</xdr:rowOff>
    </xdr:from>
    <xdr:to>
      <xdr:col>31</xdr:col>
      <xdr:colOff>85725</xdr:colOff>
      <xdr:row>83</xdr:row>
      <xdr:rowOff>123189</xdr:rowOff>
    </xdr:to>
    <xdr:sp macro="" textlink="">
      <xdr:nvSpPr>
        <xdr:cNvPr id="521" name="円/楕円 520"/>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22"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114316</xdr:rowOff>
    </xdr:from>
    <xdr:ext cx="469744" cy="259045"/>
    <xdr:sp macro="" textlink="">
      <xdr:nvSpPr>
        <xdr:cNvPr id="523" name="n_1mainValue【児童館】&#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4" name="テキスト ボックス 5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5" name="直線コネクタ 5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6" name="テキスト ボックス 5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7" name="直線コネクタ 5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8" name="テキスト ボックス 5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9" name="直線コネクタ 5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0" name="テキスト ボックス 5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1" name="直線コネクタ 5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2" name="テキスト ボックス 5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3" name="直線コネクタ 5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4" name="テキスト ボックス 5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48" name="直線コネクタ 547"/>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49"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0" name="直線コネクタ 549"/>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1"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2" name="直線コネクタ 551"/>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3"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54" name="フローチャート : 判断 553"/>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55" name="フローチャート : 判断 554"/>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114936</xdr:rowOff>
    </xdr:from>
    <xdr:to>
      <xdr:col>22</xdr:col>
      <xdr:colOff>415925</xdr:colOff>
      <xdr:row>106</xdr:row>
      <xdr:rowOff>45086</xdr:rowOff>
    </xdr:to>
    <xdr:sp macro="" textlink="">
      <xdr:nvSpPr>
        <xdr:cNvPr id="561" name="円/楕円 560"/>
        <xdr:cNvSpPr/>
      </xdr:nvSpPr>
      <xdr:spPr>
        <a:xfrm>
          <a:off x="15430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160672</xdr:rowOff>
    </xdr:from>
    <xdr:ext cx="405111" cy="259045"/>
    <xdr:sp macro="" textlink="">
      <xdr:nvSpPr>
        <xdr:cNvPr id="562" name="n_1aveValue【公民館】&#10;有形固定資産減価償却率"/>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36213</xdr:rowOff>
    </xdr:from>
    <xdr:ext cx="405111" cy="259045"/>
    <xdr:sp macro="" textlink="">
      <xdr:nvSpPr>
        <xdr:cNvPr id="563" name="n_1mainValue【公民館】&#10;有形固定資産減価償却率"/>
        <xdr:cNvSpPr txBox="1"/>
      </xdr:nvSpPr>
      <xdr:spPr>
        <a:xfrm>
          <a:off x="15266043"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4" name="直線コネクタ 5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5" name="テキスト ボックス 5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6" name="直線コネクタ 5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7" name="テキスト ボックス 5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8" name="直線コネクタ 5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9" name="テキスト ボックス 5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0" name="直線コネクタ 5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1" name="テキスト ボックス 5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2" name="直線コネクタ 5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3" name="テキスト ボックス 5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87" name="直線コネクタ 586"/>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88"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89" name="直線コネクタ 588"/>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0"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1" name="直線コネクタ 590"/>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2"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3" name="フローチャート : 判断 592"/>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94" name="フローチャート : 判断 593"/>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124461</xdr:rowOff>
    </xdr:from>
    <xdr:to>
      <xdr:col>31</xdr:col>
      <xdr:colOff>85725</xdr:colOff>
      <xdr:row>104</xdr:row>
      <xdr:rowOff>54611</xdr:rowOff>
    </xdr:to>
    <xdr:sp macro="" textlink="">
      <xdr:nvSpPr>
        <xdr:cNvPr id="600" name="円/楕円 599"/>
        <xdr:cNvSpPr/>
      </xdr:nvSpPr>
      <xdr:spPr>
        <a:xfrm>
          <a:off x="21272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49547</xdr:rowOff>
    </xdr:from>
    <xdr:ext cx="469744" cy="259045"/>
    <xdr:sp macro="" textlink="">
      <xdr:nvSpPr>
        <xdr:cNvPr id="601"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71138</xdr:rowOff>
    </xdr:from>
    <xdr:ext cx="469744" cy="259045"/>
    <xdr:sp macro="" textlink="">
      <xdr:nvSpPr>
        <xdr:cNvPr id="602" name="n_1mainValue【公民館】&#10;一人当たり面積"/>
        <xdr:cNvSpPr txBox="1"/>
      </xdr:nvSpPr>
      <xdr:spPr>
        <a:xfrm>
          <a:off x="21075727" y="175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各施設とも随時更新や新設を行っているため、減価償却率が他の類似団体を下回っている。特に、公営住宅については、老朽化した公営住宅の更新を進めていることから、他の類似団体を大きく下回っている。</a:t>
          </a:r>
          <a:endParaRPr lang="ja-JP" altLang="ja-JP" sz="1400">
            <a:effectLst/>
          </a:endParaRPr>
        </a:p>
        <a:p>
          <a:r>
            <a:rPr lang="ja-JP" altLang="ja-JP" sz="1100">
              <a:solidFill>
                <a:schemeClr val="dk1"/>
              </a:solidFill>
              <a:effectLst/>
              <a:latin typeface="+mn-lt"/>
              <a:ea typeface="+mn-ea"/>
              <a:cs typeface="+mn-cs"/>
            </a:rPr>
            <a:t>　また、市内には、小学校が１９校、中学校が６校、さらに平成２５年度にコミュニティセンターを整備したことから、学校施設や公民館が充実しており、一人当たりの面積では他の類似団体を上回っている。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67,818
67,521
77.15
32,744,034
31,378,120
1,040,634
16,431,989
30,699,050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103505</xdr:rowOff>
    </xdr:from>
    <xdr:to>
      <xdr:col>5</xdr:col>
      <xdr:colOff>409575</xdr:colOff>
      <xdr:row>39</xdr:row>
      <xdr:rowOff>33655</xdr:rowOff>
    </xdr:to>
    <xdr:sp macro="" textlink="">
      <xdr:nvSpPr>
        <xdr:cNvPr id="71" name="円/楕円 70"/>
        <xdr:cNvSpPr/>
      </xdr:nvSpPr>
      <xdr:spPr>
        <a:xfrm>
          <a:off x="3746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50182</xdr:rowOff>
    </xdr:from>
    <xdr:ext cx="405111" cy="259045"/>
    <xdr:sp macro="" textlink="">
      <xdr:nvSpPr>
        <xdr:cNvPr id="72" name="n_1mainValue【図書館】&#10;有形固定資産減価償却率"/>
        <xdr:cNvSpPr txBox="1"/>
      </xdr:nvSpPr>
      <xdr:spPr>
        <a:xfrm>
          <a:off x="3582043"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59872</xdr:rowOff>
    </xdr:from>
    <xdr:to>
      <xdr:col>15</xdr:col>
      <xdr:colOff>180340</xdr:colOff>
      <xdr:row>41</xdr:row>
      <xdr:rowOff>117022</xdr:rowOff>
    </xdr:to>
    <xdr:cxnSp macro="">
      <xdr:nvCxnSpPr>
        <xdr:cNvPr id="98" name="直線コネクタ 97"/>
        <xdr:cNvCxnSpPr/>
      </xdr:nvCxnSpPr>
      <xdr:spPr>
        <a:xfrm flipV="1">
          <a:off x="10476865" y="62320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120849</xdr:rowOff>
    </xdr:from>
    <xdr:ext cx="469744" cy="259045"/>
    <xdr:sp macro="" textlink="">
      <xdr:nvSpPr>
        <xdr:cNvPr id="99" name="【図書館】&#10;一人当たり面積最小値テキスト"/>
        <xdr:cNvSpPr txBox="1"/>
      </xdr:nvSpPr>
      <xdr:spPr>
        <a:xfrm>
          <a:off x="105664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41</xdr:row>
      <xdr:rowOff>117022</xdr:rowOff>
    </xdr:from>
    <xdr:to>
      <xdr:col>15</xdr:col>
      <xdr:colOff>269875</xdr:colOff>
      <xdr:row>41</xdr:row>
      <xdr:rowOff>117022</xdr:rowOff>
    </xdr:to>
    <xdr:cxnSp macro="">
      <xdr:nvCxnSpPr>
        <xdr:cNvPr id="100" name="直線コネクタ 99"/>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6549</xdr:rowOff>
    </xdr:from>
    <xdr:ext cx="469744" cy="259045"/>
    <xdr:sp macro="" textlink="">
      <xdr:nvSpPr>
        <xdr:cNvPr id="101" name="【図書館】&#10;一人当たり面積最大値テキスト"/>
        <xdr:cNvSpPr txBox="1"/>
      </xdr:nvSpPr>
      <xdr:spPr>
        <a:xfrm>
          <a:off x="10566400" y="600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36</xdr:row>
      <xdr:rowOff>59872</xdr:rowOff>
    </xdr:from>
    <xdr:to>
      <xdr:col>15</xdr:col>
      <xdr:colOff>269875</xdr:colOff>
      <xdr:row>36</xdr:row>
      <xdr:rowOff>59872</xdr:rowOff>
    </xdr:to>
    <xdr:cxnSp macro="">
      <xdr:nvCxnSpPr>
        <xdr:cNvPr id="102" name="直線コネクタ 101"/>
        <xdr:cNvCxnSpPr/>
      </xdr:nvCxnSpPr>
      <xdr:spPr>
        <a:xfrm>
          <a:off x="10388600" y="623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134455</xdr:rowOff>
    </xdr:from>
    <xdr:ext cx="469744" cy="259045"/>
    <xdr:sp macro="" textlink="">
      <xdr:nvSpPr>
        <xdr:cNvPr id="103" name="【図書館】&#10;一人当たり面積平均値テキスト"/>
        <xdr:cNvSpPr txBox="1"/>
      </xdr:nvSpPr>
      <xdr:spPr>
        <a:xfrm>
          <a:off x="105664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156028</xdr:rowOff>
    </xdr:from>
    <xdr:to>
      <xdr:col>15</xdr:col>
      <xdr:colOff>231775</xdr:colOff>
      <xdr:row>39</xdr:row>
      <xdr:rowOff>86178</xdr:rowOff>
    </xdr:to>
    <xdr:sp macro="" textlink="">
      <xdr:nvSpPr>
        <xdr:cNvPr id="104" name="フローチャート : 判断 103"/>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74385</xdr:rowOff>
    </xdr:from>
    <xdr:to>
      <xdr:col>14</xdr:col>
      <xdr:colOff>79375</xdr:colOff>
      <xdr:row>39</xdr:row>
      <xdr:rowOff>4535</xdr:rowOff>
    </xdr:to>
    <xdr:sp macro="" textlink="">
      <xdr:nvSpPr>
        <xdr:cNvPr id="105" name="フローチャート : 判断 104"/>
        <xdr:cNvSpPr/>
      </xdr:nvSpPr>
      <xdr:spPr>
        <a:xfrm>
          <a:off x="9588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167112</xdr:rowOff>
    </xdr:from>
    <xdr:ext cx="469744" cy="259045"/>
    <xdr:sp macro="" textlink="">
      <xdr:nvSpPr>
        <xdr:cNvPr id="106" name="n_1aveValue【図書館】&#10;一人当たり面積"/>
        <xdr:cNvSpPr txBox="1"/>
      </xdr:nvSpPr>
      <xdr:spPr>
        <a:xfrm>
          <a:off x="93917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49893</xdr:rowOff>
    </xdr:from>
    <xdr:to>
      <xdr:col>14</xdr:col>
      <xdr:colOff>79375</xdr:colOff>
      <xdr:row>33</xdr:row>
      <xdr:rowOff>151493</xdr:rowOff>
    </xdr:to>
    <xdr:sp macro="" textlink="">
      <xdr:nvSpPr>
        <xdr:cNvPr id="112" name="円/楕円 111"/>
        <xdr:cNvSpPr/>
      </xdr:nvSpPr>
      <xdr:spPr>
        <a:xfrm>
          <a:off x="9588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168020</xdr:rowOff>
    </xdr:from>
    <xdr:ext cx="469744" cy="259045"/>
    <xdr:sp macro="" textlink="">
      <xdr:nvSpPr>
        <xdr:cNvPr id="113" name="n_1mainValue【図書館】&#10;一人当たり面積"/>
        <xdr:cNvSpPr txBox="1"/>
      </xdr:nvSpPr>
      <xdr:spPr>
        <a:xfrm>
          <a:off x="9391727"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6" name="直線コネクタ 135"/>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7"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8" name="直線コネクタ 137"/>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9"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0" name="直線コネクタ 139"/>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41"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2" name="フローチャート : 判断 141"/>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3" name="フローチャート : 判断 142"/>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4"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40640</xdr:rowOff>
    </xdr:from>
    <xdr:to>
      <xdr:col>5</xdr:col>
      <xdr:colOff>409575</xdr:colOff>
      <xdr:row>57</xdr:row>
      <xdr:rowOff>142240</xdr:rowOff>
    </xdr:to>
    <xdr:sp macro="" textlink="">
      <xdr:nvSpPr>
        <xdr:cNvPr id="150" name="円/楕円 149"/>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158767</xdr:rowOff>
    </xdr:from>
    <xdr:ext cx="405111" cy="259045"/>
    <xdr:sp macro="" textlink="">
      <xdr:nvSpPr>
        <xdr:cNvPr id="151" name="n_1mainValue【体育館・プール】&#10;有形固定資産減価償却率"/>
        <xdr:cNvSpPr txBox="1"/>
      </xdr:nvSpPr>
      <xdr:spPr>
        <a:xfrm>
          <a:off x="3582043"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3" name="テキスト ボックス 16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5" name="テキスト ボックス 16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7" name="テキスト ボックス 16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9" name="テキスト ボックス 16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3" name="直線コネクタ 172"/>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4"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5" name="直線コネクタ 174"/>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6"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7" name="直線コネクタ 176"/>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8"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9" name="フローチャート : 判断 178"/>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80" name="フローチャート : 判断 179"/>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81"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168656</xdr:rowOff>
    </xdr:from>
    <xdr:to>
      <xdr:col>14</xdr:col>
      <xdr:colOff>79375</xdr:colOff>
      <xdr:row>59</xdr:row>
      <xdr:rowOff>98806</xdr:rowOff>
    </xdr:to>
    <xdr:sp macro="" textlink="">
      <xdr:nvSpPr>
        <xdr:cNvPr id="187" name="円/楕円 186"/>
        <xdr:cNvSpPr/>
      </xdr:nvSpPr>
      <xdr:spPr>
        <a:xfrm>
          <a:off x="9588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89933</xdr:rowOff>
    </xdr:from>
    <xdr:ext cx="469744" cy="259045"/>
    <xdr:sp macro="" textlink="">
      <xdr:nvSpPr>
        <xdr:cNvPr id="188" name="n_1mainValue【体育館・プール】&#10;一人当たり面積"/>
        <xdr:cNvSpPr txBox="1"/>
      </xdr:nvSpPr>
      <xdr:spPr>
        <a:xfrm>
          <a:off x="9391727" y="102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5" name="テキスト ボックス 21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7" name="テキスト ボックス 21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5" name="テキスト ボックス 22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160020</xdr:rowOff>
    </xdr:from>
    <xdr:to>
      <xdr:col>6</xdr:col>
      <xdr:colOff>510540</xdr:colOff>
      <xdr:row>109</xdr:row>
      <xdr:rowOff>47625</xdr:rowOff>
    </xdr:to>
    <xdr:cxnSp macro="">
      <xdr:nvCxnSpPr>
        <xdr:cNvPr id="229" name="直線コネクタ 228"/>
        <xdr:cNvCxnSpPr/>
      </xdr:nvCxnSpPr>
      <xdr:spPr>
        <a:xfrm flipV="1">
          <a:off x="4634865" y="1747647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51452</xdr:rowOff>
    </xdr:from>
    <xdr:ext cx="405111" cy="259045"/>
    <xdr:sp macro="" textlink="">
      <xdr:nvSpPr>
        <xdr:cNvPr id="230" name="【市民会館】&#10;有形固定資産減価償却率最小値テキスト"/>
        <xdr:cNvSpPr txBox="1"/>
      </xdr:nvSpPr>
      <xdr:spPr>
        <a:xfrm>
          <a:off x="4724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109</xdr:row>
      <xdr:rowOff>47625</xdr:rowOff>
    </xdr:from>
    <xdr:to>
      <xdr:col>6</xdr:col>
      <xdr:colOff>600075</xdr:colOff>
      <xdr:row>109</xdr:row>
      <xdr:rowOff>47625</xdr:rowOff>
    </xdr:to>
    <xdr:cxnSp macro="">
      <xdr:nvCxnSpPr>
        <xdr:cNvPr id="231" name="直線コネクタ 230"/>
        <xdr:cNvCxnSpPr/>
      </xdr:nvCxnSpPr>
      <xdr:spPr>
        <a:xfrm>
          <a:off x="4546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106697</xdr:rowOff>
    </xdr:from>
    <xdr:ext cx="405111" cy="259045"/>
    <xdr:sp macro="" textlink="">
      <xdr:nvSpPr>
        <xdr:cNvPr id="232" name="【市民会館】&#10;有形固定資産減価償却率最大値テキスト"/>
        <xdr:cNvSpPr txBox="1"/>
      </xdr:nvSpPr>
      <xdr:spPr>
        <a:xfrm>
          <a:off x="4724400" y="1725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101</xdr:row>
      <xdr:rowOff>160020</xdr:rowOff>
    </xdr:from>
    <xdr:to>
      <xdr:col>6</xdr:col>
      <xdr:colOff>600075</xdr:colOff>
      <xdr:row>101</xdr:row>
      <xdr:rowOff>160020</xdr:rowOff>
    </xdr:to>
    <xdr:cxnSp macro="">
      <xdr:nvCxnSpPr>
        <xdr:cNvPr id="233" name="直線コネクタ 232"/>
        <xdr:cNvCxnSpPr/>
      </xdr:nvCxnSpPr>
      <xdr:spPr>
        <a:xfrm>
          <a:off x="4546600" y="1747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85741</xdr:rowOff>
    </xdr:from>
    <xdr:ext cx="405111" cy="259045"/>
    <xdr:sp macro="" textlink="">
      <xdr:nvSpPr>
        <xdr:cNvPr id="234" name="【市民会館】&#10;有形固定資産減価償却率平均値テキスト"/>
        <xdr:cNvSpPr txBox="1"/>
      </xdr:nvSpPr>
      <xdr:spPr>
        <a:xfrm>
          <a:off x="47244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107314</xdr:rowOff>
    </xdr:from>
    <xdr:to>
      <xdr:col>6</xdr:col>
      <xdr:colOff>561975</xdr:colOff>
      <xdr:row>105</xdr:row>
      <xdr:rowOff>37464</xdr:rowOff>
    </xdr:to>
    <xdr:sp macro="" textlink="">
      <xdr:nvSpPr>
        <xdr:cNvPr id="235" name="フローチャート : 判断 234"/>
        <xdr:cNvSpPr/>
      </xdr:nvSpPr>
      <xdr:spPr>
        <a:xfrm>
          <a:off x="4584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139700</xdr:rowOff>
    </xdr:from>
    <xdr:to>
      <xdr:col>5</xdr:col>
      <xdr:colOff>409575</xdr:colOff>
      <xdr:row>105</xdr:row>
      <xdr:rowOff>69850</xdr:rowOff>
    </xdr:to>
    <xdr:sp macro="" textlink="">
      <xdr:nvSpPr>
        <xdr:cNvPr id="236" name="フローチャート : 判断 235"/>
        <xdr:cNvSpPr/>
      </xdr:nvSpPr>
      <xdr:spPr>
        <a:xfrm>
          <a:off x="3746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60977</xdr:rowOff>
    </xdr:from>
    <xdr:ext cx="405111" cy="259045"/>
    <xdr:sp macro="" textlink="">
      <xdr:nvSpPr>
        <xdr:cNvPr id="237" name="n_1aveValue【市民会館】&#10;有形固定資産減価償却率"/>
        <xdr:cNvSpPr txBox="1"/>
      </xdr:nvSpPr>
      <xdr:spPr>
        <a:xfrm>
          <a:off x="3582043"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6350</xdr:rowOff>
    </xdr:from>
    <xdr:to>
      <xdr:col>5</xdr:col>
      <xdr:colOff>409575</xdr:colOff>
      <xdr:row>101</xdr:row>
      <xdr:rowOff>107950</xdr:rowOff>
    </xdr:to>
    <xdr:sp macro="" textlink="">
      <xdr:nvSpPr>
        <xdr:cNvPr id="243" name="円/楕円 242"/>
        <xdr:cNvSpPr/>
      </xdr:nvSpPr>
      <xdr:spPr>
        <a:xfrm>
          <a:off x="3746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124477</xdr:rowOff>
    </xdr:from>
    <xdr:ext cx="405111" cy="259045"/>
    <xdr:sp macro="" textlink="">
      <xdr:nvSpPr>
        <xdr:cNvPr id="244" name="n_1mainValue【市民会館】&#10;有形固定資産減価償却率"/>
        <xdr:cNvSpPr txBox="1"/>
      </xdr:nvSpPr>
      <xdr:spPr>
        <a:xfrm>
          <a:off x="3582043"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5" name="テキスト ボックス 25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6" name="直線コネクタ 2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7" name="テキスト ボックス 2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8" name="直線コネクタ 2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9" name="テキスト ボックス 2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0" name="直線コネクタ 2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1" name="テキスト ボックス 2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2" name="直線コネクタ 2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3" name="テキスト ボックス 2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4" name="直線コネクタ 2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5" name="テキスト ボックス 2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6" name="直線コネクタ 2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7" name="テキスト ボックス 2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269" name="直線コネクタ 268"/>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270"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271" name="直線コネクタ 270"/>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272"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273" name="直線コネクタ 272"/>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274"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275" name="フローチャート : 判断 274"/>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276" name="フローチャート : 判断 275"/>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277"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8" name="テキスト ボックス 2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9" name="テキスト ボックス 2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0" name="テキスト ボックス 2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1" name="テキスト ボックス 2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2" name="テキスト ボックス 2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154939</xdr:rowOff>
    </xdr:from>
    <xdr:to>
      <xdr:col>14</xdr:col>
      <xdr:colOff>79375</xdr:colOff>
      <xdr:row>109</xdr:row>
      <xdr:rowOff>85089</xdr:rowOff>
    </xdr:to>
    <xdr:sp macro="" textlink="">
      <xdr:nvSpPr>
        <xdr:cNvPr id="283" name="円/楕円 282"/>
        <xdr:cNvSpPr/>
      </xdr:nvSpPr>
      <xdr:spPr>
        <a:xfrm>
          <a:off x="9588500" y="186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109</xdr:row>
      <xdr:rowOff>76216</xdr:rowOff>
    </xdr:from>
    <xdr:ext cx="469744" cy="259045"/>
    <xdr:sp macro="" textlink="">
      <xdr:nvSpPr>
        <xdr:cNvPr id="284" name="n_1mainValue【市民会館】&#10;一人当たり面積"/>
        <xdr:cNvSpPr txBox="1"/>
      </xdr:nvSpPr>
      <xdr:spPr>
        <a:xfrm>
          <a:off x="9391727" y="1876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5" name="テキスト ボックス 29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6" name="直線コネクタ 2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7" name="テキスト ボックス 2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8" name="直線コネクタ 2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9" name="テキスト ボックス 2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0" name="直線コネクタ 2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1" name="テキスト ボックス 3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2" name="直線コネクタ 3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3" name="テキスト ボックス 30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07" name="直線コネクタ 306"/>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08"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09" name="直線コネクタ 308"/>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10"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11" name="直線コネクタ 310"/>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12"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13" name="フローチャート : 判断 312"/>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14" name="フローチャート : 判断 313"/>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159275</xdr:rowOff>
    </xdr:from>
    <xdr:ext cx="405111" cy="259045"/>
    <xdr:sp macro="" textlink="">
      <xdr:nvSpPr>
        <xdr:cNvPr id="315"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128270</xdr:rowOff>
    </xdr:from>
    <xdr:to>
      <xdr:col>22</xdr:col>
      <xdr:colOff>415925</xdr:colOff>
      <xdr:row>35</xdr:row>
      <xdr:rowOff>58420</xdr:rowOff>
    </xdr:to>
    <xdr:sp macro="" textlink="">
      <xdr:nvSpPr>
        <xdr:cNvPr id="321" name="円/楕円 320"/>
        <xdr:cNvSpPr/>
      </xdr:nvSpPr>
      <xdr:spPr>
        <a:xfrm>
          <a:off x="15430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74947</xdr:rowOff>
    </xdr:from>
    <xdr:ext cx="405111" cy="259045"/>
    <xdr:sp macro="" textlink="">
      <xdr:nvSpPr>
        <xdr:cNvPr id="322" name="n_1mainValue【一般廃棄物処理施設】&#10;有形固定資産減価償却率"/>
        <xdr:cNvSpPr txBox="1"/>
      </xdr:nvSpPr>
      <xdr:spPr>
        <a:xfrm>
          <a:off x="15266043"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4" name="テキスト ボックス 33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6" name="テキスト ボックス 33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8" name="テキスト ボックス 33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40" name="テキスト ボックス 33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2" name="テキスト ボックス 34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346" name="直線コネクタ 345"/>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347"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348" name="直線コネクタ 347"/>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349"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350" name="直線コネクタ 349"/>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351"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352" name="フローチャート : 判断 351"/>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353" name="フローチャート : 判断 352"/>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118881</xdr:rowOff>
    </xdr:from>
    <xdr:ext cx="534377" cy="259045"/>
    <xdr:sp macro="" textlink="">
      <xdr:nvSpPr>
        <xdr:cNvPr id="354"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11966</xdr:rowOff>
    </xdr:from>
    <xdr:to>
      <xdr:col>31</xdr:col>
      <xdr:colOff>85725</xdr:colOff>
      <xdr:row>39</xdr:row>
      <xdr:rowOff>113566</xdr:rowOff>
    </xdr:to>
    <xdr:sp macro="" textlink="">
      <xdr:nvSpPr>
        <xdr:cNvPr id="360" name="円/楕円 359"/>
        <xdr:cNvSpPr/>
      </xdr:nvSpPr>
      <xdr:spPr>
        <a:xfrm>
          <a:off x="21272500" y="669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130093</xdr:rowOff>
    </xdr:from>
    <xdr:ext cx="534377" cy="259045"/>
    <xdr:sp macro="" textlink="">
      <xdr:nvSpPr>
        <xdr:cNvPr id="361" name="n_1mainValue【一般廃棄物処理施設】&#10;一人当たり有形固定資産（償却資産）額"/>
        <xdr:cNvSpPr txBox="1"/>
      </xdr:nvSpPr>
      <xdr:spPr>
        <a:xfrm>
          <a:off x="21043411" y="647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84" name="直線コネクタ 383"/>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85"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86" name="直線コネクタ 385"/>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87"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88" name="直線コネクタ 387"/>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389"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390" name="フローチャート : 判断 389"/>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391" name="フローチャート : 判断 390"/>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62755</xdr:rowOff>
    </xdr:from>
    <xdr:ext cx="405111" cy="259045"/>
    <xdr:sp macro="" textlink="">
      <xdr:nvSpPr>
        <xdr:cNvPr id="392"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38354</xdr:rowOff>
    </xdr:from>
    <xdr:to>
      <xdr:col>22</xdr:col>
      <xdr:colOff>415925</xdr:colOff>
      <xdr:row>61</xdr:row>
      <xdr:rowOff>139954</xdr:rowOff>
    </xdr:to>
    <xdr:sp macro="" textlink="">
      <xdr:nvSpPr>
        <xdr:cNvPr id="398" name="円/楕円 397"/>
        <xdr:cNvSpPr/>
      </xdr:nvSpPr>
      <xdr:spPr>
        <a:xfrm>
          <a:off x="15430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131081</xdr:rowOff>
    </xdr:from>
    <xdr:ext cx="405111" cy="259045"/>
    <xdr:sp macro="" textlink="">
      <xdr:nvSpPr>
        <xdr:cNvPr id="399" name="n_1mainValue【保健センター・保健所】&#10;有形固定資産減価償却率"/>
        <xdr:cNvSpPr txBox="1"/>
      </xdr:nvSpPr>
      <xdr:spPr>
        <a:xfrm>
          <a:off x="15266043"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21" name="直線コネクタ 420"/>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22"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23" name="直線コネクタ 42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24"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25" name="直線コネクタ 424"/>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26"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27" name="フローチャート : 判断 426"/>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28" name="フローチャート : 判断 42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53357</xdr:rowOff>
    </xdr:from>
    <xdr:ext cx="469744" cy="259045"/>
    <xdr:sp macro="" textlink="">
      <xdr:nvSpPr>
        <xdr:cNvPr id="429"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84074</xdr:rowOff>
    </xdr:from>
    <xdr:to>
      <xdr:col>31</xdr:col>
      <xdr:colOff>85725</xdr:colOff>
      <xdr:row>56</xdr:row>
      <xdr:rowOff>14224</xdr:rowOff>
    </xdr:to>
    <xdr:sp macro="" textlink="">
      <xdr:nvSpPr>
        <xdr:cNvPr id="435" name="円/楕円 434"/>
        <xdr:cNvSpPr/>
      </xdr:nvSpPr>
      <xdr:spPr>
        <a:xfrm>
          <a:off x="21272500" y="951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30751</xdr:rowOff>
    </xdr:from>
    <xdr:ext cx="469744" cy="259045"/>
    <xdr:sp macro="" textlink="">
      <xdr:nvSpPr>
        <xdr:cNvPr id="436" name="n_1mainValue【保健センター・保健所】&#10;一人当たり面積"/>
        <xdr:cNvSpPr txBox="1"/>
      </xdr:nvSpPr>
      <xdr:spPr>
        <a:xfrm>
          <a:off x="21075727" y="928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7" name="テキスト ボックス 44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7" name="テキスト ボックス 45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9" name="テキスト ボックス 45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461" name="直線コネクタ 460"/>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462"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463" name="直線コネクタ 462"/>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464"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65" name="直線コネクタ 464"/>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466"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467" name="フローチャート : 判断 466"/>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468" name="フローチャート : 判断 467"/>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469"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52070</xdr:rowOff>
    </xdr:from>
    <xdr:to>
      <xdr:col>22</xdr:col>
      <xdr:colOff>415925</xdr:colOff>
      <xdr:row>84</xdr:row>
      <xdr:rowOff>153670</xdr:rowOff>
    </xdr:to>
    <xdr:sp macro="" textlink="">
      <xdr:nvSpPr>
        <xdr:cNvPr id="475" name="円/楕円 474"/>
        <xdr:cNvSpPr/>
      </xdr:nvSpPr>
      <xdr:spPr>
        <a:xfrm>
          <a:off x="15430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144797</xdr:rowOff>
    </xdr:from>
    <xdr:ext cx="405111" cy="259045"/>
    <xdr:sp macro="" textlink="">
      <xdr:nvSpPr>
        <xdr:cNvPr id="476" name="n_1mainValue【消防施設】&#10;有形固定資産減価償却率"/>
        <xdr:cNvSpPr txBox="1"/>
      </xdr:nvSpPr>
      <xdr:spPr>
        <a:xfrm>
          <a:off x="15266043"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7" name="直線コネクタ 4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8" name="テキスト ボックス 4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9" name="直線コネクタ 4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0" name="テキスト ボックス 4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1" name="直線コネクタ 4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2" name="テキスト ボックス 4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3" name="直線コネクタ 4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4" name="テキスト ボックス 4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5" name="直線コネクタ 4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6" name="テキスト ボックス 4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7" name="直線コネクタ 4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8" name="テキスト ボックス 4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02" name="直線コネクタ 501"/>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3"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4" name="直線コネクタ 503"/>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05"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06" name="直線コネクタ 505"/>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07"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08" name="フローチャート : 判断 507"/>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09" name="フローチャート : 判断 508"/>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510"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87993</xdr:rowOff>
    </xdr:from>
    <xdr:to>
      <xdr:col>31</xdr:col>
      <xdr:colOff>85725</xdr:colOff>
      <xdr:row>80</xdr:row>
      <xdr:rowOff>18143</xdr:rowOff>
    </xdr:to>
    <xdr:sp macro="" textlink="">
      <xdr:nvSpPr>
        <xdr:cNvPr id="516" name="円/楕円 515"/>
        <xdr:cNvSpPr/>
      </xdr:nvSpPr>
      <xdr:spPr>
        <a:xfrm>
          <a:off x="21272500" y="136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34670</xdr:rowOff>
    </xdr:from>
    <xdr:ext cx="469744" cy="259045"/>
    <xdr:sp macro="" textlink="">
      <xdr:nvSpPr>
        <xdr:cNvPr id="517" name="n_1mainValue【消防施設】&#10;一人当たり面積"/>
        <xdr:cNvSpPr txBox="1"/>
      </xdr:nvSpPr>
      <xdr:spPr>
        <a:xfrm>
          <a:off x="21075727"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28" name="直線コネクタ 5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29" name="テキスト ボックス 52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0" name="直線コネクタ 5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1" name="テキスト ボックス 5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2" name="直線コネクタ 5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3" name="テキスト ボックス 5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4" name="直線コネクタ 5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5" name="テキスト ボックス 5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6" name="直線コネクタ 5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7" name="テキスト ボックス 53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41" name="直線コネクタ 540"/>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42"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43" name="直線コネクタ 542"/>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44"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45" name="直線コネクタ 544"/>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46"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47" name="フローチャート : 判断 546"/>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48" name="フローチャート : 判断 547"/>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68597</xdr:rowOff>
    </xdr:from>
    <xdr:ext cx="405111" cy="259045"/>
    <xdr:sp macro="" textlink="">
      <xdr:nvSpPr>
        <xdr:cNvPr id="549"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130175</xdr:rowOff>
    </xdr:from>
    <xdr:to>
      <xdr:col>22</xdr:col>
      <xdr:colOff>415925</xdr:colOff>
      <xdr:row>100</xdr:row>
      <xdr:rowOff>60325</xdr:rowOff>
    </xdr:to>
    <xdr:sp macro="" textlink="">
      <xdr:nvSpPr>
        <xdr:cNvPr id="555" name="円/楕円 554"/>
        <xdr:cNvSpPr/>
      </xdr:nvSpPr>
      <xdr:spPr>
        <a:xfrm>
          <a:off x="15430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76852</xdr:rowOff>
    </xdr:from>
    <xdr:ext cx="405111" cy="259045"/>
    <xdr:sp macro="" textlink="">
      <xdr:nvSpPr>
        <xdr:cNvPr id="556" name="n_1mainValue【庁舎】&#10;有形固定資産減価償却率"/>
        <xdr:cNvSpPr txBox="1"/>
      </xdr:nvSpPr>
      <xdr:spPr>
        <a:xfrm>
          <a:off x="15266043"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7" name="テキスト ボックス 5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79" name="直線コネクタ 578"/>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80"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81" name="直線コネクタ 580"/>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82"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83" name="直線コネクタ 582"/>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84"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85" name="フローチャート : 判断 584"/>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86" name="フローチャート : 判断 585"/>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587"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80263</xdr:rowOff>
    </xdr:from>
    <xdr:to>
      <xdr:col>31</xdr:col>
      <xdr:colOff>85725</xdr:colOff>
      <xdr:row>105</xdr:row>
      <xdr:rowOff>10413</xdr:rowOff>
    </xdr:to>
    <xdr:sp macro="" textlink="">
      <xdr:nvSpPr>
        <xdr:cNvPr id="593" name="円/楕円 592"/>
        <xdr:cNvSpPr/>
      </xdr:nvSpPr>
      <xdr:spPr>
        <a:xfrm>
          <a:off x="21272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26940</xdr:rowOff>
    </xdr:from>
    <xdr:ext cx="469744" cy="259045"/>
    <xdr:sp macro="" textlink="">
      <xdr:nvSpPr>
        <xdr:cNvPr id="594" name="n_1main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保健センター、消防施設を除く施設は建築後、かなりの年数が経過しており、減価償却率が類似団体を上回っている。保健センターについては、建築年数が比較的浅いこと、消防施設については、更新や消防団の統合による施設の新設を行っていることにより、減価償却率は他の類似団体を下回っている。</a:t>
          </a:r>
          <a:endParaRPr lang="ja-JP" altLang="ja-JP" sz="1400">
            <a:effectLst/>
          </a:endParaRPr>
        </a:p>
        <a:p>
          <a:r>
            <a:rPr lang="ja-JP" altLang="ja-JP" sz="1100">
              <a:solidFill>
                <a:schemeClr val="dk1"/>
              </a:solidFill>
              <a:effectLst/>
              <a:latin typeface="+mn-lt"/>
              <a:ea typeface="+mn-ea"/>
              <a:cs typeface="+mn-cs"/>
            </a:rPr>
            <a:t>　また、市内には５つの図書館があり、充実し、一人当たりの面積が他の類似団体を上回っている。一方で、市民会館については、市内に</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箇所あるものの、一人当たりの面積では他の類似団体を下回っている。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67,818
67,521
77.15
32,744,034
31,378,120
1,040,634
16,431,989
30,699,050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人口の減少や全国平均を上回る高齢化率（平成２７年度国勢調査３０．７％）に加え、市の基幹産業が農漁業中心で企業が少なく、財政基盤が弱い地域であるため、類似団体平均を大きく下回っている。</a:t>
          </a:r>
          <a:endParaRPr lang="ja-JP" altLang="ja-JP" sz="1400">
            <a:effectLst/>
          </a:endParaRPr>
        </a:p>
        <a:p>
          <a:r>
            <a:rPr lang="ja-JP" altLang="ja-JP" sz="1100">
              <a:solidFill>
                <a:schemeClr val="dk1"/>
              </a:solidFill>
              <a:effectLst/>
              <a:latin typeface="+mn-lt"/>
              <a:ea typeface="+mn-ea"/>
              <a:cs typeface="+mn-cs"/>
            </a:rPr>
            <a:t>　歳入面では、収納率の向上、受益者負担の適正化、未利用財産の売却等を推進する。歳出面では、職員数の削減（全会計で、平成１７年４月から平成２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年４月までに１１</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人削減）、</a:t>
          </a:r>
          <a:r>
            <a:rPr lang="ja-JP" altLang="en-US" sz="1100">
              <a:solidFill>
                <a:schemeClr val="dk1"/>
              </a:solidFill>
              <a:effectLst/>
              <a:latin typeface="+mn-lt"/>
              <a:ea typeface="+mn-ea"/>
              <a:cs typeface="+mn-cs"/>
            </a:rPr>
            <a:t>枠配分予算の導入による</a:t>
          </a:r>
          <a:r>
            <a:rPr lang="ja-JP" altLang="ja-JP" sz="1100">
              <a:solidFill>
                <a:schemeClr val="dk1"/>
              </a:solidFill>
              <a:effectLst/>
              <a:latin typeface="+mn-lt"/>
              <a:ea typeface="+mn-ea"/>
              <a:cs typeface="+mn-cs"/>
            </a:rPr>
            <a:t>物件費の削減など、なお一層の自治体経営のスリム化を図るとともに、職員一人一人が創意工夫を発揮し、効果的かつ効率的な行財政運営を行う。</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85725</xdr:rowOff>
    </xdr:to>
    <xdr:cxnSp macro="">
      <xdr:nvCxnSpPr>
        <xdr:cNvPr id="68" name="直線コネクタ 67"/>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1" name="直線コネクタ 70"/>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7" name="直線コネクタ 76"/>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90" name="テキスト ボックス 89"/>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経常収支比率については、前年度より</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して９</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これは、一般財源である普通交付税が、合併算定替縮減や国勢調査人口の減の反映により、３９７百万円の減となった</a:t>
          </a:r>
          <a:r>
            <a:rPr lang="ja-JP" altLang="en-US" sz="1100">
              <a:solidFill>
                <a:schemeClr val="dk1"/>
              </a:solidFill>
              <a:effectLst/>
              <a:latin typeface="+mn-lt"/>
              <a:ea typeface="+mn-ea"/>
              <a:cs typeface="+mn-cs"/>
            </a:rPr>
            <a:t>ことによるもの</a:t>
          </a:r>
          <a:r>
            <a:rPr lang="ja-JP" altLang="ja-JP"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公共施設等総合管理計画に基づく</a:t>
          </a:r>
          <a:r>
            <a:rPr kumimoji="1" lang="ja-JP" altLang="ja-JP" sz="1100">
              <a:solidFill>
                <a:schemeClr val="dk1"/>
              </a:solidFill>
              <a:effectLst/>
              <a:latin typeface="+mn-lt"/>
              <a:ea typeface="+mn-ea"/>
              <a:cs typeface="+mn-cs"/>
            </a:rPr>
            <a:t>公共施設の統合再編、事業の選択と集中、受益者負担の適正化など更に踏み込んだ行財政改革の徹底を行っていくことが重要であると考えている。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64</xdr:row>
      <xdr:rowOff>119804</xdr:rowOff>
    </xdr:to>
    <xdr:cxnSp macro="">
      <xdr:nvCxnSpPr>
        <xdr:cNvPr id="131" name="直線コネクタ 130"/>
        <xdr:cNvCxnSpPr/>
      </xdr:nvCxnSpPr>
      <xdr:spPr>
        <a:xfrm>
          <a:off x="4114800" y="1089152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162560</xdr:rowOff>
    </xdr:to>
    <xdr:cxnSp macro="">
      <xdr:nvCxnSpPr>
        <xdr:cNvPr id="134" name="直線コネクタ 133"/>
        <xdr:cNvCxnSpPr/>
      </xdr:nvCxnSpPr>
      <xdr:spPr>
        <a:xfrm flipV="1">
          <a:off x="3225800" y="1089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76623</xdr:rowOff>
    </xdr:from>
    <xdr:to>
      <xdr:col>4</xdr:col>
      <xdr:colOff>482600</xdr:colOff>
      <xdr:row>63</xdr:row>
      <xdr:rowOff>162560</xdr:rowOff>
    </xdr:to>
    <xdr:cxnSp macro="">
      <xdr:nvCxnSpPr>
        <xdr:cNvPr id="137" name="直線コネクタ 136"/>
        <xdr:cNvCxnSpPr/>
      </xdr:nvCxnSpPr>
      <xdr:spPr>
        <a:xfrm>
          <a:off x="2336800" y="1070652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62</xdr:row>
      <xdr:rowOff>124883</xdr:rowOff>
    </xdr:to>
    <xdr:cxnSp macro="">
      <xdr:nvCxnSpPr>
        <xdr:cNvPr id="140" name="直線コネクタ 139"/>
        <xdr:cNvCxnSpPr/>
      </xdr:nvCxnSpPr>
      <xdr:spPr>
        <a:xfrm flipV="1">
          <a:off x="1447800" y="10706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69004</xdr:rowOff>
    </xdr:from>
    <xdr:to>
      <xdr:col>7</xdr:col>
      <xdr:colOff>203200</xdr:colOff>
      <xdr:row>64</xdr:row>
      <xdr:rowOff>170604</xdr:rowOff>
    </xdr:to>
    <xdr:sp macro="" textlink="">
      <xdr:nvSpPr>
        <xdr:cNvPr id="150" name="円/楕円 149"/>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41081</xdr:rowOff>
    </xdr:from>
    <xdr:ext cx="762000" cy="259045"/>
    <xdr:sp macro="" textlink="">
      <xdr:nvSpPr>
        <xdr:cNvPr id="151" name="財政構造の弾力性該当値テキスト"/>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2" name="円/楕円 151"/>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3" name="テキスト ボックス 152"/>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4" name="円/楕円 153"/>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5" name="テキスト ボックス 154"/>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25823</xdr:rowOff>
    </xdr:from>
    <xdr:to>
      <xdr:col>3</xdr:col>
      <xdr:colOff>330200</xdr:colOff>
      <xdr:row>62</xdr:row>
      <xdr:rowOff>127423</xdr:rowOff>
    </xdr:to>
    <xdr:sp macro="" textlink="">
      <xdr:nvSpPr>
        <xdr:cNvPr id="156" name="円/楕円 155"/>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137600</xdr:rowOff>
    </xdr:from>
    <xdr:ext cx="762000" cy="259045"/>
    <xdr:sp macro="" textlink="">
      <xdr:nvSpPr>
        <xdr:cNvPr id="157" name="テキスト ボックス 156"/>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58" name="円/楕円 157"/>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14410</xdr:rowOff>
    </xdr:from>
    <xdr:ext cx="762000" cy="259045"/>
    <xdr:sp macro="" textlink="">
      <xdr:nvSpPr>
        <xdr:cNvPr id="159" name="テキスト ボックス 158"/>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類似団体平均と比較して低くなっているのは、主に人件費が要因である。</a:t>
          </a:r>
          <a:endParaRPr lang="ja-JP" altLang="ja-JP" sz="1400">
            <a:effectLst/>
          </a:endParaRPr>
        </a:p>
        <a:p>
          <a:pPr rtl="0"/>
          <a:r>
            <a:rPr lang="ja-JP" altLang="ja-JP" sz="1100" b="0" i="0" baseline="0">
              <a:solidFill>
                <a:schemeClr val="dk1"/>
              </a:solidFill>
              <a:effectLst/>
              <a:latin typeface="+mn-lt"/>
              <a:ea typeface="+mn-ea"/>
              <a:cs typeface="+mn-cs"/>
            </a:rPr>
            <a:t>　人口１人あたりの人件費及び人件費に準ずる決算額が</a:t>
          </a:r>
          <a:r>
            <a:rPr lang="ja-JP" altLang="en-US" sz="1100" b="0" i="0" baseline="0">
              <a:solidFill>
                <a:schemeClr val="dk1"/>
              </a:solidFill>
              <a:effectLst/>
              <a:latin typeface="+mn-lt"/>
              <a:ea typeface="+mn-ea"/>
              <a:cs typeface="+mn-cs"/>
            </a:rPr>
            <a:t>６９，８７２</a:t>
          </a:r>
          <a:r>
            <a:rPr lang="ja-JP" altLang="ja-JP" sz="1100" b="0" i="0" baseline="0">
              <a:solidFill>
                <a:schemeClr val="dk1"/>
              </a:solidFill>
              <a:effectLst/>
              <a:latin typeface="+mn-lt"/>
              <a:ea typeface="+mn-ea"/>
              <a:cs typeface="+mn-cs"/>
            </a:rPr>
            <a:t>円で、類似団体平均の</a:t>
          </a:r>
          <a:r>
            <a:rPr lang="ja-JP" altLang="en-US" sz="1100" b="0" i="0" baseline="0">
              <a:solidFill>
                <a:schemeClr val="dk1"/>
              </a:solidFill>
              <a:effectLst/>
              <a:latin typeface="+mn-lt"/>
              <a:ea typeface="+mn-ea"/>
              <a:cs typeface="+mn-cs"/>
            </a:rPr>
            <a:t>８１，９２０</a:t>
          </a:r>
          <a:r>
            <a:rPr lang="ja-JP" altLang="ja-JP" sz="1100" b="0" i="0" baseline="0">
              <a:solidFill>
                <a:schemeClr val="dk1"/>
              </a:solidFill>
              <a:effectLst/>
              <a:latin typeface="+mn-lt"/>
              <a:ea typeface="+mn-ea"/>
              <a:cs typeface="+mn-cs"/>
            </a:rPr>
            <a:t>円を下回っており、これは、人口１，０００人あたり職員数が、類似団体の</a:t>
          </a:r>
          <a:r>
            <a:rPr lang="ja-JP" altLang="en-US" sz="1100" b="0" i="0" baseline="0">
              <a:solidFill>
                <a:schemeClr val="dk1"/>
              </a:solidFill>
              <a:effectLst/>
              <a:latin typeface="+mn-lt"/>
              <a:ea typeface="+mn-ea"/>
              <a:cs typeface="+mn-cs"/>
            </a:rPr>
            <a:t>８．２１</a:t>
          </a:r>
          <a:r>
            <a:rPr lang="ja-JP" altLang="ja-JP" sz="1100" b="0" i="0" baseline="0">
              <a:solidFill>
                <a:schemeClr val="dk1"/>
              </a:solidFill>
              <a:effectLst/>
              <a:latin typeface="+mn-lt"/>
              <a:ea typeface="+mn-ea"/>
              <a:cs typeface="+mn-cs"/>
            </a:rPr>
            <a:t>人に対し、柳川市は６．５</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人と約</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％低くなっているように、職員数が類似団体に比べ少ないことによるものである。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90536</xdr:rowOff>
    </xdr:from>
    <xdr:to>
      <xdr:col>7</xdr:col>
      <xdr:colOff>152400</xdr:colOff>
      <xdr:row>83</xdr:row>
      <xdr:rowOff>92675</xdr:rowOff>
    </xdr:to>
    <xdr:cxnSp macro="">
      <xdr:nvCxnSpPr>
        <xdr:cNvPr id="194" name="直線コネクタ 193"/>
        <xdr:cNvCxnSpPr/>
      </xdr:nvCxnSpPr>
      <xdr:spPr>
        <a:xfrm>
          <a:off x="4114800" y="14320886"/>
          <a:ext cx="8382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60060</xdr:rowOff>
    </xdr:from>
    <xdr:to>
      <xdr:col>6</xdr:col>
      <xdr:colOff>0</xdr:colOff>
      <xdr:row>83</xdr:row>
      <xdr:rowOff>90536</xdr:rowOff>
    </xdr:to>
    <xdr:cxnSp macro="">
      <xdr:nvCxnSpPr>
        <xdr:cNvPr id="197" name="直線コネクタ 196"/>
        <xdr:cNvCxnSpPr/>
      </xdr:nvCxnSpPr>
      <xdr:spPr>
        <a:xfrm>
          <a:off x="3225800" y="14290410"/>
          <a:ext cx="889000" cy="3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11179</xdr:rowOff>
    </xdr:from>
    <xdr:to>
      <xdr:col>4</xdr:col>
      <xdr:colOff>482600</xdr:colOff>
      <xdr:row>83</xdr:row>
      <xdr:rowOff>60060</xdr:rowOff>
    </xdr:to>
    <xdr:cxnSp macro="">
      <xdr:nvCxnSpPr>
        <xdr:cNvPr id="200" name="直線コネクタ 199"/>
        <xdr:cNvCxnSpPr/>
      </xdr:nvCxnSpPr>
      <xdr:spPr>
        <a:xfrm>
          <a:off x="2336800" y="14241529"/>
          <a:ext cx="889000" cy="4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11179</xdr:rowOff>
    </xdr:from>
    <xdr:to>
      <xdr:col>3</xdr:col>
      <xdr:colOff>279400</xdr:colOff>
      <xdr:row>83</xdr:row>
      <xdr:rowOff>51340</xdr:rowOff>
    </xdr:to>
    <xdr:cxnSp macro="">
      <xdr:nvCxnSpPr>
        <xdr:cNvPr id="203" name="直線コネクタ 202"/>
        <xdr:cNvCxnSpPr/>
      </xdr:nvCxnSpPr>
      <xdr:spPr>
        <a:xfrm flipV="1">
          <a:off x="1447800" y="14241529"/>
          <a:ext cx="889000" cy="4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41875</xdr:rowOff>
    </xdr:from>
    <xdr:to>
      <xdr:col>7</xdr:col>
      <xdr:colOff>203200</xdr:colOff>
      <xdr:row>83</xdr:row>
      <xdr:rowOff>143475</xdr:rowOff>
    </xdr:to>
    <xdr:sp macro="" textlink="">
      <xdr:nvSpPr>
        <xdr:cNvPr id="213" name="円/楕円 212"/>
        <xdr:cNvSpPr/>
      </xdr:nvSpPr>
      <xdr:spPr>
        <a:xfrm>
          <a:off x="4902200" y="142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58402</xdr:rowOff>
    </xdr:from>
    <xdr:ext cx="762000" cy="259045"/>
    <xdr:sp macro="" textlink="">
      <xdr:nvSpPr>
        <xdr:cNvPr id="214" name="人件費・物件費等の状況該当値テキスト"/>
        <xdr:cNvSpPr txBox="1"/>
      </xdr:nvSpPr>
      <xdr:spPr>
        <a:xfrm>
          <a:off x="5041900" y="141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39736</xdr:rowOff>
    </xdr:from>
    <xdr:to>
      <xdr:col>6</xdr:col>
      <xdr:colOff>50800</xdr:colOff>
      <xdr:row>83</xdr:row>
      <xdr:rowOff>141336</xdr:rowOff>
    </xdr:to>
    <xdr:sp macro="" textlink="">
      <xdr:nvSpPr>
        <xdr:cNvPr id="215" name="円/楕円 214"/>
        <xdr:cNvSpPr/>
      </xdr:nvSpPr>
      <xdr:spPr>
        <a:xfrm>
          <a:off x="4064000" y="142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151513</xdr:rowOff>
    </xdr:from>
    <xdr:ext cx="736600" cy="259045"/>
    <xdr:sp macro="" textlink="">
      <xdr:nvSpPr>
        <xdr:cNvPr id="216" name="テキスト ボックス 215"/>
        <xdr:cNvSpPr txBox="1"/>
      </xdr:nvSpPr>
      <xdr:spPr>
        <a:xfrm>
          <a:off x="3733800" y="1403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114,677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9260</xdr:rowOff>
    </xdr:from>
    <xdr:to>
      <xdr:col>4</xdr:col>
      <xdr:colOff>533400</xdr:colOff>
      <xdr:row>83</xdr:row>
      <xdr:rowOff>110860</xdr:rowOff>
    </xdr:to>
    <xdr:sp macro="" textlink="">
      <xdr:nvSpPr>
        <xdr:cNvPr id="217" name="円/楕円 216"/>
        <xdr:cNvSpPr/>
      </xdr:nvSpPr>
      <xdr:spPr>
        <a:xfrm>
          <a:off x="3175000" y="142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121037</xdr:rowOff>
    </xdr:from>
    <xdr:ext cx="762000" cy="259045"/>
    <xdr:sp macro="" textlink="">
      <xdr:nvSpPr>
        <xdr:cNvPr id="218" name="テキスト ボックス 217"/>
        <xdr:cNvSpPr txBox="1"/>
      </xdr:nvSpPr>
      <xdr:spPr>
        <a:xfrm>
          <a:off x="2844800" y="1400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110,888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131829</xdr:rowOff>
    </xdr:from>
    <xdr:to>
      <xdr:col>3</xdr:col>
      <xdr:colOff>330200</xdr:colOff>
      <xdr:row>83</xdr:row>
      <xdr:rowOff>61979</xdr:rowOff>
    </xdr:to>
    <xdr:sp macro="" textlink="">
      <xdr:nvSpPr>
        <xdr:cNvPr id="219" name="円/楕円 218"/>
        <xdr:cNvSpPr/>
      </xdr:nvSpPr>
      <xdr:spPr>
        <a:xfrm>
          <a:off x="2286000" y="141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72156</xdr:rowOff>
    </xdr:from>
    <xdr:ext cx="762000" cy="259045"/>
    <xdr:sp macro="" textlink="">
      <xdr:nvSpPr>
        <xdr:cNvPr id="220" name="テキスト ボックス 219"/>
        <xdr:cNvSpPr txBox="1"/>
      </xdr:nvSpPr>
      <xdr:spPr>
        <a:xfrm>
          <a:off x="1955800" y="1395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104,811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540</xdr:rowOff>
    </xdr:from>
    <xdr:to>
      <xdr:col>2</xdr:col>
      <xdr:colOff>127000</xdr:colOff>
      <xdr:row>83</xdr:row>
      <xdr:rowOff>102140</xdr:rowOff>
    </xdr:to>
    <xdr:sp macro="" textlink="">
      <xdr:nvSpPr>
        <xdr:cNvPr id="221" name="円/楕円 220"/>
        <xdr:cNvSpPr/>
      </xdr:nvSpPr>
      <xdr:spPr>
        <a:xfrm>
          <a:off x="1397000" y="142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112317</xdr:rowOff>
    </xdr:from>
    <xdr:ext cx="762000" cy="259045"/>
    <xdr:sp macro="" textlink="">
      <xdr:nvSpPr>
        <xdr:cNvPr id="222" name="テキスト ボックス 221"/>
        <xdr:cNvSpPr txBox="1"/>
      </xdr:nvSpPr>
      <xdr:spPr>
        <a:xfrm>
          <a:off x="1066800" y="1399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前年度１００．５から０．８ポイント下がって９９．７となった。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減少の原因としては、職員構成の変動での減少（△０．８）によるものである。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71966</xdr:rowOff>
    </xdr:to>
    <xdr:cxnSp macro="">
      <xdr:nvCxnSpPr>
        <xdr:cNvPr id="256" name="直線コネクタ 255"/>
        <xdr:cNvCxnSpPr/>
      </xdr:nvCxnSpPr>
      <xdr:spPr>
        <a:xfrm flipV="1">
          <a:off x="16179800" y="1458087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71966</xdr:rowOff>
    </xdr:to>
    <xdr:cxnSp macro="">
      <xdr:nvCxnSpPr>
        <xdr:cNvPr id="259" name="直線コネクタ 258"/>
        <xdr:cNvCxnSpPr/>
      </xdr:nvCxnSpPr>
      <xdr:spPr>
        <a:xfrm>
          <a:off x="15290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0" name="フローチャート : 判断 259"/>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1" name="テキスト ボックス 26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85</xdr:row>
      <xdr:rowOff>15663</xdr:rowOff>
    </xdr:to>
    <xdr:cxnSp macro="">
      <xdr:nvCxnSpPr>
        <xdr:cNvPr id="262" name="直線コネクタ 261"/>
        <xdr:cNvCxnSpPr/>
      </xdr:nvCxnSpPr>
      <xdr:spPr>
        <a:xfrm flipV="1">
          <a:off x="14401800" y="145647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89</xdr:row>
      <xdr:rowOff>21589</xdr:rowOff>
    </xdr:to>
    <xdr:cxnSp macro="">
      <xdr:nvCxnSpPr>
        <xdr:cNvPr id="265" name="直線コネクタ 264"/>
        <xdr:cNvCxnSpPr/>
      </xdr:nvCxnSpPr>
      <xdr:spPr>
        <a:xfrm flipV="1">
          <a:off x="13512800" y="14588913"/>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5" name="円/楕円 274"/>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100347</xdr:rowOff>
    </xdr:from>
    <xdr:ext cx="762000" cy="259045"/>
    <xdr:sp macro="" textlink="">
      <xdr:nvSpPr>
        <xdr:cNvPr id="276" name="給与水準   （国との比較）該当値テキスト"/>
        <xdr:cNvSpPr txBox="1"/>
      </xdr:nvSpPr>
      <xdr:spPr>
        <a:xfrm>
          <a:off x="171069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7" name="円/楕円 276"/>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8" name="テキスト ボックス 27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9" name="円/楕円 278"/>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80" name="テキスト ボックス 279"/>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136313</xdr:rowOff>
    </xdr:from>
    <xdr:to>
      <xdr:col>21</xdr:col>
      <xdr:colOff>50800</xdr:colOff>
      <xdr:row>85</xdr:row>
      <xdr:rowOff>66463</xdr:rowOff>
    </xdr:to>
    <xdr:sp macro="" textlink="">
      <xdr:nvSpPr>
        <xdr:cNvPr id="281" name="円/楕円 280"/>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51240</xdr:rowOff>
    </xdr:from>
    <xdr:ext cx="762000" cy="259045"/>
    <xdr:sp macro="" textlink="">
      <xdr:nvSpPr>
        <xdr:cNvPr id="282" name="テキスト ボックス 281"/>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3" name="円/楕円 282"/>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4" name="テキスト ボックス 283"/>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平成２７年度の ６．４８人から平成２８年度は　６．５３人へ増加している。</a:t>
          </a:r>
        </a:p>
        <a:p>
          <a:r>
            <a:rPr kumimoji="1" lang="ja-JP" altLang="en-US" sz="1100">
              <a:latin typeface="+mn-ea"/>
              <a:ea typeface="+mn-ea"/>
            </a:rPr>
            <a:t>　平成１７年から平成２７年までの定員削減計画（全会計）が完了し、平成２８年４月１日時点で、職員削減目標の８１人を上回る１１４人の削減を達成した。</a:t>
          </a:r>
          <a:endParaRPr kumimoji="1" lang="en-US" altLang="ja-JP" sz="1100">
            <a:latin typeface="+mn-ea"/>
            <a:ea typeface="+mn-ea"/>
          </a:endParaRPr>
        </a:p>
        <a:p>
          <a:r>
            <a:rPr kumimoji="1" lang="ja-JP" altLang="en-US" sz="1100">
              <a:latin typeface="+mn-ea"/>
              <a:ea typeface="+mn-ea"/>
            </a:rPr>
            <a:t>　現在、平成３２年までに職員数を４８０人とする計画を策定しており、平成２９年４月１日現在の職員数は４８６人となっている。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46083</xdr:rowOff>
    </xdr:from>
    <xdr:to>
      <xdr:col>24</xdr:col>
      <xdr:colOff>558800</xdr:colOff>
      <xdr:row>60</xdr:row>
      <xdr:rowOff>51828</xdr:rowOff>
    </xdr:to>
    <xdr:cxnSp macro="">
      <xdr:nvCxnSpPr>
        <xdr:cNvPr id="321" name="直線コネクタ 320"/>
        <xdr:cNvCxnSpPr/>
      </xdr:nvCxnSpPr>
      <xdr:spPr>
        <a:xfrm>
          <a:off x="16179800" y="10333083"/>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2"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46083</xdr:rowOff>
    </xdr:from>
    <xdr:to>
      <xdr:col>23</xdr:col>
      <xdr:colOff>406400</xdr:colOff>
      <xdr:row>60</xdr:row>
      <xdr:rowOff>49530</xdr:rowOff>
    </xdr:to>
    <xdr:cxnSp macro="">
      <xdr:nvCxnSpPr>
        <xdr:cNvPr id="324" name="直線コネクタ 323"/>
        <xdr:cNvCxnSpPr/>
      </xdr:nvCxnSpPr>
      <xdr:spPr>
        <a:xfrm flipV="1">
          <a:off x="15290800" y="1033308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6" name="テキスト ボックス 325"/>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49530</xdr:rowOff>
    </xdr:from>
    <xdr:to>
      <xdr:col>22</xdr:col>
      <xdr:colOff>203200</xdr:colOff>
      <xdr:row>60</xdr:row>
      <xdr:rowOff>57573</xdr:rowOff>
    </xdr:to>
    <xdr:cxnSp macro="">
      <xdr:nvCxnSpPr>
        <xdr:cNvPr id="327" name="直線コネクタ 326"/>
        <xdr:cNvCxnSpPr/>
      </xdr:nvCxnSpPr>
      <xdr:spPr>
        <a:xfrm flipV="1">
          <a:off x="14401800" y="1033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29" name="テキスト ボックス 328"/>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57573</xdr:rowOff>
    </xdr:from>
    <xdr:to>
      <xdr:col>21</xdr:col>
      <xdr:colOff>0</xdr:colOff>
      <xdr:row>60</xdr:row>
      <xdr:rowOff>67914</xdr:rowOff>
    </xdr:to>
    <xdr:cxnSp macro="">
      <xdr:nvCxnSpPr>
        <xdr:cNvPr id="330" name="直線コネクタ 329"/>
        <xdr:cNvCxnSpPr/>
      </xdr:nvCxnSpPr>
      <xdr:spPr>
        <a:xfrm flipV="1">
          <a:off x="13512800" y="1034457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2" name="テキスト ボックス 331"/>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4" name="テキスト ボックス 333"/>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1028</xdr:rowOff>
    </xdr:from>
    <xdr:to>
      <xdr:col>24</xdr:col>
      <xdr:colOff>609600</xdr:colOff>
      <xdr:row>60</xdr:row>
      <xdr:rowOff>102628</xdr:rowOff>
    </xdr:to>
    <xdr:sp macro="" textlink="">
      <xdr:nvSpPr>
        <xdr:cNvPr id="340" name="円/楕円 339"/>
        <xdr:cNvSpPr/>
      </xdr:nvSpPr>
      <xdr:spPr>
        <a:xfrm>
          <a:off x="169672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17555</xdr:rowOff>
    </xdr:from>
    <xdr:ext cx="762000" cy="259045"/>
    <xdr:sp macro="" textlink="">
      <xdr:nvSpPr>
        <xdr:cNvPr id="341" name="定員管理の状況該当値テキスト"/>
        <xdr:cNvSpPr txBox="1"/>
      </xdr:nvSpPr>
      <xdr:spPr>
        <a:xfrm>
          <a:off x="17106900" y="1013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166733</xdr:rowOff>
    </xdr:from>
    <xdr:to>
      <xdr:col>23</xdr:col>
      <xdr:colOff>457200</xdr:colOff>
      <xdr:row>60</xdr:row>
      <xdr:rowOff>96883</xdr:rowOff>
    </xdr:to>
    <xdr:sp macro="" textlink="">
      <xdr:nvSpPr>
        <xdr:cNvPr id="342" name="円/楕円 341"/>
        <xdr:cNvSpPr/>
      </xdr:nvSpPr>
      <xdr:spPr>
        <a:xfrm>
          <a:off x="16129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107060</xdr:rowOff>
    </xdr:from>
    <xdr:ext cx="736600" cy="259045"/>
    <xdr:sp macro="" textlink="">
      <xdr:nvSpPr>
        <xdr:cNvPr id="343" name="テキスト ボックス 342"/>
        <xdr:cNvSpPr txBox="1"/>
      </xdr:nvSpPr>
      <xdr:spPr>
        <a:xfrm>
          <a:off x="15798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170180</xdr:rowOff>
    </xdr:from>
    <xdr:to>
      <xdr:col>22</xdr:col>
      <xdr:colOff>254000</xdr:colOff>
      <xdr:row>60</xdr:row>
      <xdr:rowOff>100330</xdr:rowOff>
    </xdr:to>
    <xdr:sp macro="" textlink="">
      <xdr:nvSpPr>
        <xdr:cNvPr id="344" name="円/楕円 343"/>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45" name="テキスト ボックス 344"/>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6773</xdr:rowOff>
    </xdr:from>
    <xdr:to>
      <xdr:col>21</xdr:col>
      <xdr:colOff>50800</xdr:colOff>
      <xdr:row>60</xdr:row>
      <xdr:rowOff>108373</xdr:rowOff>
    </xdr:to>
    <xdr:sp macro="" textlink="">
      <xdr:nvSpPr>
        <xdr:cNvPr id="346" name="円/楕円 345"/>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118550</xdr:rowOff>
    </xdr:from>
    <xdr:ext cx="762000" cy="259045"/>
    <xdr:sp macro="" textlink="">
      <xdr:nvSpPr>
        <xdr:cNvPr id="347" name="テキスト ボックス 346"/>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17114</xdr:rowOff>
    </xdr:from>
    <xdr:to>
      <xdr:col>19</xdr:col>
      <xdr:colOff>533400</xdr:colOff>
      <xdr:row>60</xdr:row>
      <xdr:rowOff>118714</xdr:rowOff>
    </xdr:to>
    <xdr:sp macro="" textlink="">
      <xdr:nvSpPr>
        <xdr:cNvPr id="348" name="円/楕円 347"/>
        <xdr:cNvSpPr/>
      </xdr:nvSpPr>
      <xdr:spPr>
        <a:xfrm>
          <a:off x="134620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128891</xdr:rowOff>
    </xdr:from>
    <xdr:ext cx="762000" cy="259045"/>
    <xdr:sp macro="" textlink="">
      <xdr:nvSpPr>
        <xdr:cNvPr id="349" name="テキスト ボックス 348"/>
        <xdr:cNvSpPr txBox="1"/>
      </xdr:nvSpPr>
      <xdr:spPr>
        <a:xfrm>
          <a:off x="13131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類似団体より０．３％下回っており、また、本市の前年度比率より０．２％改善している。</a:t>
          </a:r>
        </a:p>
        <a:p>
          <a:r>
            <a:rPr kumimoji="1" lang="ja-JP" altLang="en-US" sz="1100">
              <a:latin typeface="ＭＳ Ｐゴシック"/>
            </a:rPr>
            <a:t>　この主な要因は、本市の地方債残高の構成が、合併特例債や臨時財政対策債など交付税措置がより手厚い地方債へとシフトして算入公債費が増加しているためであり、今後もこの傾向は続く見込である。</a:t>
          </a:r>
        </a:p>
        <a:p>
          <a:r>
            <a:rPr kumimoji="1" lang="ja-JP" altLang="en-US" sz="1100">
              <a:latin typeface="ＭＳ Ｐゴシック"/>
            </a:rPr>
            <a:t>　今後も、市債の借入にあたっては財政効率の高い地方債を取捨選択するなどして、地方債元利償還金に係る財政負担を適正規模に維持するよう努める。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13462</xdr:rowOff>
    </xdr:to>
    <xdr:cxnSp macro="">
      <xdr:nvCxnSpPr>
        <xdr:cNvPr id="381" name="直線コネクタ 380"/>
        <xdr:cNvCxnSpPr/>
      </xdr:nvCxnSpPr>
      <xdr:spPr>
        <a:xfrm flipV="1">
          <a:off x="16179800" y="702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2"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13462</xdr:rowOff>
    </xdr:to>
    <xdr:cxnSp macro="">
      <xdr:nvCxnSpPr>
        <xdr:cNvPr id="384" name="直線コネクタ 383"/>
        <xdr:cNvCxnSpPr/>
      </xdr:nvCxnSpPr>
      <xdr:spPr>
        <a:xfrm>
          <a:off x="15290800" y="704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52070</xdr:rowOff>
    </xdr:to>
    <xdr:cxnSp macro="">
      <xdr:nvCxnSpPr>
        <xdr:cNvPr id="387" name="直線コネクタ 386"/>
        <xdr:cNvCxnSpPr/>
      </xdr:nvCxnSpPr>
      <xdr:spPr>
        <a:xfrm flipV="1">
          <a:off x="14401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129286</xdr:rowOff>
    </xdr:to>
    <xdr:cxnSp macro="">
      <xdr:nvCxnSpPr>
        <xdr:cNvPr id="390" name="直線コネクタ 389"/>
        <xdr:cNvCxnSpPr/>
      </xdr:nvCxnSpPr>
      <xdr:spPr>
        <a:xfrm flipV="1">
          <a:off x="13512800" y="70815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4" name="テキスト ボックス 39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400" name="円/楕円 399"/>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401"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402" name="円/楕円 401"/>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403" name="テキスト ボックス 40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4" name="円/楕円 403"/>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5" name="テキスト ボックス 404"/>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6" name="円/楕円 405"/>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07" name="テキスト ボックス 406"/>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408" name="円/楕円 407"/>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409" name="テキスト ボックス 408"/>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類似団体より１０．７％下回っており、また、本市の前年度比率より７．１％改善している。</a:t>
          </a:r>
        </a:p>
        <a:p>
          <a:r>
            <a:rPr lang="ja-JP" altLang="ja-JP" sz="1100">
              <a:solidFill>
                <a:schemeClr val="dk1"/>
              </a:solidFill>
              <a:effectLst/>
              <a:latin typeface="+mn-lt"/>
              <a:ea typeface="+mn-ea"/>
              <a:cs typeface="+mn-cs"/>
            </a:rPr>
            <a:t>　これは、通常償還額が地方債発行額を上回ったことにより、算出の分子の構成要素のうち、将来負担額の増加要因である地方債現在高</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前年度に比べて減少したことによるものである。</a:t>
          </a:r>
        </a:p>
        <a:p>
          <a:r>
            <a:rPr lang="ja-JP" altLang="ja-JP" sz="1100">
              <a:solidFill>
                <a:schemeClr val="dk1"/>
              </a:solidFill>
              <a:effectLst/>
              <a:latin typeface="+mn-lt"/>
              <a:ea typeface="+mn-ea"/>
              <a:cs typeface="+mn-cs"/>
            </a:rPr>
            <a:t>　今後も、公債費等義務的経費の削減を中心とする行財政改革を進め、健全な財政運営に努める。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145711</xdr:rowOff>
    </xdr:from>
    <xdr:to>
      <xdr:col>24</xdr:col>
      <xdr:colOff>558800</xdr:colOff>
      <xdr:row>15</xdr:row>
      <xdr:rowOff>31369</xdr:rowOff>
    </xdr:to>
    <xdr:cxnSp macro="">
      <xdr:nvCxnSpPr>
        <xdr:cNvPr id="443" name="直線コネクタ 442"/>
        <xdr:cNvCxnSpPr/>
      </xdr:nvCxnSpPr>
      <xdr:spPr>
        <a:xfrm flipV="1">
          <a:off x="16179800" y="2546011"/>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31369</xdr:rowOff>
    </xdr:from>
    <xdr:to>
      <xdr:col>23</xdr:col>
      <xdr:colOff>406400</xdr:colOff>
      <xdr:row>15</xdr:row>
      <xdr:rowOff>101346</xdr:rowOff>
    </xdr:to>
    <xdr:cxnSp macro="">
      <xdr:nvCxnSpPr>
        <xdr:cNvPr id="446" name="直線コネクタ 445"/>
        <xdr:cNvCxnSpPr/>
      </xdr:nvCxnSpPr>
      <xdr:spPr>
        <a:xfrm flipV="1">
          <a:off x="15290800" y="260311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48" name="テキスト ボックス 447"/>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101346</xdr:rowOff>
    </xdr:from>
    <xdr:to>
      <xdr:col>22</xdr:col>
      <xdr:colOff>203200</xdr:colOff>
      <xdr:row>15</xdr:row>
      <xdr:rowOff>125476</xdr:rowOff>
    </xdr:to>
    <xdr:cxnSp macro="">
      <xdr:nvCxnSpPr>
        <xdr:cNvPr id="449" name="直線コネクタ 448"/>
        <xdr:cNvCxnSpPr/>
      </xdr:nvCxnSpPr>
      <xdr:spPr>
        <a:xfrm flipV="1">
          <a:off x="14401800" y="26730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0" name="フローチャート : 判断 44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1" name="テキスト ボックス 450"/>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125476</xdr:rowOff>
    </xdr:from>
    <xdr:to>
      <xdr:col>21</xdr:col>
      <xdr:colOff>0</xdr:colOff>
      <xdr:row>16</xdr:row>
      <xdr:rowOff>2286</xdr:rowOff>
    </xdr:to>
    <xdr:cxnSp macro="">
      <xdr:nvCxnSpPr>
        <xdr:cNvPr id="452" name="直線コネクタ 451"/>
        <xdr:cNvCxnSpPr/>
      </xdr:nvCxnSpPr>
      <xdr:spPr>
        <a:xfrm flipV="1">
          <a:off x="13512800" y="26972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4" name="テキスト ボックス 453"/>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6" name="テキスト ボックス 455"/>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94911</xdr:rowOff>
    </xdr:from>
    <xdr:to>
      <xdr:col>24</xdr:col>
      <xdr:colOff>609600</xdr:colOff>
      <xdr:row>15</xdr:row>
      <xdr:rowOff>25061</xdr:rowOff>
    </xdr:to>
    <xdr:sp macro="" textlink="">
      <xdr:nvSpPr>
        <xdr:cNvPr id="462" name="円/楕円 461"/>
        <xdr:cNvSpPr/>
      </xdr:nvSpPr>
      <xdr:spPr>
        <a:xfrm>
          <a:off x="169672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111438</xdr:rowOff>
    </xdr:from>
    <xdr:ext cx="762000" cy="259045"/>
    <xdr:sp macro="" textlink="">
      <xdr:nvSpPr>
        <xdr:cNvPr id="463" name="将来負担の状況該当値テキスト"/>
        <xdr:cNvSpPr txBox="1"/>
      </xdr:nvSpPr>
      <xdr:spPr>
        <a:xfrm>
          <a:off x="17106900" y="234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152019</xdr:rowOff>
    </xdr:from>
    <xdr:to>
      <xdr:col>23</xdr:col>
      <xdr:colOff>457200</xdr:colOff>
      <xdr:row>15</xdr:row>
      <xdr:rowOff>82169</xdr:rowOff>
    </xdr:to>
    <xdr:sp macro="" textlink="">
      <xdr:nvSpPr>
        <xdr:cNvPr id="464" name="円/楕円 463"/>
        <xdr:cNvSpPr/>
      </xdr:nvSpPr>
      <xdr:spPr>
        <a:xfrm>
          <a:off x="16129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92346</xdr:rowOff>
    </xdr:from>
    <xdr:ext cx="736600" cy="259045"/>
    <xdr:sp macro="" textlink="">
      <xdr:nvSpPr>
        <xdr:cNvPr id="465" name="テキスト ボックス 464"/>
        <xdr:cNvSpPr txBox="1"/>
      </xdr:nvSpPr>
      <xdr:spPr>
        <a:xfrm>
          <a:off x="15798800" y="232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66" name="円/楕円 465"/>
        <xdr:cNvSpPr/>
      </xdr:nvSpPr>
      <xdr:spPr>
        <a:xfrm>
          <a:off x="15240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67" name="テキスト ボックス 466"/>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74676</xdr:rowOff>
    </xdr:from>
    <xdr:to>
      <xdr:col>21</xdr:col>
      <xdr:colOff>50800</xdr:colOff>
      <xdr:row>16</xdr:row>
      <xdr:rowOff>4826</xdr:rowOff>
    </xdr:to>
    <xdr:sp macro="" textlink="">
      <xdr:nvSpPr>
        <xdr:cNvPr id="468" name="円/楕円 467"/>
        <xdr:cNvSpPr/>
      </xdr:nvSpPr>
      <xdr:spPr>
        <a:xfrm>
          <a:off x="14351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15003</xdr:rowOff>
    </xdr:from>
    <xdr:ext cx="762000" cy="259045"/>
    <xdr:sp macro="" textlink="">
      <xdr:nvSpPr>
        <xdr:cNvPr id="469" name="テキスト ボックス 468"/>
        <xdr:cNvSpPr txBox="1"/>
      </xdr:nvSpPr>
      <xdr:spPr>
        <a:xfrm>
          <a:off x="14020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122936</xdr:rowOff>
    </xdr:from>
    <xdr:to>
      <xdr:col>19</xdr:col>
      <xdr:colOff>533400</xdr:colOff>
      <xdr:row>16</xdr:row>
      <xdr:rowOff>53086</xdr:rowOff>
    </xdr:to>
    <xdr:sp macro="" textlink="">
      <xdr:nvSpPr>
        <xdr:cNvPr id="470" name="円/楕円 469"/>
        <xdr:cNvSpPr/>
      </xdr:nvSpPr>
      <xdr:spPr>
        <a:xfrm>
          <a:off x="13462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63263</xdr:rowOff>
    </xdr:from>
    <xdr:ext cx="762000" cy="259045"/>
    <xdr:sp macro="" textlink="">
      <xdr:nvSpPr>
        <xdr:cNvPr id="471" name="テキスト ボックス 470"/>
        <xdr:cNvSpPr txBox="1"/>
      </xdr:nvSpPr>
      <xdr:spPr>
        <a:xfrm>
          <a:off x="13131800" y="246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67,818
67,521
77.15
32,744,034
31,378,120
1,040,634
16,431,989
30,699,050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人件費に係るものは、平成２８年度において２６．４％と全国平均及び類似団体平均と比較しても高い水準となっている。また、昨年度と比較しても増加している。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要因としては、総合的見直しを導入したことで現給保障が発生したためである。なお、定員削減計画は順調に進んでおり、平成２７年度から平成２８年度の職員数は８人減である。今後も給与制度の適正化を行うとともに、定員削減計画を通じて人件費を削減するよう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38</xdr:row>
      <xdr:rowOff>5080</xdr:rowOff>
    </xdr:to>
    <xdr:cxnSp macro="">
      <xdr:nvCxnSpPr>
        <xdr:cNvPr id="66" name="直線コネクタ 65"/>
        <xdr:cNvCxnSpPr/>
      </xdr:nvCxnSpPr>
      <xdr:spPr>
        <a:xfrm>
          <a:off x="3987800" y="6443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37</xdr:row>
      <xdr:rowOff>161290</xdr:rowOff>
    </xdr:to>
    <xdr:cxnSp macro="">
      <xdr:nvCxnSpPr>
        <xdr:cNvPr id="69" name="直線コネクタ 68"/>
        <xdr:cNvCxnSpPr/>
      </xdr:nvCxnSpPr>
      <xdr:spPr>
        <a:xfrm flipV="1">
          <a:off x="3098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161290</xdr:rowOff>
    </xdr:to>
    <xdr:cxnSp macro="">
      <xdr:nvCxnSpPr>
        <xdr:cNvPr id="72" name="直線コネクタ 71"/>
        <xdr:cNvCxnSpPr/>
      </xdr:nvCxnSpPr>
      <xdr:spPr>
        <a:xfrm>
          <a:off x="2209800" y="6398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123190</xdr:rowOff>
    </xdr:to>
    <xdr:cxnSp macro="">
      <xdr:nvCxnSpPr>
        <xdr:cNvPr id="75" name="直線コネクタ 74"/>
        <xdr:cNvCxnSpPr/>
      </xdr:nvCxnSpPr>
      <xdr:spPr>
        <a:xfrm flipV="1">
          <a:off x="1320800" y="6398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5" name="円/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9" name="円/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1" name="円/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3" name="円/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需用費や委託料の節減を図った</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、前年度より０．１％</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ている一方で、</a:t>
          </a:r>
          <a:r>
            <a:rPr lang="ja-JP" altLang="ja-JP" sz="1100" b="0" i="0" baseline="0">
              <a:solidFill>
                <a:schemeClr val="dk1"/>
              </a:solidFill>
              <a:effectLst/>
              <a:latin typeface="+mn-lt"/>
              <a:ea typeface="+mn-ea"/>
              <a:cs typeface="+mn-cs"/>
            </a:rPr>
            <a:t>類似団体より０．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％低い水準である。</a:t>
          </a:r>
          <a:endParaRPr lang="ja-JP" altLang="ja-JP" sz="1400">
            <a:effectLst/>
          </a:endParaRPr>
        </a:p>
        <a:p>
          <a:pPr rtl="0" fontAlgn="base"/>
          <a:r>
            <a:rPr lang="ja-JP" altLang="ja-JP" sz="1100" b="0" i="0" baseline="0">
              <a:solidFill>
                <a:schemeClr val="dk1"/>
              </a:solidFill>
              <a:effectLst/>
              <a:latin typeface="+mn-lt"/>
              <a:ea typeface="+mn-ea"/>
              <a:cs typeface="+mn-cs"/>
            </a:rPr>
            <a:t>　今後も、経常経費節減に向けて、</a:t>
          </a:r>
          <a:r>
            <a:rPr lang="ja-JP" altLang="ja-JP" sz="1100">
              <a:solidFill>
                <a:schemeClr val="dk1"/>
              </a:solidFill>
              <a:effectLst/>
              <a:latin typeface="+mn-lt"/>
              <a:ea typeface="+mn-ea"/>
              <a:cs typeface="+mn-cs"/>
            </a:rPr>
            <a:t>事務用品や光熱水費、委託料の内部管理経費について、事務の効率化と創意工夫による改善に努める。</a:t>
          </a:r>
          <a:endParaRPr lang="ja-JP" altLang="ja-JP" sz="1400">
            <a:effectLst/>
          </a:endParaRPr>
        </a:p>
        <a:p>
          <a:pPr rtl="0" fontAlgn="base"/>
          <a:r>
            <a:rPr lang="ja-JP" altLang="ja-JP" sz="1100">
              <a:solidFill>
                <a:schemeClr val="dk1"/>
              </a:solidFill>
              <a:effectLst/>
              <a:latin typeface="+mn-lt"/>
              <a:ea typeface="+mn-ea"/>
              <a:cs typeface="+mn-cs"/>
            </a:rPr>
            <a:t>　また、施設の維持管理については、業務委託の際、費用対効果の検証を常に行うとともに、業務委託の仕様や契約方法の見直しを行い、長期継続契約などの活用により契約総額の削減を図る。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125367</xdr:rowOff>
    </xdr:to>
    <xdr:cxnSp macro="">
      <xdr:nvCxnSpPr>
        <xdr:cNvPr id="129" name="直線コネクタ 128"/>
        <xdr:cNvCxnSpPr/>
      </xdr:nvCxnSpPr>
      <xdr:spPr>
        <a:xfrm>
          <a:off x="15671800" y="269058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15</xdr:row>
      <xdr:rowOff>125367</xdr:rowOff>
    </xdr:to>
    <xdr:cxnSp macro="">
      <xdr:nvCxnSpPr>
        <xdr:cNvPr id="132" name="直線コネクタ 131"/>
        <xdr:cNvCxnSpPr/>
      </xdr:nvCxnSpPr>
      <xdr:spPr>
        <a:xfrm flipV="1">
          <a:off x="14782800" y="26905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105773</xdr:rowOff>
    </xdr:from>
    <xdr:to>
      <xdr:col>21</xdr:col>
      <xdr:colOff>361950</xdr:colOff>
      <xdr:row>15</xdr:row>
      <xdr:rowOff>125367</xdr:rowOff>
    </xdr:to>
    <xdr:cxnSp macro="">
      <xdr:nvCxnSpPr>
        <xdr:cNvPr id="135" name="直線コネクタ 134"/>
        <xdr:cNvCxnSpPr/>
      </xdr:nvCxnSpPr>
      <xdr:spPr>
        <a:xfrm>
          <a:off x="13893800" y="26775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99241</xdr:rowOff>
    </xdr:from>
    <xdr:to>
      <xdr:col>20</xdr:col>
      <xdr:colOff>158750</xdr:colOff>
      <xdr:row>15</xdr:row>
      <xdr:rowOff>105773</xdr:rowOff>
    </xdr:to>
    <xdr:cxnSp macro="">
      <xdr:nvCxnSpPr>
        <xdr:cNvPr id="138" name="直線コネクタ 137"/>
        <xdr:cNvCxnSpPr/>
      </xdr:nvCxnSpPr>
      <xdr:spPr>
        <a:xfrm>
          <a:off x="13004800" y="2670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74567</xdr:rowOff>
    </xdr:from>
    <xdr:to>
      <xdr:col>24</xdr:col>
      <xdr:colOff>82550</xdr:colOff>
      <xdr:row>16</xdr:row>
      <xdr:rowOff>4717</xdr:rowOff>
    </xdr:to>
    <xdr:sp macro="" textlink="">
      <xdr:nvSpPr>
        <xdr:cNvPr id="148" name="円/楕円 147"/>
        <xdr:cNvSpPr/>
      </xdr:nvSpPr>
      <xdr:spPr>
        <a:xfrm>
          <a:off x="164592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91094</xdr:rowOff>
    </xdr:from>
    <xdr:ext cx="762000" cy="259045"/>
    <xdr:sp macro="" textlink="">
      <xdr:nvSpPr>
        <xdr:cNvPr id="149" name="物件費該当値テキスト"/>
        <xdr:cNvSpPr txBox="1"/>
      </xdr:nvSpPr>
      <xdr:spPr>
        <a:xfrm>
          <a:off x="16598900" y="249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50" name="円/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74567</xdr:rowOff>
    </xdr:from>
    <xdr:to>
      <xdr:col>21</xdr:col>
      <xdr:colOff>412750</xdr:colOff>
      <xdr:row>16</xdr:row>
      <xdr:rowOff>4717</xdr:rowOff>
    </xdr:to>
    <xdr:sp macro="" textlink="">
      <xdr:nvSpPr>
        <xdr:cNvPr id="152" name="円/楕円 151"/>
        <xdr:cNvSpPr/>
      </xdr:nvSpPr>
      <xdr:spPr>
        <a:xfrm>
          <a:off x="14732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53" name="テキスト ボックス 152"/>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54973</xdr:rowOff>
    </xdr:from>
    <xdr:to>
      <xdr:col>20</xdr:col>
      <xdr:colOff>209550</xdr:colOff>
      <xdr:row>15</xdr:row>
      <xdr:rowOff>156573</xdr:rowOff>
    </xdr:to>
    <xdr:sp macro="" textlink="">
      <xdr:nvSpPr>
        <xdr:cNvPr id="154" name="円/楕円 153"/>
        <xdr:cNvSpPr/>
      </xdr:nvSpPr>
      <xdr:spPr>
        <a:xfrm>
          <a:off x="13843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166750</xdr:rowOff>
    </xdr:from>
    <xdr:ext cx="762000" cy="259045"/>
    <xdr:sp macro="" textlink="">
      <xdr:nvSpPr>
        <xdr:cNvPr id="155" name="テキスト ボックス 154"/>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56" name="円/楕円 155"/>
        <xdr:cNvSpPr/>
      </xdr:nvSpPr>
      <xdr:spPr>
        <a:xfrm>
          <a:off x="12954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160218</xdr:rowOff>
    </xdr:from>
    <xdr:ext cx="762000" cy="259045"/>
    <xdr:sp macro="" textlink="">
      <xdr:nvSpPr>
        <xdr:cNvPr id="157" name="テキスト ボックス 156"/>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介護・訓練等給付費、保育所運営費などは依然増加しており、類似団体平均を上回っている状況が続いている。</a:t>
          </a:r>
          <a:endParaRPr lang="ja-JP" altLang="ja-JP" sz="1400">
            <a:effectLst/>
          </a:endParaRPr>
        </a:p>
        <a:p>
          <a:r>
            <a:rPr lang="ja-JP" altLang="ja-JP" sz="1100">
              <a:solidFill>
                <a:schemeClr val="dk1"/>
              </a:solidFill>
              <a:effectLst/>
              <a:latin typeface="+mn-lt"/>
              <a:ea typeface="+mn-ea"/>
              <a:cs typeface="+mn-cs"/>
            </a:rPr>
            <a:t>　今後も、資格審査等を適正に行い、健全な財政運営に努める。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35560</xdr:rowOff>
    </xdr:from>
    <xdr:to>
      <xdr:col>7</xdr:col>
      <xdr:colOff>15875</xdr:colOff>
      <xdr:row>56</xdr:row>
      <xdr:rowOff>66040</xdr:rowOff>
    </xdr:to>
    <xdr:cxnSp macro="">
      <xdr:nvCxnSpPr>
        <xdr:cNvPr id="190" name="直線コネクタ 189"/>
        <xdr:cNvCxnSpPr/>
      </xdr:nvCxnSpPr>
      <xdr:spPr>
        <a:xfrm>
          <a:off x="3987800" y="9636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153670</xdr:rowOff>
    </xdr:from>
    <xdr:to>
      <xdr:col>5</xdr:col>
      <xdr:colOff>549275</xdr:colOff>
      <xdr:row>56</xdr:row>
      <xdr:rowOff>35560</xdr:rowOff>
    </xdr:to>
    <xdr:cxnSp macro="">
      <xdr:nvCxnSpPr>
        <xdr:cNvPr id="193" name="直線コネクタ 192"/>
        <xdr:cNvCxnSpPr/>
      </xdr:nvCxnSpPr>
      <xdr:spPr>
        <a:xfrm>
          <a:off x="3098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115570</xdr:rowOff>
    </xdr:from>
    <xdr:to>
      <xdr:col>4</xdr:col>
      <xdr:colOff>346075</xdr:colOff>
      <xdr:row>55</xdr:row>
      <xdr:rowOff>153670</xdr:rowOff>
    </xdr:to>
    <xdr:cxnSp macro="">
      <xdr:nvCxnSpPr>
        <xdr:cNvPr id="196" name="直線コネクタ 195"/>
        <xdr:cNvCxnSpPr/>
      </xdr:nvCxnSpPr>
      <xdr:spPr>
        <a:xfrm>
          <a:off x="2209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115570</xdr:rowOff>
    </xdr:from>
    <xdr:to>
      <xdr:col>3</xdr:col>
      <xdr:colOff>142875</xdr:colOff>
      <xdr:row>55</xdr:row>
      <xdr:rowOff>153670</xdr:rowOff>
    </xdr:to>
    <xdr:cxnSp macro="">
      <xdr:nvCxnSpPr>
        <xdr:cNvPr id="199" name="直線コネクタ 198"/>
        <xdr:cNvCxnSpPr/>
      </xdr:nvCxnSpPr>
      <xdr:spPr>
        <a:xfrm flipV="1">
          <a:off x="1320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15240</xdr:rowOff>
    </xdr:from>
    <xdr:to>
      <xdr:col>7</xdr:col>
      <xdr:colOff>66675</xdr:colOff>
      <xdr:row>56</xdr:row>
      <xdr:rowOff>116840</xdr:rowOff>
    </xdr:to>
    <xdr:sp macro="" textlink="">
      <xdr:nvSpPr>
        <xdr:cNvPr id="209" name="円/楕円 208"/>
        <xdr:cNvSpPr/>
      </xdr:nvSpPr>
      <xdr:spPr>
        <a:xfrm>
          <a:off x="4775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158767</xdr:rowOff>
    </xdr:from>
    <xdr:ext cx="762000" cy="259045"/>
    <xdr:sp macro="" textlink="">
      <xdr:nvSpPr>
        <xdr:cNvPr id="210" name="扶助費該当値テキスト"/>
        <xdr:cNvSpPr txBox="1"/>
      </xdr:nvSpPr>
      <xdr:spPr>
        <a:xfrm>
          <a:off x="49149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156210</xdr:rowOff>
    </xdr:from>
    <xdr:to>
      <xdr:col>5</xdr:col>
      <xdr:colOff>600075</xdr:colOff>
      <xdr:row>56</xdr:row>
      <xdr:rowOff>86360</xdr:rowOff>
    </xdr:to>
    <xdr:sp macro="" textlink="">
      <xdr:nvSpPr>
        <xdr:cNvPr id="211" name="円/楕円 210"/>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212" name="テキスト ボックス 211"/>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102870</xdr:rowOff>
    </xdr:from>
    <xdr:to>
      <xdr:col>4</xdr:col>
      <xdr:colOff>396875</xdr:colOff>
      <xdr:row>56</xdr:row>
      <xdr:rowOff>33020</xdr:rowOff>
    </xdr:to>
    <xdr:sp macro="" textlink="">
      <xdr:nvSpPr>
        <xdr:cNvPr id="213" name="円/楕円 212"/>
        <xdr:cNvSpPr/>
      </xdr:nvSpPr>
      <xdr:spPr>
        <a:xfrm>
          <a:off x="3048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17797</xdr:rowOff>
    </xdr:from>
    <xdr:ext cx="762000" cy="259045"/>
    <xdr:sp macro="" textlink="">
      <xdr:nvSpPr>
        <xdr:cNvPr id="214" name="テキスト ボックス 213"/>
        <xdr:cNvSpPr txBox="1"/>
      </xdr:nvSpPr>
      <xdr:spPr>
        <a:xfrm>
          <a:off x="2717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64770</xdr:rowOff>
    </xdr:from>
    <xdr:to>
      <xdr:col>3</xdr:col>
      <xdr:colOff>193675</xdr:colOff>
      <xdr:row>55</xdr:row>
      <xdr:rowOff>166370</xdr:rowOff>
    </xdr:to>
    <xdr:sp macro="" textlink="">
      <xdr:nvSpPr>
        <xdr:cNvPr id="215" name="円/楕円 214"/>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216" name="テキスト ボックス 215"/>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102870</xdr:rowOff>
    </xdr:from>
    <xdr:to>
      <xdr:col>1</xdr:col>
      <xdr:colOff>676275</xdr:colOff>
      <xdr:row>56</xdr:row>
      <xdr:rowOff>33020</xdr:rowOff>
    </xdr:to>
    <xdr:sp macro="" textlink="">
      <xdr:nvSpPr>
        <xdr:cNvPr id="217" name="円/楕円 216"/>
        <xdr:cNvSpPr/>
      </xdr:nvSpPr>
      <xdr:spPr>
        <a:xfrm>
          <a:off x="1270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17797</xdr:rowOff>
    </xdr:from>
    <xdr:ext cx="762000" cy="259045"/>
    <xdr:sp macro="" textlink="">
      <xdr:nvSpPr>
        <xdr:cNvPr id="218" name="テキスト ボックス 217"/>
        <xdr:cNvSpPr txBox="1"/>
      </xdr:nvSpPr>
      <xdr:spPr>
        <a:xfrm>
          <a:off x="939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その他に係る経常収支比率が類似団体平均を上回っているのは、繰出金の増加</a:t>
          </a:r>
          <a:r>
            <a:rPr lang="ja-JP" altLang="en-US" sz="1100">
              <a:solidFill>
                <a:schemeClr val="dk1"/>
              </a:solidFill>
              <a:effectLst/>
              <a:latin typeface="+mn-lt"/>
              <a:ea typeface="+mn-ea"/>
              <a:cs typeface="+mn-cs"/>
            </a:rPr>
            <a:t>及び一般財源収入額の減少</a:t>
          </a:r>
          <a:r>
            <a:rPr lang="ja-JP" altLang="ja-JP" sz="1100">
              <a:solidFill>
                <a:schemeClr val="dk1"/>
              </a:solidFill>
              <a:effectLst/>
              <a:latin typeface="+mn-lt"/>
              <a:ea typeface="+mn-ea"/>
              <a:cs typeface="+mn-cs"/>
            </a:rPr>
            <a:t>による。</a:t>
          </a:r>
          <a:endParaRPr lang="ja-JP" altLang="ja-JP" sz="1400">
            <a:effectLst/>
          </a:endParaRPr>
        </a:p>
        <a:p>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年度においては、国民健康保険、後期高齢者医療に係る繰出金などが</a:t>
          </a:r>
          <a:r>
            <a:rPr lang="ja-JP" altLang="en-US" sz="1100">
              <a:solidFill>
                <a:schemeClr val="dk1"/>
              </a:solidFill>
              <a:effectLst/>
              <a:latin typeface="+mn-lt"/>
              <a:ea typeface="+mn-ea"/>
              <a:cs typeface="+mn-cs"/>
            </a:rPr>
            <a:t>減少し、</a:t>
          </a:r>
          <a:r>
            <a:rPr lang="ja-JP" altLang="ja-JP" sz="1100">
              <a:solidFill>
                <a:schemeClr val="dk1"/>
              </a:solidFill>
              <a:effectLst/>
              <a:latin typeface="+mn-lt"/>
              <a:ea typeface="+mn-ea"/>
              <a:cs typeface="+mn-cs"/>
            </a:rPr>
            <a:t>一般財源所要額が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したものの、分母である一般財源収入額</a:t>
          </a:r>
          <a:r>
            <a:rPr lang="ja-JP" altLang="en-US" sz="1100">
              <a:solidFill>
                <a:schemeClr val="dk1"/>
              </a:solidFill>
              <a:effectLst/>
              <a:latin typeface="+mn-lt"/>
              <a:ea typeface="+mn-ea"/>
              <a:cs typeface="+mn-cs"/>
            </a:rPr>
            <a:t>が減少</a:t>
          </a:r>
          <a:r>
            <a:rPr lang="ja-JP" altLang="ja-JP" sz="1100">
              <a:solidFill>
                <a:schemeClr val="dk1"/>
              </a:solidFill>
              <a:effectLst/>
              <a:latin typeface="+mn-lt"/>
              <a:ea typeface="+mn-ea"/>
              <a:cs typeface="+mn-cs"/>
            </a:rPr>
            <a:t>したため、前年度と</a:t>
          </a:r>
          <a:r>
            <a:rPr lang="ja-JP" altLang="en-US" sz="1100">
              <a:solidFill>
                <a:schemeClr val="dk1"/>
              </a:solidFill>
              <a:effectLst/>
              <a:latin typeface="+mn-lt"/>
              <a:ea typeface="+mn-ea"/>
              <a:cs typeface="+mn-cs"/>
            </a:rPr>
            <a:t>比較して０．５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の増</a:t>
          </a:r>
          <a:r>
            <a:rPr lang="ja-JP" altLang="ja-JP" sz="1100">
              <a:solidFill>
                <a:schemeClr val="dk1"/>
              </a:solidFill>
              <a:effectLst/>
              <a:latin typeface="+mn-lt"/>
              <a:ea typeface="+mn-ea"/>
              <a:cs typeface="+mn-cs"/>
            </a:rPr>
            <a:t>となっている。</a:t>
          </a:r>
          <a:endParaRPr lang="ja-JP" altLang="ja-JP" sz="1400">
            <a:effectLst/>
          </a:endParaRPr>
        </a:p>
        <a:p>
          <a:r>
            <a:rPr lang="ja-JP" altLang="ja-JP" sz="1100">
              <a:solidFill>
                <a:schemeClr val="dk1"/>
              </a:solidFill>
              <a:effectLst/>
              <a:latin typeface="+mn-lt"/>
              <a:ea typeface="+mn-ea"/>
              <a:cs typeface="+mn-cs"/>
            </a:rPr>
            <a:t>　今後も、経常経費の節減を図るとともに、税や使用料、負担金の徴収をより強化すること等により、事業ごとの経営の健全化に努め、普通会計の負担額の軽減を図る。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153670</xdr:rowOff>
    </xdr:to>
    <xdr:cxnSp macro="">
      <xdr:nvCxnSpPr>
        <xdr:cNvPr id="251" name="直線コネクタ 250"/>
        <xdr:cNvCxnSpPr/>
      </xdr:nvCxnSpPr>
      <xdr:spPr>
        <a:xfrm>
          <a:off x="15671800" y="9888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115570</xdr:rowOff>
    </xdr:to>
    <xdr:cxnSp macro="">
      <xdr:nvCxnSpPr>
        <xdr:cNvPr id="254" name="直線コネクタ 253"/>
        <xdr:cNvCxnSpPr/>
      </xdr:nvCxnSpPr>
      <xdr:spPr>
        <a:xfrm>
          <a:off x="14782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115570</xdr:rowOff>
    </xdr:to>
    <xdr:cxnSp macro="">
      <xdr:nvCxnSpPr>
        <xdr:cNvPr id="257" name="直線コネクタ 256"/>
        <xdr:cNvCxnSpPr/>
      </xdr:nvCxnSpPr>
      <xdr:spPr>
        <a:xfrm>
          <a:off x="13893800" y="985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85090</xdr:rowOff>
    </xdr:to>
    <xdr:cxnSp macro="">
      <xdr:nvCxnSpPr>
        <xdr:cNvPr id="260" name="直線コネクタ 259"/>
        <xdr:cNvCxnSpPr/>
      </xdr:nvCxnSpPr>
      <xdr:spPr>
        <a:xfrm flipV="1">
          <a:off x="13004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70" name="円/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2" name="円/楕円 271"/>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3" name="テキスト ボックス 272"/>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4" name="円/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6" name="円/楕円 275"/>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7" name="テキスト ボックス 276"/>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8" name="円/楕円 277"/>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9" name="テキスト ボックス 278"/>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補助費等について、経常的な費用については</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したものの、</a:t>
          </a:r>
          <a:r>
            <a:rPr lang="ja-JP" altLang="en-US" sz="1100">
              <a:solidFill>
                <a:schemeClr val="dk1"/>
              </a:solidFill>
              <a:effectLst/>
              <a:latin typeface="+mn-lt"/>
              <a:ea typeface="+mn-ea"/>
              <a:cs typeface="+mn-cs"/>
            </a:rPr>
            <a:t>普通交付税の減額</a:t>
          </a:r>
          <a:r>
            <a:rPr lang="ja-JP" altLang="ja-JP" sz="1100">
              <a:solidFill>
                <a:schemeClr val="dk1"/>
              </a:solidFill>
              <a:effectLst/>
              <a:latin typeface="+mn-lt"/>
              <a:ea typeface="+mn-ea"/>
              <a:cs typeface="+mn-cs"/>
            </a:rPr>
            <a:t>など経常一般財源等収入</a:t>
          </a:r>
          <a:r>
            <a:rPr lang="ja-JP" altLang="en-US" sz="1100">
              <a:solidFill>
                <a:schemeClr val="dk1"/>
              </a:solidFill>
              <a:effectLst/>
              <a:latin typeface="+mn-lt"/>
              <a:ea typeface="+mn-ea"/>
              <a:cs typeface="+mn-cs"/>
            </a:rPr>
            <a:t>が減少</a:t>
          </a:r>
          <a:r>
            <a:rPr lang="ja-JP" altLang="ja-JP" sz="1100">
              <a:solidFill>
                <a:schemeClr val="dk1"/>
              </a:solidFill>
              <a:effectLst/>
              <a:latin typeface="+mn-lt"/>
              <a:ea typeface="+mn-ea"/>
              <a:cs typeface="+mn-cs"/>
            </a:rPr>
            <a:t>したため、前年度より０．</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しており、類似団体より３．</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％下回っている。</a:t>
          </a:r>
          <a:endParaRPr lang="ja-JP" altLang="ja-JP" sz="1400">
            <a:effectLst/>
          </a:endParaRPr>
        </a:p>
        <a:p>
          <a:r>
            <a:rPr lang="ja-JP" altLang="ja-JP" sz="1100">
              <a:solidFill>
                <a:schemeClr val="dk1"/>
              </a:solidFill>
              <a:effectLst/>
              <a:latin typeface="+mn-lt"/>
              <a:ea typeface="+mn-ea"/>
              <a:cs typeface="+mn-cs"/>
            </a:rPr>
            <a:t>　今後も、補助金の交付にあたっては、十分な審査を行い、適正な運用を行う。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18415</xdr:rowOff>
    </xdr:from>
    <xdr:to>
      <xdr:col>24</xdr:col>
      <xdr:colOff>31750</xdr:colOff>
      <xdr:row>36</xdr:row>
      <xdr:rowOff>29845</xdr:rowOff>
    </xdr:to>
    <xdr:cxnSp macro="">
      <xdr:nvCxnSpPr>
        <xdr:cNvPr id="307" name="直線コネクタ 306"/>
        <xdr:cNvCxnSpPr/>
      </xdr:nvCxnSpPr>
      <xdr:spPr>
        <a:xfrm>
          <a:off x="15671800" y="61906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18415</xdr:rowOff>
    </xdr:from>
    <xdr:to>
      <xdr:col>22</xdr:col>
      <xdr:colOff>565150</xdr:colOff>
      <xdr:row>36</xdr:row>
      <xdr:rowOff>35560</xdr:rowOff>
    </xdr:to>
    <xdr:cxnSp macro="">
      <xdr:nvCxnSpPr>
        <xdr:cNvPr id="310" name="直線コネクタ 309"/>
        <xdr:cNvCxnSpPr/>
      </xdr:nvCxnSpPr>
      <xdr:spPr>
        <a:xfrm flipV="1">
          <a:off x="14782800" y="61906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35560</xdr:rowOff>
    </xdr:to>
    <xdr:cxnSp macro="">
      <xdr:nvCxnSpPr>
        <xdr:cNvPr id="313" name="直線コネクタ 312"/>
        <xdr:cNvCxnSpPr/>
      </xdr:nvCxnSpPr>
      <xdr:spPr>
        <a:xfrm>
          <a:off x="13893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52705</xdr:rowOff>
    </xdr:to>
    <xdr:cxnSp macro="">
      <xdr:nvCxnSpPr>
        <xdr:cNvPr id="316" name="直線コネクタ 315"/>
        <xdr:cNvCxnSpPr/>
      </xdr:nvCxnSpPr>
      <xdr:spPr>
        <a:xfrm flipV="1">
          <a:off x="13004800" y="62077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150495</xdr:rowOff>
    </xdr:from>
    <xdr:to>
      <xdr:col>24</xdr:col>
      <xdr:colOff>82550</xdr:colOff>
      <xdr:row>36</xdr:row>
      <xdr:rowOff>80645</xdr:rowOff>
    </xdr:to>
    <xdr:sp macro="" textlink="">
      <xdr:nvSpPr>
        <xdr:cNvPr id="326" name="円/楕円 325"/>
        <xdr:cNvSpPr/>
      </xdr:nvSpPr>
      <xdr:spPr>
        <a:xfrm>
          <a:off x="164592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167022</xdr:rowOff>
    </xdr:from>
    <xdr:ext cx="762000" cy="259045"/>
    <xdr:sp macro="" textlink="">
      <xdr:nvSpPr>
        <xdr:cNvPr id="327" name="補助費等該当値テキスト"/>
        <xdr:cNvSpPr txBox="1"/>
      </xdr:nvSpPr>
      <xdr:spPr>
        <a:xfrm>
          <a:off x="16598900" y="599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139065</xdr:rowOff>
    </xdr:from>
    <xdr:to>
      <xdr:col>22</xdr:col>
      <xdr:colOff>615950</xdr:colOff>
      <xdr:row>36</xdr:row>
      <xdr:rowOff>69215</xdr:rowOff>
    </xdr:to>
    <xdr:sp macro="" textlink="">
      <xdr:nvSpPr>
        <xdr:cNvPr id="328" name="円/楕円 327"/>
        <xdr:cNvSpPr/>
      </xdr:nvSpPr>
      <xdr:spPr>
        <a:xfrm>
          <a:off x="15621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79392</xdr:rowOff>
    </xdr:from>
    <xdr:ext cx="736600" cy="259045"/>
    <xdr:sp macro="" textlink="">
      <xdr:nvSpPr>
        <xdr:cNvPr id="329" name="テキスト ボックス 328"/>
        <xdr:cNvSpPr txBox="1"/>
      </xdr:nvSpPr>
      <xdr:spPr>
        <a:xfrm>
          <a:off x="15290800" y="590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0" name="円/楕円 32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1" name="テキスト ボックス 33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2" name="円/楕円 331"/>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3" name="テキスト ボックス 332"/>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xdr:rowOff>
    </xdr:from>
    <xdr:to>
      <xdr:col>19</xdr:col>
      <xdr:colOff>6350</xdr:colOff>
      <xdr:row>36</xdr:row>
      <xdr:rowOff>103505</xdr:rowOff>
    </xdr:to>
    <xdr:sp macro="" textlink="">
      <xdr:nvSpPr>
        <xdr:cNvPr id="334" name="円/楕円 333"/>
        <xdr:cNvSpPr/>
      </xdr:nvSpPr>
      <xdr:spPr>
        <a:xfrm>
          <a:off x="12954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113682</xdr:rowOff>
    </xdr:from>
    <xdr:ext cx="762000" cy="259045"/>
    <xdr:sp macro="" textlink="">
      <xdr:nvSpPr>
        <xdr:cNvPr id="335" name="テキスト ボックス 334"/>
        <xdr:cNvSpPr txBox="1"/>
      </xdr:nvSpPr>
      <xdr:spPr>
        <a:xfrm>
          <a:off x="12623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平成２２年度に借入れた国営筑後川下流土地改良事業繰上償還負担金について、平成２５年度から元金償還が開始したことにより一般財源所要額が増加し、数値が上昇している。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地方財政健全化法に基づく、実質公債費比率や将来負担比率などの各種財政指標に常に目配りを行い、地方債の借入にあたっては財政効率の高い地方債を取捨選択するなどして、地方債元利償還金に係る財政負担を適正規模に維持する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154758</xdr:rowOff>
    </xdr:from>
    <xdr:to>
      <xdr:col>7</xdr:col>
      <xdr:colOff>15875</xdr:colOff>
      <xdr:row>78</xdr:row>
      <xdr:rowOff>2902</xdr:rowOff>
    </xdr:to>
    <xdr:cxnSp macro="">
      <xdr:nvCxnSpPr>
        <xdr:cNvPr id="370" name="直線コネクタ 369"/>
        <xdr:cNvCxnSpPr/>
      </xdr:nvCxnSpPr>
      <xdr:spPr>
        <a:xfrm>
          <a:off x="3987800" y="1335640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154758</xdr:rowOff>
    </xdr:from>
    <xdr:to>
      <xdr:col>5</xdr:col>
      <xdr:colOff>549275</xdr:colOff>
      <xdr:row>78</xdr:row>
      <xdr:rowOff>9434</xdr:rowOff>
    </xdr:to>
    <xdr:cxnSp macro="">
      <xdr:nvCxnSpPr>
        <xdr:cNvPr id="373" name="直線コネクタ 372"/>
        <xdr:cNvCxnSpPr/>
      </xdr:nvCxnSpPr>
      <xdr:spPr>
        <a:xfrm flipV="1">
          <a:off x="3098800" y="133564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148227</xdr:rowOff>
    </xdr:from>
    <xdr:to>
      <xdr:col>4</xdr:col>
      <xdr:colOff>346075</xdr:colOff>
      <xdr:row>78</xdr:row>
      <xdr:rowOff>9434</xdr:rowOff>
    </xdr:to>
    <xdr:cxnSp macro="">
      <xdr:nvCxnSpPr>
        <xdr:cNvPr id="376" name="直線コネクタ 375"/>
        <xdr:cNvCxnSpPr/>
      </xdr:nvCxnSpPr>
      <xdr:spPr>
        <a:xfrm>
          <a:off x="2209800" y="13349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76381</xdr:rowOff>
    </xdr:from>
    <xdr:to>
      <xdr:col>3</xdr:col>
      <xdr:colOff>142875</xdr:colOff>
      <xdr:row>77</xdr:row>
      <xdr:rowOff>148227</xdr:rowOff>
    </xdr:to>
    <xdr:cxnSp macro="">
      <xdr:nvCxnSpPr>
        <xdr:cNvPr id="379" name="直線コネクタ 378"/>
        <xdr:cNvCxnSpPr/>
      </xdr:nvCxnSpPr>
      <xdr:spPr>
        <a:xfrm>
          <a:off x="1320800" y="132780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123552</xdr:rowOff>
    </xdr:from>
    <xdr:to>
      <xdr:col>7</xdr:col>
      <xdr:colOff>66675</xdr:colOff>
      <xdr:row>78</xdr:row>
      <xdr:rowOff>53702</xdr:rowOff>
    </xdr:to>
    <xdr:sp macro="" textlink="">
      <xdr:nvSpPr>
        <xdr:cNvPr id="389" name="円/楕円 388"/>
        <xdr:cNvSpPr/>
      </xdr:nvSpPr>
      <xdr:spPr>
        <a:xfrm>
          <a:off x="4775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95629</xdr:rowOff>
    </xdr:from>
    <xdr:ext cx="762000" cy="259045"/>
    <xdr:sp macro="" textlink="">
      <xdr:nvSpPr>
        <xdr:cNvPr id="390" name="公債費該当値テキスト"/>
        <xdr:cNvSpPr txBox="1"/>
      </xdr:nvSpPr>
      <xdr:spPr>
        <a:xfrm>
          <a:off x="4914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103958</xdr:rowOff>
    </xdr:from>
    <xdr:to>
      <xdr:col>5</xdr:col>
      <xdr:colOff>600075</xdr:colOff>
      <xdr:row>78</xdr:row>
      <xdr:rowOff>34108</xdr:rowOff>
    </xdr:to>
    <xdr:sp macro="" textlink="">
      <xdr:nvSpPr>
        <xdr:cNvPr id="391" name="円/楕円 390"/>
        <xdr:cNvSpPr/>
      </xdr:nvSpPr>
      <xdr:spPr>
        <a:xfrm>
          <a:off x="3937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18885</xdr:rowOff>
    </xdr:from>
    <xdr:ext cx="736600" cy="259045"/>
    <xdr:sp macro="" textlink="">
      <xdr:nvSpPr>
        <xdr:cNvPr id="392" name="テキスト ボックス 391"/>
        <xdr:cNvSpPr txBox="1"/>
      </xdr:nvSpPr>
      <xdr:spPr>
        <a:xfrm>
          <a:off x="3606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130084</xdr:rowOff>
    </xdr:from>
    <xdr:to>
      <xdr:col>4</xdr:col>
      <xdr:colOff>396875</xdr:colOff>
      <xdr:row>78</xdr:row>
      <xdr:rowOff>60234</xdr:rowOff>
    </xdr:to>
    <xdr:sp macro="" textlink="">
      <xdr:nvSpPr>
        <xdr:cNvPr id="393" name="円/楕円 392"/>
        <xdr:cNvSpPr/>
      </xdr:nvSpPr>
      <xdr:spPr>
        <a:xfrm>
          <a:off x="3048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45011</xdr:rowOff>
    </xdr:from>
    <xdr:ext cx="762000" cy="259045"/>
    <xdr:sp macro="" textlink="">
      <xdr:nvSpPr>
        <xdr:cNvPr id="394" name="テキスト ボックス 393"/>
        <xdr:cNvSpPr txBox="1"/>
      </xdr:nvSpPr>
      <xdr:spPr>
        <a:xfrm>
          <a:off x="2717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97427</xdr:rowOff>
    </xdr:from>
    <xdr:to>
      <xdr:col>3</xdr:col>
      <xdr:colOff>193675</xdr:colOff>
      <xdr:row>78</xdr:row>
      <xdr:rowOff>27577</xdr:rowOff>
    </xdr:to>
    <xdr:sp macro="" textlink="">
      <xdr:nvSpPr>
        <xdr:cNvPr id="395" name="円/楕円 394"/>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12354</xdr:rowOff>
    </xdr:from>
    <xdr:ext cx="762000" cy="259045"/>
    <xdr:sp macro="" textlink="">
      <xdr:nvSpPr>
        <xdr:cNvPr id="396" name="テキスト ボックス 395"/>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25581</xdr:rowOff>
    </xdr:from>
    <xdr:to>
      <xdr:col>1</xdr:col>
      <xdr:colOff>676275</xdr:colOff>
      <xdr:row>77</xdr:row>
      <xdr:rowOff>127181</xdr:rowOff>
    </xdr:to>
    <xdr:sp macro="" textlink="">
      <xdr:nvSpPr>
        <xdr:cNvPr id="397" name="円/楕円 396"/>
        <xdr:cNvSpPr/>
      </xdr:nvSpPr>
      <xdr:spPr>
        <a:xfrm>
          <a:off x="1270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137358</xdr:rowOff>
    </xdr:from>
    <xdr:ext cx="762000" cy="259045"/>
    <xdr:sp macro="" textlink="">
      <xdr:nvSpPr>
        <xdr:cNvPr id="398" name="テキスト ボックス 397"/>
        <xdr:cNvSpPr txBox="1"/>
      </xdr:nvSpPr>
      <xdr:spPr>
        <a:xfrm>
          <a:off x="939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前年度と比較して</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類似団体平均より</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．４％高い状況にある。</a:t>
          </a:r>
          <a:endParaRPr lang="ja-JP" altLang="ja-JP" sz="1400">
            <a:effectLst/>
          </a:endParaRPr>
        </a:p>
        <a:p>
          <a:r>
            <a:rPr lang="ja-JP" altLang="ja-JP" sz="1100">
              <a:solidFill>
                <a:schemeClr val="dk1"/>
              </a:solidFill>
              <a:effectLst/>
              <a:latin typeface="+mn-lt"/>
              <a:ea typeface="+mn-ea"/>
              <a:cs typeface="+mn-cs"/>
            </a:rPr>
            <a:t>　区分ごとの類似団体比較としては、前年度と同様に人件費、扶助費、その他（主に繰出金）は平均を上回っている状況である。</a:t>
          </a:r>
          <a:endParaRPr lang="ja-JP" altLang="ja-JP" sz="1400">
            <a:effectLst/>
          </a:endParaRPr>
        </a:p>
        <a:p>
          <a:r>
            <a:rPr lang="ja-JP" altLang="ja-JP" sz="1100">
              <a:solidFill>
                <a:schemeClr val="dk1"/>
              </a:solidFill>
              <a:effectLst/>
              <a:latin typeface="+mn-lt"/>
              <a:ea typeface="+mn-ea"/>
              <a:cs typeface="+mn-cs"/>
            </a:rPr>
            <a:t>　平成２７年度から始まった合併算定替の段階的削減のため、今後も厳しい財政状況となることが予想されるが、行財政改革を徹底することで財政基盤の強化を図り、より健全な財政運営を行う。</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122428</xdr:rowOff>
    </xdr:from>
    <xdr:to>
      <xdr:col>24</xdr:col>
      <xdr:colOff>31750</xdr:colOff>
      <xdr:row>77</xdr:row>
      <xdr:rowOff>51563</xdr:rowOff>
    </xdr:to>
    <xdr:cxnSp macro="">
      <xdr:nvCxnSpPr>
        <xdr:cNvPr id="429" name="直線コネクタ 428"/>
        <xdr:cNvCxnSpPr/>
      </xdr:nvCxnSpPr>
      <xdr:spPr>
        <a:xfrm>
          <a:off x="15671800" y="13152628"/>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122428</xdr:rowOff>
    </xdr:from>
    <xdr:to>
      <xdr:col>22</xdr:col>
      <xdr:colOff>565150</xdr:colOff>
      <xdr:row>76</xdr:row>
      <xdr:rowOff>145287</xdr:rowOff>
    </xdr:to>
    <xdr:cxnSp macro="">
      <xdr:nvCxnSpPr>
        <xdr:cNvPr id="432" name="直線コネクタ 431"/>
        <xdr:cNvCxnSpPr/>
      </xdr:nvCxnSpPr>
      <xdr:spPr>
        <a:xfrm flipV="1">
          <a:off x="14782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21844</xdr:rowOff>
    </xdr:from>
    <xdr:to>
      <xdr:col>21</xdr:col>
      <xdr:colOff>361950</xdr:colOff>
      <xdr:row>76</xdr:row>
      <xdr:rowOff>145287</xdr:rowOff>
    </xdr:to>
    <xdr:cxnSp macro="">
      <xdr:nvCxnSpPr>
        <xdr:cNvPr id="435" name="直線コネクタ 434"/>
        <xdr:cNvCxnSpPr/>
      </xdr:nvCxnSpPr>
      <xdr:spPr>
        <a:xfrm>
          <a:off x="13893800" y="130520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21844</xdr:rowOff>
    </xdr:from>
    <xdr:to>
      <xdr:col>20</xdr:col>
      <xdr:colOff>158750</xdr:colOff>
      <xdr:row>76</xdr:row>
      <xdr:rowOff>99568</xdr:rowOff>
    </xdr:to>
    <xdr:cxnSp macro="">
      <xdr:nvCxnSpPr>
        <xdr:cNvPr id="438" name="直線コネクタ 437"/>
        <xdr:cNvCxnSpPr/>
      </xdr:nvCxnSpPr>
      <xdr:spPr>
        <a:xfrm flipV="1">
          <a:off x="13004800" y="130520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48" name="円/楕円 447"/>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144290</xdr:rowOff>
    </xdr:from>
    <xdr:ext cx="762000" cy="259045"/>
    <xdr:sp macro="" textlink="">
      <xdr:nvSpPr>
        <xdr:cNvPr id="449"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71628</xdr:rowOff>
    </xdr:from>
    <xdr:to>
      <xdr:col>22</xdr:col>
      <xdr:colOff>615950</xdr:colOff>
      <xdr:row>77</xdr:row>
      <xdr:rowOff>1778</xdr:rowOff>
    </xdr:to>
    <xdr:sp macro="" textlink="">
      <xdr:nvSpPr>
        <xdr:cNvPr id="450" name="円/楕円 449"/>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158005</xdr:rowOff>
    </xdr:from>
    <xdr:ext cx="736600" cy="259045"/>
    <xdr:sp macro="" textlink="">
      <xdr:nvSpPr>
        <xdr:cNvPr id="451" name="テキスト ボックス 450"/>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52" name="円/楕円 451"/>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34815</xdr:rowOff>
    </xdr:from>
    <xdr:ext cx="762000" cy="259045"/>
    <xdr:sp macro="" textlink="">
      <xdr:nvSpPr>
        <xdr:cNvPr id="453" name="テキスト ボックス 452"/>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142494</xdr:rowOff>
    </xdr:from>
    <xdr:to>
      <xdr:col>20</xdr:col>
      <xdr:colOff>209550</xdr:colOff>
      <xdr:row>76</xdr:row>
      <xdr:rowOff>72644</xdr:rowOff>
    </xdr:to>
    <xdr:sp macro="" textlink="">
      <xdr:nvSpPr>
        <xdr:cNvPr id="454" name="円/楕円 453"/>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82821</xdr:rowOff>
    </xdr:from>
    <xdr:ext cx="762000" cy="259045"/>
    <xdr:sp macro="" textlink="">
      <xdr:nvSpPr>
        <xdr:cNvPr id="455" name="テキスト ボックス 454"/>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48768</xdr:rowOff>
    </xdr:from>
    <xdr:to>
      <xdr:col>19</xdr:col>
      <xdr:colOff>6350</xdr:colOff>
      <xdr:row>76</xdr:row>
      <xdr:rowOff>150368</xdr:rowOff>
    </xdr:to>
    <xdr:sp macro="" textlink="">
      <xdr:nvSpPr>
        <xdr:cNvPr id="456" name="円/楕円 455"/>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160545</xdr:rowOff>
    </xdr:from>
    <xdr:ext cx="762000" cy="259045"/>
    <xdr:sp macro="" textlink="">
      <xdr:nvSpPr>
        <xdr:cNvPr id="457" name="テキスト ボックス 456"/>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福岡県柳川市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160387</xdr:rowOff>
    </xdr:from>
    <xdr:to>
      <xdr:col>4</xdr:col>
      <xdr:colOff>1117600</xdr:colOff>
      <xdr:row>17</xdr:row>
      <xdr:rowOff>163424</xdr:rowOff>
    </xdr:to>
    <xdr:cxnSp macro="">
      <xdr:nvCxnSpPr>
        <xdr:cNvPr id="52" name="直線コネクタ 51"/>
        <xdr:cNvCxnSpPr/>
      </xdr:nvCxnSpPr>
      <xdr:spPr bwMode="auto">
        <a:xfrm flipV="1">
          <a:off x="5003800" y="3122662"/>
          <a:ext cx="647700" cy="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163424</xdr:rowOff>
    </xdr:from>
    <xdr:to>
      <xdr:col>4</xdr:col>
      <xdr:colOff>469900</xdr:colOff>
      <xdr:row>17</xdr:row>
      <xdr:rowOff>167032</xdr:rowOff>
    </xdr:to>
    <xdr:cxnSp macro="">
      <xdr:nvCxnSpPr>
        <xdr:cNvPr id="55" name="直線コネクタ 54"/>
        <xdr:cNvCxnSpPr/>
      </xdr:nvCxnSpPr>
      <xdr:spPr bwMode="auto">
        <a:xfrm flipV="1">
          <a:off x="4305300" y="3125699"/>
          <a:ext cx="698500" cy="3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167032</xdr:rowOff>
    </xdr:from>
    <xdr:to>
      <xdr:col>3</xdr:col>
      <xdr:colOff>904875</xdr:colOff>
      <xdr:row>18</xdr:row>
      <xdr:rowOff>62170</xdr:rowOff>
    </xdr:to>
    <xdr:cxnSp macro="">
      <xdr:nvCxnSpPr>
        <xdr:cNvPr id="58" name="直線コネクタ 57"/>
        <xdr:cNvCxnSpPr/>
      </xdr:nvCxnSpPr>
      <xdr:spPr bwMode="auto">
        <a:xfrm flipV="1">
          <a:off x="3606800" y="3129307"/>
          <a:ext cx="698500" cy="66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34967</xdr:rowOff>
    </xdr:from>
    <xdr:to>
      <xdr:col>3</xdr:col>
      <xdr:colOff>206375</xdr:colOff>
      <xdr:row>18</xdr:row>
      <xdr:rowOff>62170</xdr:rowOff>
    </xdr:to>
    <xdr:cxnSp macro="">
      <xdr:nvCxnSpPr>
        <xdr:cNvPr id="61" name="直線コネクタ 60"/>
        <xdr:cNvCxnSpPr/>
      </xdr:nvCxnSpPr>
      <xdr:spPr bwMode="auto">
        <a:xfrm>
          <a:off x="2908300" y="3168692"/>
          <a:ext cx="6985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109587</xdr:rowOff>
    </xdr:from>
    <xdr:to>
      <xdr:col>5</xdr:col>
      <xdr:colOff>34925</xdr:colOff>
      <xdr:row>18</xdr:row>
      <xdr:rowOff>39737</xdr:rowOff>
    </xdr:to>
    <xdr:sp macro="" textlink="">
      <xdr:nvSpPr>
        <xdr:cNvPr id="71" name="円/楕円 70"/>
        <xdr:cNvSpPr/>
      </xdr:nvSpPr>
      <xdr:spPr bwMode="auto">
        <a:xfrm>
          <a:off x="5600700" y="307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81664</xdr:rowOff>
    </xdr:from>
    <xdr:ext cx="762000" cy="259045"/>
    <xdr:sp macro="" textlink="">
      <xdr:nvSpPr>
        <xdr:cNvPr id="72" name="人口1人当たり決算額の推移該当値テキスト130"/>
        <xdr:cNvSpPr txBox="1"/>
      </xdr:nvSpPr>
      <xdr:spPr>
        <a:xfrm>
          <a:off x="5740400" y="304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69,872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112624</xdr:rowOff>
    </xdr:from>
    <xdr:to>
      <xdr:col>4</xdr:col>
      <xdr:colOff>520700</xdr:colOff>
      <xdr:row>18</xdr:row>
      <xdr:rowOff>42774</xdr:rowOff>
    </xdr:to>
    <xdr:sp macro="" textlink="">
      <xdr:nvSpPr>
        <xdr:cNvPr id="73" name="円/楕円 72"/>
        <xdr:cNvSpPr/>
      </xdr:nvSpPr>
      <xdr:spPr bwMode="auto">
        <a:xfrm>
          <a:off x="4953000" y="307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27551</xdr:rowOff>
    </xdr:from>
    <xdr:ext cx="736600" cy="259045"/>
    <xdr:sp macro="" textlink="">
      <xdr:nvSpPr>
        <xdr:cNvPr id="74" name="テキスト ボックス 73"/>
        <xdr:cNvSpPr txBox="1"/>
      </xdr:nvSpPr>
      <xdr:spPr>
        <a:xfrm>
          <a:off x="4622800" y="316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69,686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116232</xdr:rowOff>
    </xdr:from>
    <xdr:to>
      <xdr:col>3</xdr:col>
      <xdr:colOff>955675</xdr:colOff>
      <xdr:row>18</xdr:row>
      <xdr:rowOff>46382</xdr:rowOff>
    </xdr:to>
    <xdr:sp macro="" textlink="">
      <xdr:nvSpPr>
        <xdr:cNvPr id="75" name="円/楕円 74"/>
        <xdr:cNvSpPr/>
      </xdr:nvSpPr>
      <xdr:spPr bwMode="auto">
        <a:xfrm>
          <a:off x="4254500" y="307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31159</xdr:rowOff>
    </xdr:from>
    <xdr:ext cx="762000" cy="259045"/>
    <xdr:sp macro="" textlink="">
      <xdr:nvSpPr>
        <xdr:cNvPr id="76" name="テキスト ボックス 75"/>
        <xdr:cNvSpPr txBox="1"/>
      </xdr:nvSpPr>
      <xdr:spPr>
        <a:xfrm>
          <a:off x="3924300" y="31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69,465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11370</xdr:rowOff>
    </xdr:from>
    <xdr:to>
      <xdr:col>3</xdr:col>
      <xdr:colOff>257175</xdr:colOff>
      <xdr:row>18</xdr:row>
      <xdr:rowOff>112970</xdr:rowOff>
    </xdr:to>
    <xdr:sp macro="" textlink="">
      <xdr:nvSpPr>
        <xdr:cNvPr id="77" name="円/楕円 76"/>
        <xdr:cNvSpPr/>
      </xdr:nvSpPr>
      <xdr:spPr bwMode="auto">
        <a:xfrm>
          <a:off x="3556000" y="314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97747</xdr:rowOff>
    </xdr:from>
    <xdr:ext cx="762000" cy="259045"/>
    <xdr:sp macro="" textlink="">
      <xdr:nvSpPr>
        <xdr:cNvPr id="78" name="テキスト ボックス 77"/>
        <xdr:cNvSpPr txBox="1"/>
      </xdr:nvSpPr>
      <xdr:spPr>
        <a:xfrm>
          <a:off x="3225800" y="323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155617</xdr:rowOff>
    </xdr:from>
    <xdr:to>
      <xdr:col>2</xdr:col>
      <xdr:colOff>692150</xdr:colOff>
      <xdr:row>18</xdr:row>
      <xdr:rowOff>85767</xdr:rowOff>
    </xdr:to>
    <xdr:sp macro="" textlink="">
      <xdr:nvSpPr>
        <xdr:cNvPr id="79" name="円/楕円 78"/>
        <xdr:cNvSpPr/>
      </xdr:nvSpPr>
      <xdr:spPr bwMode="auto">
        <a:xfrm>
          <a:off x="2857500" y="311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70544</xdr:rowOff>
    </xdr:from>
    <xdr:ext cx="762000" cy="259045"/>
    <xdr:sp macro="" textlink="">
      <xdr:nvSpPr>
        <xdr:cNvPr id="80" name="テキスト ボックス 79"/>
        <xdr:cNvSpPr txBox="1"/>
      </xdr:nvSpPr>
      <xdr:spPr>
        <a:xfrm>
          <a:off x="2527300" y="320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144625</xdr:rowOff>
    </xdr:from>
    <xdr:to>
      <xdr:col>4</xdr:col>
      <xdr:colOff>1117600</xdr:colOff>
      <xdr:row>36</xdr:row>
      <xdr:rowOff>154798</xdr:rowOff>
    </xdr:to>
    <xdr:cxnSp macro="">
      <xdr:nvCxnSpPr>
        <xdr:cNvPr id="112" name="直線コネクタ 111"/>
        <xdr:cNvCxnSpPr/>
      </xdr:nvCxnSpPr>
      <xdr:spPr bwMode="auto">
        <a:xfrm flipV="1">
          <a:off x="5003800" y="7097875"/>
          <a:ext cx="6477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154798</xdr:rowOff>
    </xdr:from>
    <xdr:to>
      <xdr:col>4</xdr:col>
      <xdr:colOff>469900</xdr:colOff>
      <xdr:row>37</xdr:row>
      <xdr:rowOff>1590</xdr:rowOff>
    </xdr:to>
    <xdr:cxnSp macro="">
      <xdr:nvCxnSpPr>
        <xdr:cNvPr id="115" name="直線コネクタ 114"/>
        <xdr:cNvCxnSpPr/>
      </xdr:nvCxnSpPr>
      <xdr:spPr bwMode="auto">
        <a:xfrm flipV="1">
          <a:off x="4305300" y="7108048"/>
          <a:ext cx="698500" cy="18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113536</xdr:rowOff>
    </xdr:from>
    <xdr:to>
      <xdr:col>3</xdr:col>
      <xdr:colOff>904875</xdr:colOff>
      <xdr:row>37</xdr:row>
      <xdr:rowOff>1590</xdr:rowOff>
    </xdr:to>
    <xdr:cxnSp macro="">
      <xdr:nvCxnSpPr>
        <xdr:cNvPr id="118" name="直線コネクタ 117"/>
        <xdr:cNvCxnSpPr/>
      </xdr:nvCxnSpPr>
      <xdr:spPr bwMode="auto">
        <a:xfrm>
          <a:off x="3606800" y="7066786"/>
          <a:ext cx="698500" cy="59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113536</xdr:rowOff>
    </xdr:from>
    <xdr:to>
      <xdr:col>3</xdr:col>
      <xdr:colOff>206375</xdr:colOff>
      <xdr:row>36</xdr:row>
      <xdr:rowOff>163622</xdr:rowOff>
    </xdr:to>
    <xdr:cxnSp macro="">
      <xdr:nvCxnSpPr>
        <xdr:cNvPr id="121" name="直線コネクタ 120"/>
        <xdr:cNvCxnSpPr/>
      </xdr:nvCxnSpPr>
      <xdr:spPr bwMode="auto">
        <a:xfrm flipV="1">
          <a:off x="2908300" y="7066786"/>
          <a:ext cx="698500" cy="5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93825</xdr:rowOff>
    </xdr:from>
    <xdr:to>
      <xdr:col>5</xdr:col>
      <xdr:colOff>34925</xdr:colOff>
      <xdr:row>37</xdr:row>
      <xdr:rowOff>23975</xdr:rowOff>
    </xdr:to>
    <xdr:sp macro="" textlink="">
      <xdr:nvSpPr>
        <xdr:cNvPr id="131" name="円/楕円 130"/>
        <xdr:cNvSpPr/>
      </xdr:nvSpPr>
      <xdr:spPr bwMode="auto">
        <a:xfrm>
          <a:off x="5600700" y="704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65902</xdr:rowOff>
    </xdr:from>
    <xdr:ext cx="762000" cy="259045"/>
    <xdr:sp macro="" textlink="">
      <xdr:nvSpPr>
        <xdr:cNvPr id="132" name="人口1人当たり決算額の推移該当値テキスト445"/>
        <xdr:cNvSpPr txBox="1"/>
      </xdr:nvSpPr>
      <xdr:spPr>
        <a:xfrm>
          <a:off x="5740400" y="70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16,729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103998</xdr:rowOff>
    </xdr:from>
    <xdr:to>
      <xdr:col>4</xdr:col>
      <xdr:colOff>520700</xdr:colOff>
      <xdr:row>37</xdr:row>
      <xdr:rowOff>34148</xdr:rowOff>
    </xdr:to>
    <xdr:sp macro="" textlink="">
      <xdr:nvSpPr>
        <xdr:cNvPr id="133" name="円/楕円 132"/>
        <xdr:cNvSpPr/>
      </xdr:nvSpPr>
      <xdr:spPr bwMode="auto">
        <a:xfrm>
          <a:off x="4953000" y="705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18925</xdr:rowOff>
    </xdr:from>
    <xdr:ext cx="736600" cy="259045"/>
    <xdr:sp macro="" textlink="">
      <xdr:nvSpPr>
        <xdr:cNvPr id="134" name="テキスト ボックス 133"/>
        <xdr:cNvSpPr txBox="1"/>
      </xdr:nvSpPr>
      <xdr:spPr>
        <a:xfrm>
          <a:off x="4622800" y="71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122240</xdr:rowOff>
    </xdr:from>
    <xdr:to>
      <xdr:col>3</xdr:col>
      <xdr:colOff>955675</xdr:colOff>
      <xdr:row>37</xdr:row>
      <xdr:rowOff>52390</xdr:rowOff>
    </xdr:to>
    <xdr:sp macro="" textlink="">
      <xdr:nvSpPr>
        <xdr:cNvPr id="135" name="円/楕円 134"/>
        <xdr:cNvSpPr/>
      </xdr:nvSpPr>
      <xdr:spPr bwMode="auto">
        <a:xfrm>
          <a:off x="4254500" y="707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37167</xdr:rowOff>
    </xdr:from>
    <xdr:ext cx="762000" cy="259045"/>
    <xdr:sp macro="" textlink="">
      <xdr:nvSpPr>
        <xdr:cNvPr id="136" name="テキスト ボックス 135"/>
        <xdr:cNvSpPr txBox="1"/>
      </xdr:nvSpPr>
      <xdr:spPr>
        <a:xfrm>
          <a:off x="3924300" y="71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62736</xdr:rowOff>
    </xdr:from>
    <xdr:to>
      <xdr:col>3</xdr:col>
      <xdr:colOff>257175</xdr:colOff>
      <xdr:row>36</xdr:row>
      <xdr:rowOff>164336</xdr:rowOff>
    </xdr:to>
    <xdr:sp macro="" textlink="">
      <xdr:nvSpPr>
        <xdr:cNvPr id="137" name="円/楕円 136"/>
        <xdr:cNvSpPr/>
      </xdr:nvSpPr>
      <xdr:spPr bwMode="auto">
        <a:xfrm>
          <a:off x="3556000" y="701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174513</xdr:rowOff>
    </xdr:from>
    <xdr:ext cx="762000" cy="259045"/>
    <xdr:sp macro="" textlink="">
      <xdr:nvSpPr>
        <xdr:cNvPr id="138" name="テキスト ボックス 137"/>
        <xdr:cNvSpPr txBox="1"/>
      </xdr:nvSpPr>
      <xdr:spPr>
        <a:xfrm>
          <a:off x="3225800" y="67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112822</xdr:rowOff>
    </xdr:from>
    <xdr:to>
      <xdr:col>2</xdr:col>
      <xdr:colOff>692150</xdr:colOff>
      <xdr:row>37</xdr:row>
      <xdr:rowOff>42972</xdr:rowOff>
    </xdr:to>
    <xdr:sp macro="" textlink="">
      <xdr:nvSpPr>
        <xdr:cNvPr id="139" name="円/楕円 138"/>
        <xdr:cNvSpPr/>
      </xdr:nvSpPr>
      <xdr:spPr bwMode="auto">
        <a:xfrm>
          <a:off x="2857500" y="706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27749</xdr:rowOff>
    </xdr:from>
    <xdr:ext cx="762000" cy="259045"/>
    <xdr:sp macro="" textlink="">
      <xdr:nvSpPr>
        <xdr:cNvPr id="140" name="テキスト ボックス 139"/>
        <xdr:cNvSpPr txBox="1"/>
      </xdr:nvSpPr>
      <xdr:spPr>
        <a:xfrm>
          <a:off x="2527300" y="715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67,818
67,521
77.15
32,744,034
31,378,120
1,040,634
16,431,989
30,699,050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152025</xdr:rowOff>
    </xdr:from>
    <xdr:to>
      <xdr:col>6</xdr:col>
      <xdr:colOff>511175</xdr:colOff>
      <xdr:row>36</xdr:row>
      <xdr:rowOff>2064</xdr:rowOff>
    </xdr:to>
    <xdr:cxnSp macro="">
      <xdr:nvCxnSpPr>
        <xdr:cNvPr id="61" name="直線コネクタ 60"/>
        <xdr:cNvCxnSpPr/>
      </xdr:nvCxnSpPr>
      <xdr:spPr>
        <a:xfrm flipV="1">
          <a:off x="3797300" y="6152775"/>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2064</xdr:rowOff>
    </xdr:from>
    <xdr:to>
      <xdr:col>5</xdr:col>
      <xdr:colOff>358775</xdr:colOff>
      <xdr:row>36</xdr:row>
      <xdr:rowOff>19018</xdr:rowOff>
    </xdr:to>
    <xdr:cxnSp macro="">
      <xdr:nvCxnSpPr>
        <xdr:cNvPr id="64" name="直線コネクタ 63"/>
        <xdr:cNvCxnSpPr/>
      </xdr:nvCxnSpPr>
      <xdr:spPr>
        <a:xfrm flipV="1">
          <a:off x="2908300" y="6174264"/>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19018</xdr:rowOff>
    </xdr:from>
    <xdr:to>
      <xdr:col>4</xdr:col>
      <xdr:colOff>155575</xdr:colOff>
      <xdr:row>36</xdr:row>
      <xdr:rowOff>78187</xdr:rowOff>
    </xdr:to>
    <xdr:cxnSp macro="">
      <xdr:nvCxnSpPr>
        <xdr:cNvPr id="67" name="直線コネクタ 66"/>
        <xdr:cNvCxnSpPr/>
      </xdr:nvCxnSpPr>
      <xdr:spPr>
        <a:xfrm flipV="1">
          <a:off x="2019300" y="6191218"/>
          <a:ext cx="8890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68491</xdr:rowOff>
    </xdr:from>
    <xdr:to>
      <xdr:col>2</xdr:col>
      <xdr:colOff>638175</xdr:colOff>
      <xdr:row>36</xdr:row>
      <xdr:rowOff>78187</xdr:rowOff>
    </xdr:to>
    <xdr:cxnSp macro="">
      <xdr:nvCxnSpPr>
        <xdr:cNvPr id="70" name="直線コネクタ 69"/>
        <xdr:cNvCxnSpPr/>
      </xdr:nvCxnSpPr>
      <xdr:spPr>
        <a:xfrm>
          <a:off x="1130300" y="6240691"/>
          <a:ext cx="8890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101225</xdr:rowOff>
    </xdr:from>
    <xdr:to>
      <xdr:col>6</xdr:col>
      <xdr:colOff>561975</xdr:colOff>
      <xdr:row>36</xdr:row>
      <xdr:rowOff>31375</xdr:rowOff>
    </xdr:to>
    <xdr:sp macro="" textlink="">
      <xdr:nvSpPr>
        <xdr:cNvPr id="80" name="円/楕円 79"/>
        <xdr:cNvSpPr/>
      </xdr:nvSpPr>
      <xdr:spPr>
        <a:xfrm>
          <a:off x="4584700" y="61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79652</xdr:rowOff>
    </xdr:from>
    <xdr:ext cx="534377" cy="259045"/>
    <xdr:sp macro="" textlink="">
      <xdr:nvSpPr>
        <xdr:cNvPr id="81" name="人件費該当値テキスト"/>
        <xdr:cNvSpPr txBox="1"/>
      </xdr:nvSpPr>
      <xdr:spPr>
        <a:xfrm>
          <a:off x="4686300" y="60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122714</xdr:rowOff>
    </xdr:from>
    <xdr:to>
      <xdr:col>5</xdr:col>
      <xdr:colOff>409575</xdr:colOff>
      <xdr:row>36</xdr:row>
      <xdr:rowOff>52864</xdr:rowOff>
    </xdr:to>
    <xdr:sp macro="" textlink="">
      <xdr:nvSpPr>
        <xdr:cNvPr id="82" name="円/楕円 81"/>
        <xdr:cNvSpPr/>
      </xdr:nvSpPr>
      <xdr:spPr>
        <a:xfrm>
          <a:off x="3746500" y="612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43991</xdr:rowOff>
    </xdr:from>
    <xdr:ext cx="534377" cy="259045"/>
    <xdr:sp macro="" textlink="">
      <xdr:nvSpPr>
        <xdr:cNvPr id="83" name="テキスト ボックス 82"/>
        <xdr:cNvSpPr txBox="1"/>
      </xdr:nvSpPr>
      <xdr:spPr>
        <a:xfrm>
          <a:off x="3530111" y="62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139668</xdr:rowOff>
    </xdr:from>
    <xdr:to>
      <xdr:col>4</xdr:col>
      <xdr:colOff>206375</xdr:colOff>
      <xdr:row>36</xdr:row>
      <xdr:rowOff>69818</xdr:rowOff>
    </xdr:to>
    <xdr:sp macro="" textlink="">
      <xdr:nvSpPr>
        <xdr:cNvPr id="84" name="円/楕円 83"/>
        <xdr:cNvSpPr/>
      </xdr:nvSpPr>
      <xdr:spPr>
        <a:xfrm>
          <a:off x="2857500" y="61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86345</xdr:rowOff>
    </xdr:from>
    <xdr:ext cx="534377" cy="259045"/>
    <xdr:sp macro="" textlink="">
      <xdr:nvSpPr>
        <xdr:cNvPr id="85" name="テキスト ボックス 84"/>
        <xdr:cNvSpPr txBox="1"/>
      </xdr:nvSpPr>
      <xdr:spPr>
        <a:xfrm>
          <a:off x="2641111" y="591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27387</xdr:rowOff>
    </xdr:from>
    <xdr:to>
      <xdr:col>3</xdr:col>
      <xdr:colOff>3175</xdr:colOff>
      <xdr:row>36</xdr:row>
      <xdr:rowOff>128987</xdr:rowOff>
    </xdr:to>
    <xdr:sp macro="" textlink="">
      <xdr:nvSpPr>
        <xdr:cNvPr id="86" name="円/楕円 85"/>
        <xdr:cNvSpPr/>
      </xdr:nvSpPr>
      <xdr:spPr>
        <a:xfrm>
          <a:off x="1968500" y="61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145514</xdr:rowOff>
    </xdr:from>
    <xdr:ext cx="534377" cy="259045"/>
    <xdr:sp macro="" textlink="">
      <xdr:nvSpPr>
        <xdr:cNvPr id="87" name="テキスト ボックス 86"/>
        <xdr:cNvSpPr txBox="1"/>
      </xdr:nvSpPr>
      <xdr:spPr>
        <a:xfrm>
          <a:off x="1752111" y="59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17691</xdr:rowOff>
    </xdr:from>
    <xdr:to>
      <xdr:col>1</xdr:col>
      <xdr:colOff>485775</xdr:colOff>
      <xdr:row>36</xdr:row>
      <xdr:rowOff>119291</xdr:rowOff>
    </xdr:to>
    <xdr:sp macro="" textlink="">
      <xdr:nvSpPr>
        <xdr:cNvPr id="88" name="円/楕円 87"/>
        <xdr:cNvSpPr/>
      </xdr:nvSpPr>
      <xdr:spPr>
        <a:xfrm>
          <a:off x="1079500" y="61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110418</xdr:rowOff>
    </xdr:from>
    <xdr:ext cx="534377" cy="259045"/>
    <xdr:sp macro="" textlink="">
      <xdr:nvSpPr>
        <xdr:cNvPr id="89" name="テキスト ボックス 88"/>
        <xdr:cNvSpPr txBox="1"/>
      </xdr:nvSpPr>
      <xdr:spPr>
        <a:xfrm>
          <a:off x="863111" y="62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149612</xdr:rowOff>
    </xdr:from>
    <xdr:to>
      <xdr:col>6</xdr:col>
      <xdr:colOff>511175</xdr:colOff>
      <xdr:row>56</xdr:row>
      <xdr:rowOff>150493</xdr:rowOff>
    </xdr:to>
    <xdr:cxnSp macro="">
      <xdr:nvCxnSpPr>
        <xdr:cNvPr id="121" name="直線コネクタ 120"/>
        <xdr:cNvCxnSpPr/>
      </xdr:nvCxnSpPr>
      <xdr:spPr>
        <a:xfrm>
          <a:off x="3797300" y="9750812"/>
          <a:ext cx="8382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149612</xdr:rowOff>
    </xdr:from>
    <xdr:to>
      <xdr:col>5</xdr:col>
      <xdr:colOff>358775</xdr:colOff>
      <xdr:row>57</xdr:row>
      <xdr:rowOff>22853</xdr:rowOff>
    </xdr:to>
    <xdr:cxnSp macro="">
      <xdr:nvCxnSpPr>
        <xdr:cNvPr id="124" name="直線コネクタ 123"/>
        <xdr:cNvCxnSpPr/>
      </xdr:nvCxnSpPr>
      <xdr:spPr>
        <a:xfrm flipV="1">
          <a:off x="2908300" y="9750812"/>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22853</xdr:rowOff>
    </xdr:from>
    <xdr:to>
      <xdr:col>4</xdr:col>
      <xdr:colOff>155575</xdr:colOff>
      <xdr:row>57</xdr:row>
      <xdr:rowOff>64850</xdr:rowOff>
    </xdr:to>
    <xdr:cxnSp macro="">
      <xdr:nvCxnSpPr>
        <xdr:cNvPr id="127" name="直線コネクタ 126"/>
        <xdr:cNvCxnSpPr/>
      </xdr:nvCxnSpPr>
      <xdr:spPr>
        <a:xfrm flipV="1">
          <a:off x="2019300" y="9795503"/>
          <a:ext cx="8890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7292</xdr:rowOff>
    </xdr:from>
    <xdr:to>
      <xdr:col>2</xdr:col>
      <xdr:colOff>638175</xdr:colOff>
      <xdr:row>57</xdr:row>
      <xdr:rowOff>64850</xdr:rowOff>
    </xdr:to>
    <xdr:cxnSp macro="">
      <xdr:nvCxnSpPr>
        <xdr:cNvPr id="130" name="直線コネクタ 129"/>
        <xdr:cNvCxnSpPr/>
      </xdr:nvCxnSpPr>
      <xdr:spPr>
        <a:xfrm>
          <a:off x="1130300" y="9779942"/>
          <a:ext cx="889000" cy="5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99693</xdr:rowOff>
    </xdr:from>
    <xdr:to>
      <xdr:col>6</xdr:col>
      <xdr:colOff>561975</xdr:colOff>
      <xdr:row>57</xdr:row>
      <xdr:rowOff>29843</xdr:rowOff>
    </xdr:to>
    <xdr:sp macro="" textlink="">
      <xdr:nvSpPr>
        <xdr:cNvPr id="140" name="円/楕円 139"/>
        <xdr:cNvSpPr/>
      </xdr:nvSpPr>
      <xdr:spPr>
        <a:xfrm>
          <a:off x="4584700" y="97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78120</xdr:rowOff>
    </xdr:from>
    <xdr:ext cx="534377" cy="259045"/>
    <xdr:sp macro="" textlink="">
      <xdr:nvSpPr>
        <xdr:cNvPr id="141" name="物件費該当値テキスト"/>
        <xdr:cNvSpPr txBox="1"/>
      </xdr:nvSpPr>
      <xdr:spPr>
        <a:xfrm>
          <a:off x="4686300" y="967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98812</xdr:rowOff>
    </xdr:from>
    <xdr:to>
      <xdr:col>5</xdr:col>
      <xdr:colOff>409575</xdr:colOff>
      <xdr:row>57</xdr:row>
      <xdr:rowOff>28962</xdr:rowOff>
    </xdr:to>
    <xdr:sp macro="" textlink="">
      <xdr:nvSpPr>
        <xdr:cNvPr id="142" name="円/楕円 141"/>
        <xdr:cNvSpPr/>
      </xdr:nvSpPr>
      <xdr:spPr>
        <a:xfrm>
          <a:off x="3746500" y="97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20089</xdr:rowOff>
    </xdr:from>
    <xdr:ext cx="534377" cy="259045"/>
    <xdr:sp macro="" textlink="">
      <xdr:nvSpPr>
        <xdr:cNvPr id="143" name="テキスト ボックス 142"/>
        <xdr:cNvSpPr txBox="1"/>
      </xdr:nvSpPr>
      <xdr:spPr>
        <a:xfrm>
          <a:off x="3530111" y="97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143503</xdr:rowOff>
    </xdr:from>
    <xdr:to>
      <xdr:col>4</xdr:col>
      <xdr:colOff>206375</xdr:colOff>
      <xdr:row>57</xdr:row>
      <xdr:rowOff>73653</xdr:rowOff>
    </xdr:to>
    <xdr:sp macro="" textlink="">
      <xdr:nvSpPr>
        <xdr:cNvPr id="144" name="円/楕円 143"/>
        <xdr:cNvSpPr/>
      </xdr:nvSpPr>
      <xdr:spPr>
        <a:xfrm>
          <a:off x="2857500" y="97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64780</xdr:rowOff>
    </xdr:from>
    <xdr:ext cx="534377" cy="259045"/>
    <xdr:sp macro="" textlink="">
      <xdr:nvSpPr>
        <xdr:cNvPr id="145" name="テキスト ボックス 144"/>
        <xdr:cNvSpPr txBox="1"/>
      </xdr:nvSpPr>
      <xdr:spPr>
        <a:xfrm>
          <a:off x="2641111" y="98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14050</xdr:rowOff>
    </xdr:from>
    <xdr:to>
      <xdr:col>3</xdr:col>
      <xdr:colOff>3175</xdr:colOff>
      <xdr:row>57</xdr:row>
      <xdr:rowOff>115650</xdr:rowOff>
    </xdr:to>
    <xdr:sp macro="" textlink="">
      <xdr:nvSpPr>
        <xdr:cNvPr id="146" name="円/楕円 145"/>
        <xdr:cNvSpPr/>
      </xdr:nvSpPr>
      <xdr:spPr>
        <a:xfrm>
          <a:off x="1968500" y="978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106777</xdr:rowOff>
    </xdr:from>
    <xdr:ext cx="534377" cy="259045"/>
    <xdr:sp macro="" textlink="">
      <xdr:nvSpPr>
        <xdr:cNvPr id="147" name="テキスト ボックス 146"/>
        <xdr:cNvSpPr txBox="1"/>
      </xdr:nvSpPr>
      <xdr:spPr>
        <a:xfrm>
          <a:off x="1752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127942</xdr:rowOff>
    </xdr:from>
    <xdr:to>
      <xdr:col>1</xdr:col>
      <xdr:colOff>485775</xdr:colOff>
      <xdr:row>57</xdr:row>
      <xdr:rowOff>58092</xdr:rowOff>
    </xdr:to>
    <xdr:sp macro="" textlink="">
      <xdr:nvSpPr>
        <xdr:cNvPr id="148" name="円/楕円 147"/>
        <xdr:cNvSpPr/>
      </xdr:nvSpPr>
      <xdr:spPr>
        <a:xfrm>
          <a:off x="1079500" y="97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49219</xdr:rowOff>
    </xdr:from>
    <xdr:ext cx="534377" cy="259045"/>
    <xdr:sp macro="" textlink="">
      <xdr:nvSpPr>
        <xdr:cNvPr id="149" name="テキスト ボックス 148"/>
        <xdr:cNvSpPr txBox="1"/>
      </xdr:nvSpPr>
      <xdr:spPr>
        <a:xfrm>
          <a:off x="863111" y="982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23571</xdr:rowOff>
    </xdr:from>
    <xdr:to>
      <xdr:col>6</xdr:col>
      <xdr:colOff>511175</xdr:colOff>
      <xdr:row>79</xdr:row>
      <xdr:rowOff>33271</xdr:rowOff>
    </xdr:to>
    <xdr:cxnSp macro="">
      <xdr:nvCxnSpPr>
        <xdr:cNvPr id="180" name="直線コネクタ 179"/>
        <xdr:cNvCxnSpPr/>
      </xdr:nvCxnSpPr>
      <xdr:spPr>
        <a:xfrm>
          <a:off x="3797300" y="13568121"/>
          <a:ext cx="8382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23571</xdr:rowOff>
    </xdr:from>
    <xdr:to>
      <xdr:col>5</xdr:col>
      <xdr:colOff>358775</xdr:colOff>
      <xdr:row>79</xdr:row>
      <xdr:rowOff>28632</xdr:rowOff>
    </xdr:to>
    <xdr:cxnSp macro="">
      <xdr:nvCxnSpPr>
        <xdr:cNvPr id="183" name="直線コネクタ 182"/>
        <xdr:cNvCxnSpPr/>
      </xdr:nvCxnSpPr>
      <xdr:spPr>
        <a:xfrm flipV="1">
          <a:off x="2908300" y="13568121"/>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28632</xdr:rowOff>
    </xdr:from>
    <xdr:to>
      <xdr:col>4</xdr:col>
      <xdr:colOff>155575</xdr:colOff>
      <xdr:row>79</xdr:row>
      <xdr:rowOff>34609</xdr:rowOff>
    </xdr:to>
    <xdr:cxnSp macro="">
      <xdr:nvCxnSpPr>
        <xdr:cNvPr id="186" name="直線コネクタ 185"/>
        <xdr:cNvCxnSpPr/>
      </xdr:nvCxnSpPr>
      <xdr:spPr>
        <a:xfrm flipV="1">
          <a:off x="2019300" y="13573182"/>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31474</xdr:rowOff>
    </xdr:from>
    <xdr:to>
      <xdr:col>2</xdr:col>
      <xdr:colOff>638175</xdr:colOff>
      <xdr:row>79</xdr:row>
      <xdr:rowOff>34609</xdr:rowOff>
    </xdr:to>
    <xdr:cxnSp macro="">
      <xdr:nvCxnSpPr>
        <xdr:cNvPr id="189" name="直線コネクタ 188"/>
        <xdr:cNvCxnSpPr/>
      </xdr:nvCxnSpPr>
      <xdr:spPr>
        <a:xfrm>
          <a:off x="1130300" y="13576024"/>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153921</xdr:rowOff>
    </xdr:from>
    <xdr:to>
      <xdr:col>6</xdr:col>
      <xdr:colOff>561975</xdr:colOff>
      <xdr:row>79</xdr:row>
      <xdr:rowOff>84071</xdr:rowOff>
    </xdr:to>
    <xdr:sp macro="" textlink="">
      <xdr:nvSpPr>
        <xdr:cNvPr id="199" name="円/楕円 198"/>
        <xdr:cNvSpPr/>
      </xdr:nvSpPr>
      <xdr:spPr>
        <a:xfrm>
          <a:off x="4584700" y="135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68848</xdr:rowOff>
    </xdr:from>
    <xdr:ext cx="469744" cy="259045"/>
    <xdr:sp macro="" textlink="">
      <xdr:nvSpPr>
        <xdr:cNvPr id="200" name="維持補修費該当値テキスト"/>
        <xdr:cNvSpPr txBox="1"/>
      </xdr:nvSpPr>
      <xdr:spPr>
        <a:xfrm>
          <a:off x="4686300" y="1344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144221</xdr:rowOff>
    </xdr:from>
    <xdr:to>
      <xdr:col>5</xdr:col>
      <xdr:colOff>409575</xdr:colOff>
      <xdr:row>79</xdr:row>
      <xdr:rowOff>74371</xdr:rowOff>
    </xdr:to>
    <xdr:sp macro="" textlink="">
      <xdr:nvSpPr>
        <xdr:cNvPr id="201" name="円/楕円 200"/>
        <xdr:cNvSpPr/>
      </xdr:nvSpPr>
      <xdr:spPr>
        <a:xfrm>
          <a:off x="3746500" y="135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65498</xdr:rowOff>
    </xdr:from>
    <xdr:ext cx="469744" cy="259045"/>
    <xdr:sp macro="" textlink="">
      <xdr:nvSpPr>
        <xdr:cNvPr id="202" name="テキスト ボックス 201"/>
        <xdr:cNvSpPr txBox="1"/>
      </xdr:nvSpPr>
      <xdr:spPr>
        <a:xfrm>
          <a:off x="3562427" y="1361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149282</xdr:rowOff>
    </xdr:from>
    <xdr:to>
      <xdr:col>4</xdr:col>
      <xdr:colOff>206375</xdr:colOff>
      <xdr:row>79</xdr:row>
      <xdr:rowOff>79432</xdr:rowOff>
    </xdr:to>
    <xdr:sp macro="" textlink="">
      <xdr:nvSpPr>
        <xdr:cNvPr id="203" name="円/楕円 202"/>
        <xdr:cNvSpPr/>
      </xdr:nvSpPr>
      <xdr:spPr>
        <a:xfrm>
          <a:off x="2857500" y="135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70559</xdr:rowOff>
    </xdr:from>
    <xdr:ext cx="469744" cy="259045"/>
    <xdr:sp macro="" textlink="">
      <xdr:nvSpPr>
        <xdr:cNvPr id="204" name="テキスト ボックス 203"/>
        <xdr:cNvSpPr txBox="1"/>
      </xdr:nvSpPr>
      <xdr:spPr>
        <a:xfrm>
          <a:off x="2673427" y="1361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155259</xdr:rowOff>
    </xdr:from>
    <xdr:to>
      <xdr:col>3</xdr:col>
      <xdr:colOff>3175</xdr:colOff>
      <xdr:row>79</xdr:row>
      <xdr:rowOff>85409</xdr:rowOff>
    </xdr:to>
    <xdr:sp macro="" textlink="">
      <xdr:nvSpPr>
        <xdr:cNvPr id="205" name="円/楕円 204"/>
        <xdr:cNvSpPr/>
      </xdr:nvSpPr>
      <xdr:spPr>
        <a:xfrm>
          <a:off x="1968500" y="135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76536</xdr:rowOff>
    </xdr:from>
    <xdr:ext cx="469744" cy="259045"/>
    <xdr:sp macro="" textlink="">
      <xdr:nvSpPr>
        <xdr:cNvPr id="206" name="テキスト ボックス 205"/>
        <xdr:cNvSpPr txBox="1"/>
      </xdr:nvSpPr>
      <xdr:spPr>
        <a:xfrm>
          <a:off x="1784427" y="136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152124</xdr:rowOff>
    </xdr:from>
    <xdr:to>
      <xdr:col>1</xdr:col>
      <xdr:colOff>485775</xdr:colOff>
      <xdr:row>79</xdr:row>
      <xdr:rowOff>82274</xdr:rowOff>
    </xdr:to>
    <xdr:sp macro="" textlink="">
      <xdr:nvSpPr>
        <xdr:cNvPr id="207" name="円/楕円 206"/>
        <xdr:cNvSpPr/>
      </xdr:nvSpPr>
      <xdr:spPr>
        <a:xfrm>
          <a:off x="1079500" y="135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73401</xdr:rowOff>
    </xdr:from>
    <xdr:ext cx="469744" cy="259045"/>
    <xdr:sp macro="" textlink="">
      <xdr:nvSpPr>
        <xdr:cNvPr id="208" name="テキスト ボックス 207"/>
        <xdr:cNvSpPr txBox="1"/>
      </xdr:nvSpPr>
      <xdr:spPr>
        <a:xfrm>
          <a:off x="895427" y="1361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97768</xdr:rowOff>
    </xdr:from>
    <xdr:to>
      <xdr:col>6</xdr:col>
      <xdr:colOff>511175</xdr:colOff>
      <xdr:row>95</xdr:row>
      <xdr:rowOff>5871</xdr:rowOff>
    </xdr:to>
    <xdr:cxnSp macro="">
      <xdr:nvCxnSpPr>
        <xdr:cNvPr id="240" name="直線コネクタ 239"/>
        <xdr:cNvCxnSpPr/>
      </xdr:nvCxnSpPr>
      <xdr:spPr>
        <a:xfrm flipV="1">
          <a:off x="3797300" y="16214068"/>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5871</xdr:rowOff>
    </xdr:from>
    <xdr:to>
      <xdr:col>5</xdr:col>
      <xdr:colOff>358775</xdr:colOff>
      <xdr:row>95</xdr:row>
      <xdr:rowOff>80705</xdr:rowOff>
    </xdr:to>
    <xdr:cxnSp macro="">
      <xdr:nvCxnSpPr>
        <xdr:cNvPr id="243" name="直線コネクタ 242"/>
        <xdr:cNvCxnSpPr/>
      </xdr:nvCxnSpPr>
      <xdr:spPr>
        <a:xfrm flipV="1">
          <a:off x="2908300" y="16293621"/>
          <a:ext cx="889000" cy="7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80705</xdr:rowOff>
    </xdr:from>
    <xdr:to>
      <xdr:col>4</xdr:col>
      <xdr:colOff>155575</xdr:colOff>
      <xdr:row>96</xdr:row>
      <xdr:rowOff>4564</xdr:rowOff>
    </xdr:to>
    <xdr:cxnSp macro="">
      <xdr:nvCxnSpPr>
        <xdr:cNvPr id="246" name="直線コネクタ 245"/>
        <xdr:cNvCxnSpPr/>
      </xdr:nvCxnSpPr>
      <xdr:spPr>
        <a:xfrm flipV="1">
          <a:off x="2019300" y="16368455"/>
          <a:ext cx="889000" cy="9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4564</xdr:rowOff>
    </xdr:from>
    <xdr:to>
      <xdr:col>2</xdr:col>
      <xdr:colOff>638175</xdr:colOff>
      <xdr:row>96</xdr:row>
      <xdr:rowOff>17204</xdr:rowOff>
    </xdr:to>
    <xdr:cxnSp macro="">
      <xdr:nvCxnSpPr>
        <xdr:cNvPr id="249" name="直線コネクタ 248"/>
        <xdr:cNvCxnSpPr/>
      </xdr:nvCxnSpPr>
      <xdr:spPr>
        <a:xfrm flipV="1">
          <a:off x="1130300" y="1646376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46968</xdr:rowOff>
    </xdr:from>
    <xdr:to>
      <xdr:col>6</xdr:col>
      <xdr:colOff>561975</xdr:colOff>
      <xdr:row>94</xdr:row>
      <xdr:rowOff>148568</xdr:rowOff>
    </xdr:to>
    <xdr:sp macro="" textlink="">
      <xdr:nvSpPr>
        <xdr:cNvPr id="259" name="円/楕円 258"/>
        <xdr:cNvSpPr/>
      </xdr:nvSpPr>
      <xdr:spPr>
        <a:xfrm>
          <a:off x="4584700" y="161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69845</xdr:rowOff>
    </xdr:from>
    <xdr:ext cx="599010" cy="259045"/>
    <xdr:sp macro="" textlink="">
      <xdr:nvSpPr>
        <xdr:cNvPr id="260" name="扶助費該当値テキスト"/>
        <xdr:cNvSpPr txBox="1"/>
      </xdr:nvSpPr>
      <xdr:spPr>
        <a:xfrm>
          <a:off x="4686300" y="1601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126521</xdr:rowOff>
    </xdr:from>
    <xdr:to>
      <xdr:col>5</xdr:col>
      <xdr:colOff>409575</xdr:colOff>
      <xdr:row>95</xdr:row>
      <xdr:rowOff>56671</xdr:rowOff>
    </xdr:to>
    <xdr:sp macro="" textlink="">
      <xdr:nvSpPr>
        <xdr:cNvPr id="261" name="円/楕円 260"/>
        <xdr:cNvSpPr/>
      </xdr:nvSpPr>
      <xdr:spPr>
        <a:xfrm>
          <a:off x="3746500" y="162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73198</xdr:rowOff>
    </xdr:from>
    <xdr:ext cx="599010" cy="259045"/>
    <xdr:sp macro="" textlink="">
      <xdr:nvSpPr>
        <xdr:cNvPr id="262" name="テキスト ボックス 261"/>
        <xdr:cNvSpPr txBox="1"/>
      </xdr:nvSpPr>
      <xdr:spPr>
        <a:xfrm>
          <a:off x="3497794" y="1601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107,696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29905</xdr:rowOff>
    </xdr:from>
    <xdr:to>
      <xdr:col>4</xdr:col>
      <xdr:colOff>206375</xdr:colOff>
      <xdr:row>95</xdr:row>
      <xdr:rowOff>131505</xdr:rowOff>
    </xdr:to>
    <xdr:sp macro="" textlink="">
      <xdr:nvSpPr>
        <xdr:cNvPr id="263" name="円/楕円 262"/>
        <xdr:cNvSpPr/>
      </xdr:nvSpPr>
      <xdr:spPr>
        <a:xfrm>
          <a:off x="2857500" y="163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148032</xdr:rowOff>
    </xdr:from>
    <xdr:ext cx="599010" cy="259045"/>
    <xdr:sp macro="" textlink="">
      <xdr:nvSpPr>
        <xdr:cNvPr id="264" name="テキスト ボックス 263"/>
        <xdr:cNvSpPr txBox="1"/>
      </xdr:nvSpPr>
      <xdr:spPr>
        <a:xfrm>
          <a:off x="2608794" y="1609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103,113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125214</xdr:rowOff>
    </xdr:from>
    <xdr:to>
      <xdr:col>3</xdr:col>
      <xdr:colOff>3175</xdr:colOff>
      <xdr:row>96</xdr:row>
      <xdr:rowOff>55364</xdr:rowOff>
    </xdr:to>
    <xdr:sp macro="" textlink="">
      <xdr:nvSpPr>
        <xdr:cNvPr id="265" name="円/楕円 264"/>
        <xdr:cNvSpPr/>
      </xdr:nvSpPr>
      <xdr:spPr>
        <a:xfrm>
          <a:off x="1968500" y="164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71891</xdr:rowOff>
    </xdr:from>
    <xdr:ext cx="534377" cy="259045"/>
    <xdr:sp macro="" textlink="">
      <xdr:nvSpPr>
        <xdr:cNvPr id="266" name="テキスト ボックス 265"/>
        <xdr:cNvSpPr txBox="1"/>
      </xdr:nvSpPr>
      <xdr:spPr>
        <a:xfrm>
          <a:off x="1752111" y="161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97,276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137854</xdr:rowOff>
    </xdr:from>
    <xdr:to>
      <xdr:col>1</xdr:col>
      <xdr:colOff>485775</xdr:colOff>
      <xdr:row>96</xdr:row>
      <xdr:rowOff>68004</xdr:rowOff>
    </xdr:to>
    <xdr:sp macro="" textlink="">
      <xdr:nvSpPr>
        <xdr:cNvPr id="267" name="円/楕円 266"/>
        <xdr:cNvSpPr/>
      </xdr:nvSpPr>
      <xdr:spPr>
        <a:xfrm>
          <a:off x="1079500" y="164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84531</xdr:rowOff>
    </xdr:from>
    <xdr:ext cx="534377" cy="259045"/>
    <xdr:sp macro="" textlink="">
      <xdr:nvSpPr>
        <xdr:cNvPr id="268" name="テキスト ボックス 267"/>
        <xdr:cNvSpPr txBox="1"/>
      </xdr:nvSpPr>
      <xdr:spPr>
        <a:xfrm>
          <a:off x="863111" y="1620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131432</xdr:rowOff>
    </xdr:from>
    <xdr:to>
      <xdr:col>15</xdr:col>
      <xdr:colOff>180975</xdr:colOff>
      <xdr:row>37</xdr:row>
      <xdr:rowOff>12700</xdr:rowOff>
    </xdr:to>
    <xdr:cxnSp macro="">
      <xdr:nvCxnSpPr>
        <xdr:cNvPr id="297" name="直線コネクタ 296"/>
        <xdr:cNvCxnSpPr/>
      </xdr:nvCxnSpPr>
      <xdr:spPr>
        <a:xfrm>
          <a:off x="9639300" y="6303632"/>
          <a:ext cx="838200" cy="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131432</xdr:rowOff>
    </xdr:from>
    <xdr:to>
      <xdr:col>14</xdr:col>
      <xdr:colOff>28575</xdr:colOff>
      <xdr:row>37</xdr:row>
      <xdr:rowOff>34265</xdr:rowOff>
    </xdr:to>
    <xdr:cxnSp macro="">
      <xdr:nvCxnSpPr>
        <xdr:cNvPr id="300" name="直線コネクタ 299"/>
        <xdr:cNvCxnSpPr/>
      </xdr:nvCxnSpPr>
      <xdr:spPr>
        <a:xfrm flipV="1">
          <a:off x="8750300" y="6303632"/>
          <a:ext cx="889000" cy="7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34265</xdr:rowOff>
    </xdr:from>
    <xdr:to>
      <xdr:col>12</xdr:col>
      <xdr:colOff>511175</xdr:colOff>
      <xdr:row>37</xdr:row>
      <xdr:rowOff>85065</xdr:rowOff>
    </xdr:to>
    <xdr:cxnSp macro="">
      <xdr:nvCxnSpPr>
        <xdr:cNvPr id="303" name="直線コネクタ 302"/>
        <xdr:cNvCxnSpPr/>
      </xdr:nvCxnSpPr>
      <xdr:spPr>
        <a:xfrm flipV="1">
          <a:off x="7861300" y="6377915"/>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85065</xdr:rowOff>
    </xdr:from>
    <xdr:to>
      <xdr:col>11</xdr:col>
      <xdr:colOff>307975</xdr:colOff>
      <xdr:row>37</xdr:row>
      <xdr:rowOff>96063</xdr:rowOff>
    </xdr:to>
    <xdr:cxnSp macro="">
      <xdr:nvCxnSpPr>
        <xdr:cNvPr id="306" name="直線コネクタ 305"/>
        <xdr:cNvCxnSpPr/>
      </xdr:nvCxnSpPr>
      <xdr:spPr>
        <a:xfrm flipV="1">
          <a:off x="6972300" y="6428715"/>
          <a:ext cx="889000" cy="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133350</xdr:rowOff>
    </xdr:from>
    <xdr:to>
      <xdr:col>15</xdr:col>
      <xdr:colOff>231775</xdr:colOff>
      <xdr:row>37</xdr:row>
      <xdr:rowOff>63500</xdr:rowOff>
    </xdr:to>
    <xdr:sp macro="" textlink="">
      <xdr:nvSpPr>
        <xdr:cNvPr id="316" name="円/楕円 315"/>
        <xdr:cNvSpPr/>
      </xdr:nvSpPr>
      <xdr:spPr>
        <a:xfrm>
          <a:off x="10426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111777</xdr:rowOff>
    </xdr:from>
    <xdr:ext cx="534377" cy="259045"/>
    <xdr:sp macro="" textlink="">
      <xdr:nvSpPr>
        <xdr:cNvPr id="317" name="補助費等該当値テキスト"/>
        <xdr:cNvSpPr txBox="1"/>
      </xdr:nvSpPr>
      <xdr:spPr>
        <a:xfrm>
          <a:off x="10528300" y="628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80632</xdr:rowOff>
    </xdr:from>
    <xdr:to>
      <xdr:col>14</xdr:col>
      <xdr:colOff>79375</xdr:colOff>
      <xdr:row>37</xdr:row>
      <xdr:rowOff>10782</xdr:rowOff>
    </xdr:to>
    <xdr:sp macro="" textlink="">
      <xdr:nvSpPr>
        <xdr:cNvPr id="318" name="円/楕円 317"/>
        <xdr:cNvSpPr/>
      </xdr:nvSpPr>
      <xdr:spPr>
        <a:xfrm>
          <a:off x="9588500" y="62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1909</xdr:rowOff>
    </xdr:from>
    <xdr:ext cx="534377" cy="259045"/>
    <xdr:sp macro="" textlink="">
      <xdr:nvSpPr>
        <xdr:cNvPr id="319" name="テキスト ボックス 318"/>
        <xdr:cNvSpPr txBox="1"/>
      </xdr:nvSpPr>
      <xdr:spPr>
        <a:xfrm>
          <a:off x="9372111" y="63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154915</xdr:rowOff>
    </xdr:from>
    <xdr:to>
      <xdr:col>12</xdr:col>
      <xdr:colOff>561975</xdr:colOff>
      <xdr:row>37</xdr:row>
      <xdr:rowOff>85065</xdr:rowOff>
    </xdr:to>
    <xdr:sp macro="" textlink="">
      <xdr:nvSpPr>
        <xdr:cNvPr id="320" name="円/楕円 319"/>
        <xdr:cNvSpPr/>
      </xdr:nvSpPr>
      <xdr:spPr>
        <a:xfrm>
          <a:off x="8699500" y="6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76192</xdr:rowOff>
    </xdr:from>
    <xdr:ext cx="534377" cy="259045"/>
    <xdr:sp macro="" textlink="">
      <xdr:nvSpPr>
        <xdr:cNvPr id="321" name="テキスト ボックス 320"/>
        <xdr:cNvSpPr txBox="1"/>
      </xdr:nvSpPr>
      <xdr:spPr>
        <a:xfrm>
          <a:off x="8483111" y="641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34265</xdr:rowOff>
    </xdr:from>
    <xdr:to>
      <xdr:col>11</xdr:col>
      <xdr:colOff>358775</xdr:colOff>
      <xdr:row>37</xdr:row>
      <xdr:rowOff>135865</xdr:rowOff>
    </xdr:to>
    <xdr:sp macro="" textlink="">
      <xdr:nvSpPr>
        <xdr:cNvPr id="322" name="円/楕円 321"/>
        <xdr:cNvSpPr/>
      </xdr:nvSpPr>
      <xdr:spPr>
        <a:xfrm>
          <a:off x="7810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126992</xdr:rowOff>
    </xdr:from>
    <xdr:ext cx="534377" cy="259045"/>
    <xdr:sp macro="" textlink="">
      <xdr:nvSpPr>
        <xdr:cNvPr id="323" name="テキスト ボックス 322"/>
        <xdr:cNvSpPr txBox="1"/>
      </xdr:nvSpPr>
      <xdr:spPr>
        <a:xfrm>
          <a:off x="7594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45263</xdr:rowOff>
    </xdr:from>
    <xdr:to>
      <xdr:col>10</xdr:col>
      <xdr:colOff>155575</xdr:colOff>
      <xdr:row>37</xdr:row>
      <xdr:rowOff>146863</xdr:rowOff>
    </xdr:to>
    <xdr:sp macro="" textlink="">
      <xdr:nvSpPr>
        <xdr:cNvPr id="324" name="円/楕円 323"/>
        <xdr:cNvSpPr/>
      </xdr:nvSpPr>
      <xdr:spPr>
        <a:xfrm>
          <a:off x="6921500" y="63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137990</xdr:rowOff>
    </xdr:from>
    <xdr:ext cx="534377" cy="259045"/>
    <xdr:sp macro="" textlink="">
      <xdr:nvSpPr>
        <xdr:cNvPr id="325" name="テキスト ボックス 324"/>
        <xdr:cNvSpPr txBox="1"/>
      </xdr:nvSpPr>
      <xdr:spPr>
        <a:xfrm>
          <a:off x="6705111" y="64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712</xdr:rowOff>
    </xdr:from>
    <xdr:to>
      <xdr:col>15</xdr:col>
      <xdr:colOff>180975</xdr:colOff>
      <xdr:row>57</xdr:row>
      <xdr:rowOff>32068</xdr:rowOff>
    </xdr:to>
    <xdr:cxnSp macro="">
      <xdr:nvCxnSpPr>
        <xdr:cNvPr id="354" name="直線コネクタ 353"/>
        <xdr:cNvCxnSpPr/>
      </xdr:nvCxnSpPr>
      <xdr:spPr>
        <a:xfrm>
          <a:off x="9639300" y="9601912"/>
          <a:ext cx="838200" cy="20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150490</xdr:rowOff>
    </xdr:from>
    <xdr:to>
      <xdr:col>14</xdr:col>
      <xdr:colOff>28575</xdr:colOff>
      <xdr:row>56</xdr:row>
      <xdr:rowOff>712</xdr:rowOff>
    </xdr:to>
    <xdr:cxnSp macro="">
      <xdr:nvCxnSpPr>
        <xdr:cNvPr id="357" name="直線コネクタ 356"/>
        <xdr:cNvCxnSpPr/>
      </xdr:nvCxnSpPr>
      <xdr:spPr>
        <a:xfrm>
          <a:off x="8750300" y="9408790"/>
          <a:ext cx="889000" cy="1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59332</xdr:rowOff>
    </xdr:from>
    <xdr:to>
      <xdr:col>12</xdr:col>
      <xdr:colOff>511175</xdr:colOff>
      <xdr:row>54</xdr:row>
      <xdr:rowOff>150490</xdr:rowOff>
    </xdr:to>
    <xdr:cxnSp macro="">
      <xdr:nvCxnSpPr>
        <xdr:cNvPr id="360" name="直線コネクタ 359"/>
        <xdr:cNvCxnSpPr/>
      </xdr:nvCxnSpPr>
      <xdr:spPr>
        <a:xfrm>
          <a:off x="7861300" y="9317632"/>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59332</xdr:rowOff>
    </xdr:from>
    <xdr:to>
      <xdr:col>11</xdr:col>
      <xdr:colOff>307975</xdr:colOff>
      <xdr:row>56</xdr:row>
      <xdr:rowOff>14069</xdr:rowOff>
    </xdr:to>
    <xdr:cxnSp macro="">
      <xdr:nvCxnSpPr>
        <xdr:cNvPr id="363" name="直線コネクタ 362"/>
        <xdr:cNvCxnSpPr/>
      </xdr:nvCxnSpPr>
      <xdr:spPr>
        <a:xfrm flipV="1">
          <a:off x="6972300" y="9317632"/>
          <a:ext cx="889000" cy="29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152718</xdr:rowOff>
    </xdr:from>
    <xdr:to>
      <xdr:col>15</xdr:col>
      <xdr:colOff>231775</xdr:colOff>
      <xdr:row>57</xdr:row>
      <xdr:rowOff>82868</xdr:rowOff>
    </xdr:to>
    <xdr:sp macro="" textlink="">
      <xdr:nvSpPr>
        <xdr:cNvPr id="373" name="円/楕円 372"/>
        <xdr:cNvSpPr/>
      </xdr:nvSpPr>
      <xdr:spPr>
        <a:xfrm>
          <a:off x="10426700" y="97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131145</xdr:rowOff>
    </xdr:from>
    <xdr:ext cx="534377" cy="259045"/>
    <xdr:sp macro="" textlink="">
      <xdr:nvSpPr>
        <xdr:cNvPr id="374" name="普通建設事業費該当値テキスト"/>
        <xdr:cNvSpPr txBox="1"/>
      </xdr:nvSpPr>
      <xdr:spPr>
        <a:xfrm>
          <a:off x="10528300" y="97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46,625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121362</xdr:rowOff>
    </xdr:from>
    <xdr:to>
      <xdr:col>14</xdr:col>
      <xdr:colOff>79375</xdr:colOff>
      <xdr:row>56</xdr:row>
      <xdr:rowOff>51512</xdr:rowOff>
    </xdr:to>
    <xdr:sp macro="" textlink="">
      <xdr:nvSpPr>
        <xdr:cNvPr id="375" name="円/楕円 374"/>
        <xdr:cNvSpPr/>
      </xdr:nvSpPr>
      <xdr:spPr>
        <a:xfrm>
          <a:off x="9588500" y="95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42639</xdr:rowOff>
    </xdr:from>
    <xdr:ext cx="534377" cy="259045"/>
    <xdr:sp macro="" textlink="">
      <xdr:nvSpPr>
        <xdr:cNvPr id="376" name="テキスト ボックス 375"/>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73,240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99690</xdr:rowOff>
    </xdr:from>
    <xdr:to>
      <xdr:col>12</xdr:col>
      <xdr:colOff>561975</xdr:colOff>
      <xdr:row>55</xdr:row>
      <xdr:rowOff>29840</xdr:rowOff>
    </xdr:to>
    <xdr:sp macro="" textlink="">
      <xdr:nvSpPr>
        <xdr:cNvPr id="377" name="円/楕円 376"/>
        <xdr:cNvSpPr/>
      </xdr:nvSpPr>
      <xdr:spPr>
        <a:xfrm>
          <a:off x="8699500" y="93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46367</xdr:rowOff>
    </xdr:from>
    <xdr:ext cx="534377" cy="259045"/>
    <xdr:sp macro="" textlink="">
      <xdr:nvSpPr>
        <xdr:cNvPr id="378" name="テキスト ボックス 377"/>
        <xdr:cNvSpPr txBox="1"/>
      </xdr:nvSpPr>
      <xdr:spPr>
        <a:xfrm>
          <a:off x="8483111" y="913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98,584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8532</xdr:rowOff>
    </xdr:from>
    <xdr:to>
      <xdr:col>11</xdr:col>
      <xdr:colOff>358775</xdr:colOff>
      <xdr:row>54</xdr:row>
      <xdr:rowOff>110132</xdr:rowOff>
    </xdr:to>
    <xdr:sp macro="" textlink="">
      <xdr:nvSpPr>
        <xdr:cNvPr id="379" name="円/楕円 378"/>
        <xdr:cNvSpPr/>
      </xdr:nvSpPr>
      <xdr:spPr>
        <a:xfrm>
          <a:off x="7810500" y="926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126659</xdr:rowOff>
    </xdr:from>
    <xdr:ext cx="599010" cy="259045"/>
    <xdr:sp macro="" textlink="">
      <xdr:nvSpPr>
        <xdr:cNvPr id="380" name="テキスト ボックス 379"/>
        <xdr:cNvSpPr txBox="1"/>
      </xdr:nvSpPr>
      <xdr:spPr>
        <a:xfrm>
          <a:off x="7561794" y="904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110,547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134719</xdr:rowOff>
    </xdr:from>
    <xdr:to>
      <xdr:col>10</xdr:col>
      <xdr:colOff>155575</xdr:colOff>
      <xdr:row>56</xdr:row>
      <xdr:rowOff>64869</xdr:rowOff>
    </xdr:to>
    <xdr:sp macro="" textlink="">
      <xdr:nvSpPr>
        <xdr:cNvPr id="381" name="円/楕円 380"/>
        <xdr:cNvSpPr/>
      </xdr:nvSpPr>
      <xdr:spPr>
        <a:xfrm>
          <a:off x="6921500" y="95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81396</xdr:rowOff>
    </xdr:from>
    <xdr:ext cx="534377" cy="259045"/>
    <xdr:sp macro="" textlink="">
      <xdr:nvSpPr>
        <xdr:cNvPr id="382" name="テキスト ボックス 381"/>
        <xdr:cNvSpPr txBox="1"/>
      </xdr:nvSpPr>
      <xdr:spPr>
        <a:xfrm>
          <a:off x="6705111" y="933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44678</xdr:rowOff>
    </xdr:from>
    <xdr:to>
      <xdr:col>15</xdr:col>
      <xdr:colOff>180975</xdr:colOff>
      <xdr:row>77</xdr:row>
      <xdr:rowOff>111810</xdr:rowOff>
    </xdr:to>
    <xdr:cxnSp macro="">
      <xdr:nvCxnSpPr>
        <xdr:cNvPr id="411" name="直線コネクタ 410"/>
        <xdr:cNvCxnSpPr/>
      </xdr:nvCxnSpPr>
      <xdr:spPr>
        <a:xfrm>
          <a:off x="9639300" y="13074878"/>
          <a:ext cx="838200" cy="2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162751</xdr:rowOff>
    </xdr:from>
    <xdr:to>
      <xdr:col>14</xdr:col>
      <xdr:colOff>28575</xdr:colOff>
      <xdr:row>76</xdr:row>
      <xdr:rowOff>44678</xdr:rowOff>
    </xdr:to>
    <xdr:cxnSp macro="">
      <xdr:nvCxnSpPr>
        <xdr:cNvPr id="414" name="直線コネクタ 413"/>
        <xdr:cNvCxnSpPr/>
      </xdr:nvCxnSpPr>
      <xdr:spPr>
        <a:xfrm>
          <a:off x="8750300" y="12678601"/>
          <a:ext cx="889000" cy="39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61010</xdr:rowOff>
    </xdr:from>
    <xdr:to>
      <xdr:col>15</xdr:col>
      <xdr:colOff>231775</xdr:colOff>
      <xdr:row>77</xdr:row>
      <xdr:rowOff>162610</xdr:rowOff>
    </xdr:to>
    <xdr:sp macro="" textlink="">
      <xdr:nvSpPr>
        <xdr:cNvPr id="424" name="円/楕円 423"/>
        <xdr:cNvSpPr/>
      </xdr:nvSpPr>
      <xdr:spPr>
        <a:xfrm>
          <a:off x="10426700" y="132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39437</xdr:rowOff>
    </xdr:from>
    <xdr:ext cx="534377" cy="259045"/>
    <xdr:sp macro="" textlink="">
      <xdr:nvSpPr>
        <xdr:cNvPr id="425" name="普通建設事業費 （ うち新規整備　）該当値テキスト"/>
        <xdr:cNvSpPr txBox="1"/>
      </xdr:nvSpPr>
      <xdr:spPr>
        <a:xfrm>
          <a:off x="10528300" y="132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165328</xdr:rowOff>
    </xdr:from>
    <xdr:to>
      <xdr:col>14</xdr:col>
      <xdr:colOff>79375</xdr:colOff>
      <xdr:row>76</xdr:row>
      <xdr:rowOff>95478</xdr:rowOff>
    </xdr:to>
    <xdr:sp macro="" textlink="">
      <xdr:nvSpPr>
        <xdr:cNvPr id="426" name="円/楕円 425"/>
        <xdr:cNvSpPr/>
      </xdr:nvSpPr>
      <xdr:spPr>
        <a:xfrm>
          <a:off x="9588500" y="130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86605</xdr:rowOff>
    </xdr:from>
    <xdr:ext cx="534377" cy="259045"/>
    <xdr:sp macro="" textlink="">
      <xdr:nvSpPr>
        <xdr:cNvPr id="427" name="テキスト ボックス 426"/>
        <xdr:cNvSpPr txBox="1"/>
      </xdr:nvSpPr>
      <xdr:spPr>
        <a:xfrm>
          <a:off x="9372111" y="131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111951</xdr:rowOff>
    </xdr:from>
    <xdr:to>
      <xdr:col>12</xdr:col>
      <xdr:colOff>561975</xdr:colOff>
      <xdr:row>74</xdr:row>
      <xdr:rowOff>42101</xdr:rowOff>
    </xdr:to>
    <xdr:sp macro="" textlink="">
      <xdr:nvSpPr>
        <xdr:cNvPr id="428" name="円/楕円 427"/>
        <xdr:cNvSpPr/>
      </xdr:nvSpPr>
      <xdr:spPr>
        <a:xfrm>
          <a:off x="8699500" y="126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58628</xdr:rowOff>
    </xdr:from>
    <xdr:ext cx="534377" cy="259045"/>
    <xdr:sp macro="" textlink="">
      <xdr:nvSpPr>
        <xdr:cNvPr id="429" name="テキスト ボックス 428"/>
        <xdr:cNvSpPr txBox="1"/>
      </xdr:nvSpPr>
      <xdr:spPr>
        <a:xfrm>
          <a:off x="8483111" y="1240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20740</xdr:rowOff>
    </xdr:from>
    <xdr:to>
      <xdr:col>15</xdr:col>
      <xdr:colOff>180975</xdr:colOff>
      <xdr:row>97</xdr:row>
      <xdr:rowOff>148983</xdr:rowOff>
    </xdr:to>
    <xdr:cxnSp macro="">
      <xdr:nvCxnSpPr>
        <xdr:cNvPr id="458" name="直線コネクタ 457"/>
        <xdr:cNvCxnSpPr/>
      </xdr:nvCxnSpPr>
      <xdr:spPr>
        <a:xfrm>
          <a:off x="9639300" y="16651390"/>
          <a:ext cx="838200" cy="12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165519</xdr:rowOff>
    </xdr:from>
    <xdr:to>
      <xdr:col>14</xdr:col>
      <xdr:colOff>28575</xdr:colOff>
      <xdr:row>97</xdr:row>
      <xdr:rowOff>20740</xdr:rowOff>
    </xdr:to>
    <xdr:cxnSp macro="">
      <xdr:nvCxnSpPr>
        <xdr:cNvPr id="461" name="直線コネクタ 460"/>
        <xdr:cNvCxnSpPr/>
      </xdr:nvCxnSpPr>
      <xdr:spPr>
        <a:xfrm>
          <a:off x="8750300" y="16624719"/>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98183</xdr:rowOff>
    </xdr:from>
    <xdr:to>
      <xdr:col>15</xdr:col>
      <xdr:colOff>231775</xdr:colOff>
      <xdr:row>98</xdr:row>
      <xdr:rowOff>28333</xdr:rowOff>
    </xdr:to>
    <xdr:sp macro="" textlink="">
      <xdr:nvSpPr>
        <xdr:cNvPr id="471" name="円/楕円 470"/>
        <xdr:cNvSpPr/>
      </xdr:nvSpPr>
      <xdr:spPr>
        <a:xfrm>
          <a:off x="10426700" y="167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76610</xdr:rowOff>
    </xdr:from>
    <xdr:ext cx="534377" cy="259045"/>
    <xdr:sp macro="" textlink="">
      <xdr:nvSpPr>
        <xdr:cNvPr id="472" name="普通建設事業費 （ うち更新整備　）該当値テキスト"/>
        <xdr:cNvSpPr txBox="1"/>
      </xdr:nvSpPr>
      <xdr:spPr>
        <a:xfrm>
          <a:off x="10528300" y="167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141390</xdr:rowOff>
    </xdr:from>
    <xdr:to>
      <xdr:col>14</xdr:col>
      <xdr:colOff>79375</xdr:colOff>
      <xdr:row>97</xdr:row>
      <xdr:rowOff>71540</xdr:rowOff>
    </xdr:to>
    <xdr:sp macro="" textlink="">
      <xdr:nvSpPr>
        <xdr:cNvPr id="473" name="円/楕円 472"/>
        <xdr:cNvSpPr/>
      </xdr:nvSpPr>
      <xdr:spPr>
        <a:xfrm>
          <a:off x="9588500" y="166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88067</xdr:rowOff>
    </xdr:from>
    <xdr:ext cx="534377" cy="259045"/>
    <xdr:sp macro="" textlink="">
      <xdr:nvSpPr>
        <xdr:cNvPr id="474" name="テキスト ボックス 473"/>
        <xdr:cNvSpPr txBox="1"/>
      </xdr:nvSpPr>
      <xdr:spPr>
        <a:xfrm>
          <a:off x="9372111" y="163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114719</xdr:rowOff>
    </xdr:from>
    <xdr:to>
      <xdr:col>12</xdr:col>
      <xdr:colOff>561975</xdr:colOff>
      <xdr:row>97</xdr:row>
      <xdr:rowOff>44869</xdr:rowOff>
    </xdr:to>
    <xdr:sp macro="" textlink="">
      <xdr:nvSpPr>
        <xdr:cNvPr id="475" name="円/楕円 474"/>
        <xdr:cNvSpPr/>
      </xdr:nvSpPr>
      <xdr:spPr>
        <a:xfrm>
          <a:off x="8699500" y="165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61396</xdr:rowOff>
    </xdr:from>
    <xdr:ext cx="534377" cy="259045"/>
    <xdr:sp macro="" textlink="">
      <xdr:nvSpPr>
        <xdr:cNvPr id="476" name="テキスト ボックス 475"/>
        <xdr:cNvSpPr txBox="1"/>
      </xdr:nvSpPr>
      <xdr:spPr>
        <a:xfrm>
          <a:off x="8483111" y="163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119331</xdr:rowOff>
    </xdr:from>
    <xdr:to>
      <xdr:col>23</xdr:col>
      <xdr:colOff>517525</xdr:colOff>
      <xdr:row>38</xdr:row>
      <xdr:rowOff>123286</xdr:rowOff>
    </xdr:to>
    <xdr:cxnSp macro="">
      <xdr:nvCxnSpPr>
        <xdr:cNvPr id="503" name="直線コネクタ 502"/>
        <xdr:cNvCxnSpPr/>
      </xdr:nvCxnSpPr>
      <xdr:spPr>
        <a:xfrm flipV="1">
          <a:off x="15481300" y="6634431"/>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92517</xdr:rowOff>
    </xdr:from>
    <xdr:to>
      <xdr:col>22</xdr:col>
      <xdr:colOff>365125</xdr:colOff>
      <xdr:row>38</xdr:row>
      <xdr:rowOff>123286</xdr:rowOff>
    </xdr:to>
    <xdr:cxnSp macro="">
      <xdr:nvCxnSpPr>
        <xdr:cNvPr id="506" name="直線コネクタ 505"/>
        <xdr:cNvCxnSpPr/>
      </xdr:nvCxnSpPr>
      <xdr:spPr>
        <a:xfrm>
          <a:off x="14592300" y="6607617"/>
          <a:ext cx="8890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92517</xdr:rowOff>
    </xdr:from>
    <xdr:to>
      <xdr:col>21</xdr:col>
      <xdr:colOff>161925</xdr:colOff>
      <xdr:row>38</xdr:row>
      <xdr:rowOff>139449</xdr:rowOff>
    </xdr:to>
    <xdr:cxnSp macro="">
      <xdr:nvCxnSpPr>
        <xdr:cNvPr id="509" name="直線コネクタ 508"/>
        <xdr:cNvCxnSpPr/>
      </xdr:nvCxnSpPr>
      <xdr:spPr>
        <a:xfrm flipV="1">
          <a:off x="13703300" y="6607617"/>
          <a:ext cx="8890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57290</xdr:rowOff>
    </xdr:from>
    <xdr:to>
      <xdr:col>19</xdr:col>
      <xdr:colOff>644525</xdr:colOff>
      <xdr:row>38</xdr:row>
      <xdr:rowOff>139449</xdr:rowOff>
    </xdr:to>
    <xdr:cxnSp macro="">
      <xdr:nvCxnSpPr>
        <xdr:cNvPr id="512" name="直線コネクタ 511"/>
        <xdr:cNvCxnSpPr/>
      </xdr:nvCxnSpPr>
      <xdr:spPr>
        <a:xfrm>
          <a:off x="12814300" y="6572390"/>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68531</xdr:rowOff>
    </xdr:from>
    <xdr:to>
      <xdr:col>23</xdr:col>
      <xdr:colOff>568325</xdr:colOff>
      <xdr:row>38</xdr:row>
      <xdr:rowOff>170131</xdr:rowOff>
    </xdr:to>
    <xdr:sp macro="" textlink="">
      <xdr:nvSpPr>
        <xdr:cNvPr id="522" name="円/楕円 521"/>
        <xdr:cNvSpPr/>
      </xdr:nvSpPr>
      <xdr:spPr>
        <a:xfrm>
          <a:off x="16268700" y="65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378565" cy="259045"/>
    <xdr:sp macro="" textlink="">
      <xdr:nvSpPr>
        <xdr:cNvPr id="523" name="災害復旧事業費該当値テキスト"/>
        <xdr:cNvSpPr txBox="1"/>
      </xdr:nvSpPr>
      <xdr:spPr>
        <a:xfrm>
          <a:off x="16370300" y="652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72486</xdr:rowOff>
    </xdr:from>
    <xdr:to>
      <xdr:col>22</xdr:col>
      <xdr:colOff>415925</xdr:colOff>
      <xdr:row>39</xdr:row>
      <xdr:rowOff>2636</xdr:rowOff>
    </xdr:to>
    <xdr:sp macro="" textlink="">
      <xdr:nvSpPr>
        <xdr:cNvPr id="524" name="円/楕円 523"/>
        <xdr:cNvSpPr/>
      </xdr:nvSpPr>
      <xdr:spPr>
        <a:xfrm>
          <a:off x="15430500" y="65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165213</xdr:rowOff>
    </xdr:from>
    <xdr:ext cx="378565" cy="259045"/>
    <xdr:sp macro="" textlink="">
      <xdr:nvSpPr>
        <xdr:cNvPr id="525" name="テキスト ボックス 524"/>
        <xdr:cNvSpPr txBox="1"/>
      </xdr:nvSpPr>
      <xdr:spPr>
        <a:xfrm>
          <a:off x="15292017" y="668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41717</xdr:rowOff>
    </xdr:from>
    <xdr:to>
      <xdr:col>21</xdr:col>
      <xdr:colOff>212725</xdr:colOff>
      <xdr:row>38</xdr:row>
      <xdr:rowOff>143317</xdr:rowOff>
    </xdr:to>
    <xdr:sp macro="" textlink="">
      <xdr:nvSpPr>
        <xdr:cNvPr id="526" name="円/楕円 525"/>
        <xdr:cNvSpPr/>
      </xdr:nvSpPr>
      <xdr:spPr>
        <a:xfrm>
          <a:off x="14541500" y="655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134444</xdr:rowOff>
    </xdr:from>
    <xdr:ext cx="469744" cy="259045"/>
    <xdr:sp macro="" textlink="">
      <xdr:nvSpPr>
        <xdr:cNvPr id="527" name="テキスト ボックス 526"/>
        <xdr:cNvSpPr txBox="1"/>
      </xdr:nvSpPr>
      <xdr:spPr>
        <a:xfrm>
          <a:off x="14357427" y="66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88649</xdr:rowOff>
    </xdr:from>
    <xdr:to>
      <xdr:col>20</xdr:col>
      <xdr:colOff>9525</xdr:colOff>
      <xdr:row>39</xdr:row>
      <xdr:rowOff>18799</xdr:rowOff>
    </xdr:to>
    <xdr:sp macro="" textlink="">
      <xdr:nvSpPr>
        <xdr:cNvPr id="528" name="円/楕円 527"/>
        <xdr:cNvSpPr/>
      </xdr:nvSpPr>
      <xdr:spPr>
        <a:xfrm>
          <a:off x="13652500" y="660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9926</xdr:rowOff>
    </xdr:from>
    <xdr:ext cx="313932" cy="259045"/>
    <xdr:sp macro="" textlink="">
      <xdr:nvSpPr>
        <xdr:cNvPr id="529" name="テキスト ボックス 528"/>
        <xdr:cNvSpPr txBox="1"/>
      </xdr:nvSpPr>
      <xdr:spPr>
        <a:xfrm>
          <a:off x="13546333" y="6696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6490</xdr:rowOff>
    </xdr:from>
    <xdr:to>
      <xdr:col>18</xdr:col>
      <xdr:colOff>492125</xdr:colOff>
      <xdr:row>38</xdr:row>
      <xdr:rowOff>108090</xdr:rowOff>
    </xdr:to>
    <xdr:sp macro="" textlink="">
      <xdr:nvSpPr>
        <xdr:cNvPr id="530" name="円/楕円 529"/>
        <xdr:cNvSpPr/>
      </xdr:nvSpPr>
      <xdr:spPr>
        <a:xfrm>
          <a:off x="12763500" y="65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99217</xdr:rowOff>
    </xdr:from>
    <xdr:ext cx="469744" cy="259045"/>
    <xdr:sp macro="" textlink="">
      <xdr:nvSpPr>
        <xdr:cNvPr id="531" name="テキスト ボックス 530"/>
        <xdr:cNvSpPr txBox="1"/>
      </xdr:nvSpPr>
      <xdr:spPr>
        <a:xfrm>
          <a:off x="12579427" y="661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4890</xdr:rowOff>
    </xdr:from>
    <xdr:to>
      <xdr:col>23</xdr:col>
      <xdr:colOff>517525</xdr:colOff>
      <xdr:row>75</xdr:row>
      <xdr:rowOff>115684</xdr:rowOff>
    </xdr:to>
    <xdr:cxnSp macro="">
      <xdr:nvCxnSpPr>
        <xdr:cNvPr id="609" name="直線コネクタ 608"/>
        <xdr:cNvCxnSpPr/>
      </xdr:nvCxnSpPr>
      <xdr:spPr>
        <a:xfrm flipV="1">
          <a:off x="15481300" y="12520740"/>
          <a:ext cx="838200" cy="45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115684</xdr:rowOff>
    </xdr:from>
    <xdr:to>
      <xdr:col>22</xdr:col>
      <xdr:colOff>365125</xdr:colOff>
      <xdr:row>75</xdr:row>
      <xdr:rowOff>127444</xdr:rowOff>
    </xdr:to>
    <xdr:cxnSp macro="">
      <xdr:nvCxnSpPr>
        <xdr:cNvPr id="612" name="直線コネクタ 611"/>
        <xdr:cNvCxnSpPr/>
      </xdr:nvCxnSpPr>
      <xdr:spPr>
        <a:xfrm flipV="1">
          <a:off x="14592300" y="12974434"/>
          <a:ext cx="889000" cy="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114973</xdr:rowOff>
    </xdr:from>
    <xdr:to>
      <xdr:col>21</xdr:col>
      <xdr:colOff>161925</xdr:colOff>
      <xdr:row>75</xdr:row>
      <xdr:rowOff>127444</xdr:rowOff>
    </xdr:to>
    <xdr:cxnSp macro="">
      <xdr:nvCxnSpPr>
        <xdr:cNvPr id="615" name="直線コネクタ 614"/>
        <xdr:cNvCxnSpPr/>
      </xdr:nvCxnSpPr>
      <xdr:spPr>
        <a:xfrm>
          <a:off x="13703300" y="12973723"/>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114973</xdr:rowOff>
    </xdr:from>
    <xdr:to>
      <xdr:col>19</xdr:col>
      <xdr:colOff>644525</xdr:colOff>
      <xdr:row>75</xdr:row>
      <xdr:rowOff>138595</xdr:rowOff>
    </xdr:to>
    <xdr:cxnSp macro="">
      <xdr:nvCxnSpPr>
        <xdr:cNvPr id="618" name="直線コネクタ 617"/>
        <xdr:cNvCxnSpPr/>
      </xdr:nvCxnSpPr>
      <xdr:spPr>
        <a:xfrm flipV="1">
          <a:off x="12814300" y="1297372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125540</xdr:rowOff>
    </xdr:from>
    <xdr:to>
      <xdr:col>23</xdr:col>
      <xdr:colOff>568325</xdr:colOff>
      <xdr:row>73</xdr:row>
      <xdr:rowOff>55690</xdr:rowOff>
    </xdr:to>
    <xdr:sp macro="" textlink="">
      <xdr:nvSpPr>
        <xdr:cNvPr id="628" name="円/楕円 627"/>
        <xdr:cNvSpPr/>
      </xdr:nvSpPr>
      <xdr:spPr>
        <a:xfrm>
          <a:off x="16268700" y="124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148417</xdr:rowOff>
    </xdr:from>
    <xdr:ext cx="534377" cy="259045"/>
    <xdr:sp macro="" textlink="">
      <xdr:nvSpPr>
        <xdr:cNvPr id="629" name="公債費該当値テキスト"/>
        <xdr:cNvSpPr txBox="1"/>
      </xdr:nvSpPr>
      <xdr:spPr>
        <a:xfrm>
          <a:off x="16370300" y="123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84,115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64884</xdr:rowOff>
    </xdr:from>
    <xdr:to>
      <xdr:col>22</xdr:col>
      <xdr:colOff>415925</xdr:colOff>
      <xdr:row>75</xdr:row>
      <xdr:rowOff>166484</xdr:rowOff>
    </xdr:to>
    <xdr:sp macro="" textlink="">
      <xdr:nvSpPr>
        <xdr:cNvPr id="630" name="円/楕円 629"/>
        <xdr:cNvSpPr/>
      </xdr:nvSpPr>
      <xdr:spPr>
        <a:xfrm>
          <a:off x="15430500" y="129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157611</xdr:rowOff>
    </xdr:from>
    <xdr:ext cx="534377" cy="259045"/>
    <xdr:sp macro="" textlink="">
      <xdr:nvSpPr>
        <xdr:cNvPr id="631" name="テキスト ボックス 630"/>
        <xdr:cNvSpPr txBox="1"/>
      </xdr:nvSpPr>
      <xdr:spPr>
        <a:xfrm>
          <a:off x="15214111" y="1301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76644</xdr:rowOff>
    </xdr:from>
    <xdr:to>
      <xdr:col>21</xdr:col>
      <xdr:colOff>212725</xdr:colOff>
      <xdr:row>76</xdr:row>
      <xdr:rowOff>6793</xdr:rowOff>
    </xdr:to>
    <xdr:sp macro="" textlink="">
      <xdr:nvSpPr>
        <xdr:cNvPr id="632" name="円/楕円 631"/>
        <xdr:cNvSpPr/>
      </xdr:nvSpPr>
      <xdr:spPr>
        <a:xfrm>
          <a:off x="14541500" y="129353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23321</xdr:rowOff>
    </xdr:from>
    <xdr:ext cx="534377" cy="259045"/>
    <xdr:sp macro="" textlink="">
      <xdr:nvSpPr>
        <xdr:cNvPr id="633" name="テキスト ボックス 632"/>
        <xdr:cNvSpPr txBox="1"/>
      </xdr:nvSpPr>
      <xdr:spPr>
        <a:xfrm>
          <a:off x="14325111" y="127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64173</xdr:rowOff>
    </xdr:from>
    <xdr:to>
      <xdr:col>20</xdr:col>
      <xdr:colOff>9525</xdr:colOff>
      <xdr:row>75</xdr:row>
      <xdr:rowOff>165773</xdr:rowOff>
    </xdr:to>
    <xdr:sp macro="" textlink="">
      <xdr:nvSpPr>
        <xdr:cNvPr id="634" name="円/楕円 633"/>
        <xdr:cNvSpPr/>
      </xdr:nvSpPr>
      <xdr:spPr>
        <a:xfrm>
          <a:off x="13652500" y="129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10850</xdr:rowOff>
    </xdr:from>
    <xdr:ext cx="534377" cy="259045"/>
    <xdr:sp macro="" textlink="">
      <xdr:nvSpPr>
        <xdr:cNvPr id="635" name="テキスト ボックス 634"/>
        <xdr:cNvSpPr txBox="1"/>
      </xdr:nvSpPr>
      <xdr:spPr>
        <a:xfrm>
          <a:off x="13436111" y="126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87795</xdr:rowOff>
    </xdr:from>
    <xdr:to>
      <xdr:col>18</xdr:col>
      <xdr:colOff>492125</xdr:colOff>
      <xdr:row>76</xdr:row>
      <xdr:rowOff>17946</xdr:rowOff>
    </xdr:to>
    <xdr:sp macro="" textlink="">
      <xdr:nvSpPr>
        <xdr:cNvPr id="636" name="円/楕円 635"/>
        <xdr:cNvSpPr/>
      </xdr:nvSpPr>
      <xdr:spPr>
        <a:xfrm>
          <a:off x="12763500" y="12946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34472</xdr:rowOff>
    </xdr:from>
    <xdr:ext cx="534377" cy="259045"/>
    <xdr:sp macro="" textlink="">
      <xdr:nvSpPr>
        <xdr:cNvPr id="637" name="テキスト ボックス 636"/>
        <xdr:cNvSpPr txBox="1"/>
      </xdr:nvSpPr>
      <xdr:spPr>
        <a:xfrm>
          <a:off x="12547111" y="1272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46698</xdr:rowOff>
    </xdr:from>
    <xdr:to>
      <xdr:col>23</xdr:col>
      <xdr:colOff>517525</xdr:colOff>
      <xdr:row>98</xdr:row>
      <xdr:rowOff>61113</xdr:rowOff>
    </xdr:to>
    <xdr:cxnSp macro="">
      <xdr:nvCxnSpPr>
        <xdr:cNvPr id="666" name="直線コネクタ 665"/>
        <xdr:cNvCxnSpPr/>
      </xdr:nvCxnSpPr>
      <xdr:spPr>
        <a:xfrm>
          <a:off x="15481300" y="16848798"/>
          <a:ext cx="838200" cy="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44196</xdr:rowOff>
    </xdr:from>
    <xdr:to>
      <xdr:col>22</xdr:col>
      <xdr:colOff>365125</xdr:colOff>
      <xdr:row>98</xdr:row>
      <xdr:rowOff>46698</xdr:rowOff>
    </xdr:to>
    <xdr:cxnSp macro="">
      <xdr:nvCxnSpPr>
        <xdr:cNvPr id="669" name="直線コネクタ 668"/>
        <xdr:cNvCxnSpPr/>
      </xdr:nvCxnSpPr>
      <xdr:spPr>
        <a:xfrm>
          <a:off x="14592300" y="16846296"/>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106502</xdr:rowOff>
    </xdr:from>
    <xdr:to>
      <xdr:col>21</xdr:col>
      <xdr:colOff>161925</xdr:colOff>
      <xdr:row>98</xdr:row>
      <xdr:rowOff>44196</xdr:rowOff>
    </xdr:to>
    <xdr:cxnSp macro="">
      <xdr:nvCxnSpPr>
        <xdr:cNvPr id="672" name="直線コネクタ 671"/>
        <xdr:cNvCxnSpPr/>
      </xdr:nvCxnSpPr>
      <xdr:spPr>
        <a:xfrm>
          <a:off x="13703300" y="16737152"/>
          <a:ext cx="889000" cy="1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106502</xdr:rowOff>
    </xdr:from>
    <xdr:to>
      <xdr:col>19</xdr:col>
      <xdr:colOff>644525</xdr:colOff>
      <xdr:row>97</xdr:row>
      <xdr:rowOff>134747</xdr:rowOff>
    </xdr:to>
    <xdr:cxnSp macro="">
      <xdr:nvCxnSpPr>
        <xdr:cNvPr id="675" name="直線コネクタ 674"/>
        <xdr:cNvCxnSpPr/>
      </xdr:nvCxnSpPr>
      <xdr:spPr>
        <a:xfrm flipV="1">
          <a:off x="12814300" y="16737152"/>
          <a:ext cx="889000" cy="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10313</xdr:rowOff>
    </xdr:from>
    <xdr:to>
      <xdr:col>23</xdr:col>
      <xdr:colOff>568325</xdr:colOff>
      <xdr:row>98</xdr:row>
      <xdr:rowOff>111913</xdr:rowOff>
    </xdr:to>
    <xdr:sp macro="" textlink="">
      <xdr:nvSpPr>
        <xdr:cNvPr id="685" name="円/楕円 684"/>
        <xdr:cNvSpPr/>
      </xdr:nvSpPr>
      <xdr:spPr>
        <a:xfrm>
          <a:off x="16268700" y="168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160190</xdr:rowOff>
    </xdr:from>
    <xdr:ext cx="534377" cy="259045"/>
    <xdr:sp macro="" textlink="">
      <xdr:nvSpPr>
        <xdr:cNvPr id="686" name="積立金該当値テキスト"/>
        <xdr:cNvSpPr txBox="1"/>
      </xdr:nvSpPr>
      <xdr:spPr>
        <a:xfrm>
          <a:off x="16370300" y="167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167348</xdr:rowOff>
    </xdr:from>
    <xdr:to>
      <xdr:col>22</xdr:col>
      <xdr:colOff>415925</xdr:colOff>
      <xdr:row>98</xdr:row>
      <xdr:rowOff>97498</xdr:rowOff>
    </xdr:to>
    <xdr:sp macro="" textlink="">
      <xdr:nvSpPr>
        <xdr:cNvPr id="687" name="円/楕円 686"/>
        <xdr:cNvSpPr/>
      </xdr:nvSpPr>
      <xdr:spPr>
        <a:xfrm>
          <a:off x="15430500" y="167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88625</xdr:rowOff>
    </xdr:from>
    <xdr:ext cx="534377" cy="259045"/>
    <xdr:sp macro="" textlink="">
      <xdr:nvSpPr>
        <xdr:cNvPr id="688" name="テキスト ボックス 687"/>
        <xdr:cNvSpPr txBox="1"/>
      </xdr:nvSpPr>
      <xdr:spPr>
        <a:xfrm>
          <a:off x="15214111" y="168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164846</xdr:rowOff>
    </xdr:from>
    <xdr:to>
      <xdr:col>21</xdr:col>
      <xdr:colOff>212725</xdr:colOff>
      <xdr:row>98</xdr:row>
      <xdr:rowOff>94996</xdr:rowOff>
    </xdr:to>
    <xdr:sp macro="" textlink="">
      <xdr:nvSpPr>
        <xdr:cNvPr id="689" name="円/楕円 688"/>
        <xdr:cNvSpPr/>
      </xdr:nvSpPr>
      <xdr:spPr>
        <a:xfrm>
          <a:off x="14541500" y="167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86123</xdr:rowOff>
    </xdr:from>
    <xdr:ext cx="534377" cy="259045"/>
    <xdr:sp macro="" textlink="">
      <xdr:nvSpPr>
        <xdr:cNvPr id="690" name="テキスト ボックス 689"/>
        <xdr:cNvSpPr txBox="1"/>
      </xdr:nvSpPr>
      <xdr:spPr>
        <a:xfrm>
          <a:off x="14325111" y="1688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55702</xdr:rowOff>
    </xdr:from>
    <xdr:to>
      <xdr:col>20</xdr:col>
      <xdr:colOff>9525</xdr:colOff>
      <xdr:row>97</xdr:row>
      <xdr:rowOff>157302</xdr:rowOff>
    </xdr:to>
    <xdr:sp macro="" textlink="">
      <xdr:nvSpPr>
        <xdr:cNvPr id="691" name="円/楕円 690"/>
        <xdr:cNvSpPr/>
      </xdr:nvSpPr>
      <xdr:spPr>
        <a:xfrm>
          <a:off x="13652500" y="166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2379</xdr:rowOff>
    </xdr:from>
    <xdr:ext cx="534377" cy="259045"/>
    <xdr:sp macro="" textlink="">
      <xdr:nvSpPr>
        <xdr:cNvPr id="692" name="テキスト ボックス 691"/>
        <xdr:cNvSpPr txBox="1"/>
      </xdr:nvSpPr>
      <xdr:spPr>
        <a:xfrm>
          <a:off x="13436111" y="164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83947</xdr:rowOff>
    </xdr:from>
    <xdr:to>
      <xdr:col>18</xdr:col>
      <xdr:colOff>492125</xdr:colOff>
      <xdr:row>98</xdr:row>
      <xdr:rowOff>14097</xdr:rowOff>
    </xdr:to>
    <xdr:sp macro="" textlink="">
      <xdr:nvSpPr>
        <xdr:cNvPr id="693" name="円/楕円 692"/>
        <xdr:cNvSpPr/>
      </xdr:nvSpPr>
      <xdr:spPr>
        <a:xfrm>
          <a:off x="12763500" y="1671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5224</xdr:rowOff>
    </xdr:from>
    <xdr:ext cx="534377" cy="259045"/>
    <xdr:sp macro="" textlink="">
      <xdr:nvSpPr>
        <xdr:cNvPr id="694" name="テキスト ボックス 693"/>
        <xdr:cNvSpPr txBox="1"/>
      </xdr:nvSpPr>
      <xdr:spPr>
        <a:xfrm>
          <a:off x="12547111" y="1680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77851</xdr:rowOff>
    </xdr:from>
    <xdr:to>
      <xdr:col>32</xdr:col>
      <xdr:colOff>187325</xdr:colOff>
      <xdr:row>38</xdr:row>
      <xdr:rowOff>117475</xdr:rowOff>
    </xdr:to>
    <xdr:cxnSp macro="">
      <xdr:nvCxnSpPr>
        <xdr:cNvPr id="723" name="直線コネクタ 722"/>
        <xdr:cNvCxnSpPr/>
      </xdr:nvCxnSpPr>
      <xdr:spPr>
        <a:xfrm flipV="1">
          <a:off x="21323300" y="6592951"/>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117475</xdr:rowOff>
    </xdr:from>
    <xdr:to>
      <xdr:col>31</xdr:col>
      <xdr:colOff>34925</xdr:colOff>
      <xdr:row>38</xdr:row>
      <xdr:rowOff>168021</xdr:rowOff>
    </xdr:to>
    <xdr:cxnSp macro="">
      <xdr:nvCxnSpPr>
        <xdr:cNvPr id="726" name="直線コネクタ 725"/>
        <xdr:cNvCxnSpPr/>
      </xdr:nvCxnSpPr>
      <xdr:spPr>
        <a:xfrm flipV="1">
          <a:off x="20434300" y="6632575"/>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145288</xdr:rowOff>
    </xdr:from>
    <xdr:to>
      <xdr:col>29</xdr:col>
      <xdr:colOff>517525</xdr:colOff>
      <xdr:row>38</xdr:row>
      <xdr:rowOff>168021</xdr:rowOff>
    </xdr:to>
    <xdr:cxnSp macro="">
      <xdr:nvCxnSpPr>
        <xdr:cNvPr id="729" name="直線コネクタ 728"/>
        <xdr:cNvCxnSpPr/>
      </xdr:nvCxnSpPr>
      <xdr:spPr>
        <a:xfrm>
          <a:off x="19545300" y="6660388"/>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145288</xdr:rowOff>
    </xdr:from>
    <xdr:to>
      <xdr:col>28</xdr:col>
      <xdr:colOff>314325</xdr:colOff>
      <xdr:row>38</xdr:row>
      <xdr:rowOff>165354</xdr:rowOff>
    </xdr:to>
    <xdr:cxnSp macro="">
      <xdr:nvCxnSpPr>
        <xdr:cNvPr id="732" name="直線コネクタ 731"/>
        <xdr:cNvCxnSpPr/>
      </xdr:nvCxnSpPr>
      <xdr:spPr>
        <a:xfrm flipV="1">
          <a:off x="18656300" y="6660388"/>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27051</xdr:rowOff>
    </xdr:from>
    <xdr:to>
      <xdr:col>32</xdr:col>
      <xdr:colOff>238125</xdr:colOff>
      <xdr:row>38</xdr:row>
      <xdr:rowOff>128651</xdr:rowOff>
    </xdr:to>
    <xdr:sp macro="" textlink="">
      <xdr:nvSpPr>
        <xdr:cNvPr id="742" name="円/楕円 741"/>
        <xdr:cNvSpPr/>
      </xdr:nvSpPr>
      <xdr:spPr>
        <a:xfrm>
          <a:off x="22110700" y="65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5478</xdr:rowOff>
    </xdr:from>
    <xdr:ext cx="469744" cy="259045"/>
    <xdr:sp macro="" textlink="">
      <xdr:nvSpPr>
        <xdr:cNvPr id="743" name="投資及び出資金該当値テキスト"/>
        <xdr:cNvSpPr txBox="1"/>
      </xdr:nvSpPr>
      <xdr:spPr>
        <a:xfrm>
          <a:off x="22212300" y="65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66675</xdr:rowOff>
    </xdr:from>
    <xdr:to>
      <xdr:col>31</xdr:col>
      <xdr:colOff>85725</xdr:colOff>
      <xdr:row>38</xdr:row>
      <xdr:rowOff>168275</xdr:rowOff>
    </xdr:to>
    <xdr:sp macro="" textlink="">
      <xdr:nvSpPr>
        <xdr:cNvPr id="744" name="円/楕円 743"/>
        <xdr:cNvSpPr/>
      </xdr:nvSpPr>
      <xdr:spPr>
        <a:xfrm>
          <a:off x="21272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159402</xdr:rowOff>
    </xdr:from>
    <xdr:ext cx="378565" cy="259045"/>
    <xdr:sp macro="" textlink="">
      <xdr:nvSpPr>
        <xdr:cNvPr id="745" name="テキスト ボックス 744"/>
        <xdr:cNvSpPr txBox="1"/>
      </xdr:nvSpPr>
      <xdr:spPr>
        <a:xfrm>
          <a:off x="21134017" y="6674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117221</xdr:rowOff>
    </xdr:from>
    <xdr:to>
      <xdr:col>29</xdr:col>
      <xdr:colOff>568325</xdr:colOff>
      <xdr:row>39</xdr:row>
      <xdr:rowOff>47371</xdr:rowOff>
    </xdr:to>
    <xdr:sp macro="" textlink="">
      <xdr:nvSpPr>
        <xdr:cNvPr id="746" name="円/楕円 745"/>
        <xdr:cNvSpPr/>
      </xdr:nvSpPr>
      <xdr:spPr>
        <a:xfrm>
          <a:off x="203835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38498</xdr:rowOff>
    </xdr:from>
    <xdr:ext cx="378565" cy="259045"/>
    <xdr:sp macro="" textlink="">
      <xdr:nvSpPr>
        <xdr:cNvPr id="747" name="テキスト ボックス 746"/>
        <xdr:cNvSpPr txBox="1"/>
      </xdr:nvSpPr>
      <xdr:spPr>
        <a:xfrm>
          <a:off x="20245017" y="6725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94488</xdr:rowOff>
    </xdr:from>
    <xdr:to>
      <xdr:col>28</xdr:col>
      <xdr:colOff>365125</xdr:colOff>
      <xdr:row>39</xdr:row>
      <xdr:rowOff>24638</xdr:rowOff>
    </xdr:to>
    <xdr:sp macro="" textlink="">
      <xdr:nvSpPr>
        <xdr:cNvPr id="748" name="円/楕円 747"/>
        <xdr:cNvSpPr/>
      </xdr:nvSpPr>
      <xdr:spPr>
        <a:xfrm>
          <a:off x="194945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15765</xdr:rowOff>
    </xdr:from>
    <xdr:ext cx="378565" cy="259045"/>
    <xdr:sp macro="" textlink="">
      <xdr:nvSpPr>
        <xdr:cNvPr id="749" name="テキスト ボックス 748"/>
        <xdr:cNvSpPr txBox="1"/>
      </xdr:nvSpPr>
      <xdr:spPr>
        <a:xfrm>
          <a:off x="19356017" y="670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114554</xdr:rowOff>
    </xdr:from>
    <xdr:to>
      <xdr:col>27</xdr:col>
      <xdr:colOff>161925</xdr:colOff>
      <xdr:row>39</xdr:row>
      <xdr:rowOff>44704</xdr:rowOff>
    </xdr:to>
    <xdr:sp macro="" textlink="">
      <xdr:nvSpPr>
        <xdr:cNvPr id="750" name="円/楕円 749"/>
        <xdr:cNvSpPr/>
      </xdr:nvSpPr>
      <xdr:spPr>
        <a:xfrm>
          <a:off x="18605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35831</xdr:rowOff>
    </xdr:from>
    <xdr:ext cx="378565" cy="259045"/>
    <xdr:sp macro="" textlink="">
      <xdr:nvSpPr>
        <xdr:cNvPr id="751" name="テキスト ボックス 750"/>
        <xdr:cNvSpPr txBox="1"/>
      </xdr:nvSpPr>
      <xdr:spPr>
        <a:xfrm>
          <a:off x="18467017" y="6722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154369</xdr:rowOff>
    </xdr:from>
    <xdr:to>
      <xdr:col>32</xdr:col>
      <xdr:colOff>187325</xdr:colOff>
      <xdr:row>57</xdr:row>
      <xdr:rowOff>162637</xdr:rowOff>
    </xdr:to>
    <xdr:cxnSp macro="">
      <xdr:nvCxnSpPr>
        <xdr:cNvPr id="780" name="直線コネクタ 779"/>
        <xdr:cNvCxnSpPr/>
      </xdr:nvCxnSpPr>
      <xdr:spPr>
        <a:xfrm>
          <a:off x="21323300" y="9927019"/>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154369</xdr:rowOff>
    </xdr:from>
    <xdr:to>
      <xdr:col>31</xdr:col>
      <xdr:colOff>34925</xdr:colOff>
      <xdr:row>57</xdr:row>
      <xdr:rowOff>157340</xdr:rowOff>
    </xdr:to>
    <xdr:cxnSp macro="">
      <xdr:nvCxnSpPr>
        <xdr:cNvPr id="783" name="直線コネクタ 782"/>
        <xdr:cNvCxnSpPr/>
      </xdr:nvCxnSpPr>
      <xdr:spPr>
        <a:xfrm flipV="1">
          <a:off x="20434300" y="9927019"/>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157340</xdr:rowOff>
    </xdr:from>
    <xdr:to>
      <xdr:col>29</xdr:col>
      <xdr:colOff>517525</xdr:colOff>
      <xdr:row>57</xdr:row>
      <xdr:rowOff>159588</xdr:rowOff>
    </xdr:to>
    <xdr:cxnSp macro="">
      <xdr:nvCxnSpPr>
        <xdr:cNvPr id="786" name="直線コネクタ 785"/>
        <xdr:cNvCxnSpPr/>
      </xdr:nvCxnSpPr>
      <xdr:spPr>
        <a:xfrm flipV="1">
          <a:off x="19545300" y="992999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8" name="テキスト ボックス 787"/>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153912</xdr:rowOff>
    </xdr:from>
    <xdr:to>
      <xdr:col>28</xdr:col>
      <xdr:colOff>314325</xdr:colOff>
      <xdr:row>57</xdr:row>
      <xdr:rowOff>159588</xdr:rowOff>
    </xdr:to>
    <xdr:cxnSp macro="">
      <xdr:nvCxnSpPr>
        <xdr:cNvPr id="789" name="直線コネクタ 788"/>
        <xdr:cNvCxnSpPr/>
      </xdr:nvCxnSpPr>
      <xdr:spPr>
        <a:xfrm>
          <a:off x="18656300" y="9926562"/>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111837</xdr:rowOff>
    </xdr:from>
    <xdr:to>
      <xdr:col>32</xdr:col>
      <xdr:colOff>238125</xdr:colOff>
      <xdr:row>58</xdr:row>
      <xdr:rowOff>41987</xdr:rowOff>
    </xdr:to>
    <xdr:sp macro="" textlink="">
      <xdr:nvSpPr>
        <xdr:cNvPr id="799" name="円/楕円 798"/>
        <xdr:cNvSpPr/>
      </xdr:nvSpPr>
      <xdr:spPr>
        <a:xfrm>
          <a:off x="22110700" y="98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90264</xdr:rowOff>
    </xdr:from>
    <xdr:ext cx="469744" cy="259045"/>
    <xdr:sp macro="" textlink="">
      <xdr:nvSpPr>
        <xdr:cNvPr id="800" name="貸付金該当値テキスト"/>
        <xdr:cNvSpPr txBox="1"/>
      </xdr:nvSpPr>
      <xdr:spPr>
        <a:xfrm>
          <a:off x="22212300" y="986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103569</xdr:rowOff>
    </xdr:from>
    <xdr:to>
      <xdr:col>31</xdr:col>
      <xdr:colOff>85725</xdr:colOff>
      <xdr:row>58</xdr:row>
      <xdr:rowOff>33719</xdr:rowOff>
    </xdr:to>
    <xdr:sp macro="" textlink="">
      <xdr:nvSpPr>
        <xdr:cNvPr id="801" name="円/楕円 800"/>
        <xdr:cNvSpPr/>
      </xdr:nvSpPr>
      <xdr:spPr>
        <a:xfrm>
          <a:off x="21272500" y="98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24846</xdr:rowOff>
    </xdr:from>
    <xdr:ext cx="469744" cy="259045"/>
    <xdr:sp macro="" textlink="">
      <xdr:nvSpPr>
        <xdr:cNvPr id="802" name="テキスト ボックス 801"/>
        <xdr:cNvSpPr txBox="1"/>
      </xdr:nvSpPr>
      <xdr:spPr>
        <a:xfrm>
          <a:off x="21088427" y="99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106540</xdr:rowOff>
    </xdr:from>
    <xdr:to>
      <xdr:col>29</xdr:col>
      <xdr:colOff>568325</xdr:colOff>
      <xdr:row>58</xdr:row>
      <xdr:rowOff>36690</xdr:rowOff>
    </xdr:to>
    <xdr:sp macro="" textlink="">
      <xdr:nvSpPr>
        <xdr:cNvPr id="803" name="円/楕円 802"/>
        <xdr:cNvSpPr/>
      </xdr:nvSpPr>
      <xdr:spPr>
        <a:xfrm>
          <a:off x="20383500" y="98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53217</xdr:rowOff>
    </xdr:from>
    <xdr:ext cx="469744" cy="259045"/>
    <xdr:sp macro="" textlink="">
      <xdr:nvSpPr>
        <xdr:cNvPr id="804" name="テキスト ボックス 803"/>
        <xdr:cNvSpPr txBox="1"/>
      </xdr:nvSpPr>
      <xdr:spPr>
        <a:xfrm>
          <a:off x="20199427" y="96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108788</xdr:rowOff>
    </xdr:from>
    <xdr:to>
      <xdr:col>28</xdr:col>
      <xdr:colOff>365125</xdr:colOff>
      <xdr:row>58</xdr:row>
      <xdr:rowOff>38938</xdr:rowOff>
    </xdr:to>
    <xdr:sp macro="" textlink="">
      <xdr:nvSpPr>
        <xdr:cNvPr id="805" name="円/楕円 804"/>
        <xdr:cNvSpPr/>
      </xdr:nvSpPr>
      <xdr:spPr>
        <a:xfrm>
          <a:off x="19494500" y="98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30065</xdr:rowOff>
    </xdr:from>
    <xdr:ext cx="469744" cy="259045"/>
    <xdr:sp macro="" textlink="">
      <xdr:nvSpPr>
        <xdr:cNvPr id="806" name="テキスト ボックス 805"/>
        <xdr:cNvSpPr txBox="1"/>
      </xdr:nvSpPr>
      <xdr:spPr>
        <a:xfrm>
          <a:off x="19310427" y="997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103112</xdr:rowOff>
    </xdr:from>
    <xdr:to>
      <xdr:col>27</xdr:col>
      <xdr:colOff>161925</xdr:colOff>
      <xdr:row>58</xdr:row>
      <xdr:rowOff>33262</xdr:rowOff>
    </xdr:to>
    <xdr:sp macro="" textlink="">
      <xdr:nvSpPr>
        <xdr:cNvPr id="807" name="円/楕円 806"/>
        <xdr:cNvSpPr/>
      </xdr:nvSpPr>
      <xdr:spPr>
        <a:xfrm>
          <a:off x="18605500" y="98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24389</xdr:rowOff>
    </xdr:from>
    <xdr:ext cx="469744" cy="259045"/>
    <xdr:sp macro="" textlink="">
      <xdr:nvSpPr>
        <xdr:cNvPr id="808" name="テキスト ボックス 807"/>
        <xdr:cNvSpPr txBox="1"/>
      </xdr:nvSpPr>
      <xdr:spPr>
        <a:xfrm>
          <a:off x="18421427" y="996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4293</xdr:rowOff>
    </xdr:from>
    <xdr:to>
      <xdr:col>32</xdr:col>
      <xdr:colOff>187325</xdr:colOff>
      <xdr:row>76</xdr:row>
      <xdr:rowOff>13475</xdr:rowOff>
    </xdr:to>
    <xdr:cxnSp macro="">
      <xdr:nvCxnSpPr>
        <xdr:cNvPr id="838" name="直線コネクタ 837"/>
        <xdr:cNvCxnSpPr/>
      </xdr:nvCxnSpPr>
      <xdr:spPr>
        <a:xfrm flipV="1">
          <a:off x="21323300" y="13034493"/>
          <a:ext cx="8382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13475</xdr:rowOff>
    </xdr:from>
    <xdr:to>
      <xdr:col>31</xdr:col>
      <xdr:colOff>34925</xdr:colOff>
      <xdr:row>76</xdr:row>
      <xdr:rowOff>68948</xdr:rowOff>
    </xdr:to>
    <xdr:cxnSp macro="">
      <xdr:nvCxnSpPr>
        <xdr:cNvPr id="841" name="直線コネクタ 840"/>
        <xdr:cNvCxnSpPr/>
      </xdr:nvCxnSpPr>
      <xdr:spPr>
        <a:xfrm flipV="1">
          <a:off x="20434300" y="13043675"/>
          <a:ext cx="8890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68948</xdr:rowOff>
    </xdr:from>
    <xdr:to>
      <xdr:col>29</xdr:col>
      <xdr:colOff>517525</xdr:colOff>
      <xdr:row>76</xdr:row>
      <xdr:rowOff>104229</xdr:rowOff>
    </xdr:to>
    <xdr:cxnSp macro="">
      <xdr:nvCxnSpPr>
        <xdr:cNvPr id="844" name="直線コネクタ 843"/>
        <xdr:cNvCxnSpPr/>
      </xdr:nvCxnSpPr>
      <xdr:spPr>
        <a:xfrm flipV="1">
          <a:off x="19545300" y="13099148"/>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101428</xdr:rowOff>
    </xdr:from>
    <xdr:to>
      <xdr:col>28</xdr:col>
      <xdr:colOff>314325</xdr:colOff>
      <xdr:row>76</xdr:row>
      <xdr:rowOff>104229</xdr:rowOff>
    </xdr:to>
    <xdr:cxnSp macro="">
      <xdr:nvCxnSpPr>
        <xdr:cNvPr id="847" name="直線コネクタ 846"/>
        <xdr:cNvCxnSpPr/>
      </xdr:nvCxnSpPr>
      <xdr:spPr>
        <a:xfrm>
          <a:off x="18656300" y="13131628"/>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124943</xdr:rowOff>
    </xdr:from>
    <xdr:to>
      <xdr:col>32</xdr:col>
      <xdr:colOff>238125</xdr:colOff>
      <xdr:row>76</xdr:row>
      <xdr:rowOff>55093</xdr:rowOff>
    </xdr:to>
    <xdr:sp macro="" textlink="">
      <xdr:nvSpPr>
        <xdr:cNvPr id="857" name="円/楕円 856"/>
        <xdr:cNvSpPr/>
      </xdr:nvSpPr>
      <xdr:spPr>
        <a:xfrm>
          <a:off x="22110700" y="129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103370</xdr:rowOff>
    </xdr:from>
    <xdr:ext cx="534377" cy="259045"/>
    <xdr:sp macro="" textlink="">
      <xdr:nvSpPr>
        <xdr:cNvPr id="858" name="繰出金該当値テキスト"/>
        <xdr:cNvSpPr txBox="1"/>
      </xdr:nvSpPr>
      <xdr:spPr>
        <a:xfrm>
          <a:off x="22212300" y="129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49,108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134124</xdr:rowOff>
    </xdr:from>
    <xdr:to>
      <xdr:col>31</xdr:col>
      <xdr:colOff>85725</xdr:colOff>
      <xdr:row>76</xdr:row>
      <xdr:rowOff>64275</xdr:rowOff>
    </xdr:to>
    <xdr:sp macro="" textlink="">
      <xdr:nvSpPr>
        <xdr:cNvPr id="859" name="円/楕円 858"/>
        <xdr:cNvSpPr/>
      </xdr:nvSpPr>
      <xdr:spPr>
        <a:xfrm>
          <a:off x="21272500" y="12992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55402</xdr:rowOff>
    </xdr:from>
    <xdr:ext cx="534377" cy="259045"/>
    <xdr:sp macro="" textlink="">
      <xdr:nvSpPr>
        <xdr:cNvPr id="860" name="テキスト ボックス 859"/>
        <xdr:cNvSpPr txBox="1"/>
      </xdr:nvSpPr>
      <xdr:spPr>
        <a:xfrm>
          <a:off x="21056111" y="130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18148</xdr:rowOff>
    </xdr:from>
    <xdr:to>
      <xdr:col>29</xdr:col>
      <xdr:colOff>568325</xdr:colOff>
      <xdr:row>76</xdr:row>
      <xdr:rowOff>119748</xdr:rowOff>
    </xdr:to>
    <xdr:sp macro="" textlink="">
      <xdr:nvSpPr>
        <xdr:cNvPr id="861" name="円/楕円 860"/>
        <xdr:cNvSpPr/>
      </xdr:nvSpPr>
      <xdr:spPr>
        <a:xfrm>
          <a:off x="20383500" y="130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136276</xdr:rowOff>
    </xdr:from>
    <xdr:ext cx="534377" cy="259045"/>
    <xdr:sp macro="" textlink="">
      <xdr:nvSpPr>
        <xdr:cNvPr id="862" name="テキスト ボックス 861"/>
        <xdr:cNvSpPr txBox="1"/>
      </xdr:nvSpPr>
      <xdr:spPr>
        <a:xfrm>
          <a:off x="20167111" y="128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53429</xdr:rowOff>
    </xdr:from>
    <xdr:to>
      <xdr:col>28</xdr:col>
      <xdr:colOff>365125</xdr:colOff>
      <xdr:row>76</xdr:row>
      <xdr:rowOff>155029</xdr:rowOff>
    </xdr:to>
    <xdr:sp macro="" textlink="">
      <xdr:nvSpPr>
        <xdr:cNvPr id="863" name="円/楕円 862"/>
        <xdr:cNvSpPr/>
      </xdr:nvSpPr>
      <xdr:spPr>
        <a:xfrm>
          <a:off x="19494500" y="13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xdr:rowOff>
    </xdr:from>
    <xdr:ext cx="534377" cy="259045"/>
    <xdr:sp macro="" textlink="">
      <xdr:nvSpPr>
        <xdr:cNvPr id="864" name="テキスト ボックス 863"/>
        <xdr:cNvSpPr txBox="1"/>
      </xdr:nvSpPr>
      <xdr:spPr>
        <a:xfrm>
          <a:off x="19278111" y="128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50628</xdr:rowOff>
    </xdr:from>
    <xdr:to>
      <xdr:col>27</xdr:col>
      <xdr:colOff>161925</xdr:colOff>
      <xdr:row>76</xdr:row>
      <xdr:rowOff>152228</xdr:rowOff>
    </xdr:to>
    <xdr:sp macro="" textlink="">
      <xdr:nvSpPr>
        <xdr:cNvPr id="865" name="円/楕円 864"/>
        <xdr:cNvSpPr/>
      </xdr:nvSpPr>
      <xdr:spPr>
        <a:xfrm>
          <a:off x="18605500" y="130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168756</xdr:rowOff>
    </xdr:from>
    <xdr:ext cx="534377" cy="259045"/>
    <xdr:sp macro="" textlink="">
      <xdr:nvSpPr>
        <xdr:cNvPr id="866" name="テキスト ボックス 865"/>
        <xdr:cNvSpPr txBox="1"/>
      </xdr:nvSpPr>
      <xdr:spPr>
        <a:xfrm>
          <a:off x="18389111" y="128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扶助費は、住民一人当たり</a:t>
          </a:r>
          <a:r>
            <a:rPr lang="ja-JP" altLang="en-US" sz="1100">
              <a:solidFill>
                <a:schemeClr val="dk1"/>
              </a:solidFill>
              <a:effectLst/>
              <a:latin typeface="+mn-lt"/>
              <a:ea typeface="+mn-ea"/>
              <a:cs typeface="+mn-cs"/>
            </a:rPr>
            <a:t>１１２，５６８</a:t>
          </a:r>
          <a:r>
            <a:rPr lang="ja-JP" altLang="ja-JP" sz="1100">
              <a:solidFill>
                <a:schemeClr val="dk1"/>
              </a:solidFill>
              <a:effectLst/>
              <a:latin typeface="+mn-lt"/>
              <a:ea typeface="+mn-ea"/>
              <a:cs typeface="+mn-cs"/>
            </a:rPr>
            <a:t>円で、前年度決算と比較すると４．</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増となっており、類似団体と比較して一人当たりのコストが高い状況となっている。これは子育て支援の拡充による保育所運営等事業費や認定こども園運営等事業費が多額であること、生活保護費が多額であること等によるものである。</a:t>
          </a:r>
          <a:endParaRPr lang="ja-JP" altLang="ja-JP" sz="1400">
            <a:effectLst/>
          </a:endParaRPr>
        </a:p>
        <a:p>
          <a:r>
            <a:rPr lang="ja-JP" altLang="ja-JP" sz="1100">
              <a:solidFill>
                <a:schemeClr val="dk1"/>
              </a:solidFill>
              <a:effectLst/>
              <a:latin typeface="+mn-lt"/>
              <a:ea typeface="+mn-ea"/>
              <a:cs typeface="+mn-cs"/>
            </a:rPr>
            <a:t>　普通建設事業費は、住民一人当たり</a:t>
          </a:r>
          <a:r>
            <a:rPr lang="ja-JP" altLang="en-US" sz="1100">
              <a:solidFill>
                <a:schemeClr val="dk1"/>
              </a:solidFill>
              <a:effectLst/>
              <a:latin typeface="+mn-lt"/>
              <a:ea typeface="+mn-ea"/>
              <a:cs typeface="+mn-cs"/>
            </a:rPr>
            <a:t>４６，６２５</a:t>
          </a:r>
          <a:r>
            <a:rPr lang="ja-JP" altLang="ja-JP" sz="1100">
              <a:solidFill>
                <a:schemeClr val="dk1"/>
              </a:solidFill>
              <a:effectLst/>
              <a:latin typeface="+mn-lt"/>
              <a:ea typeface="+mn-ea"/>
              <a:cs typeface="+mn-cs"/>
            </a:rPr>
            <a:t>円で、前年度決算と比較すると</a:t>
          </a:r>
          <a:r>
            <a:rPr lang="ja-JP" altLang="en-US" sz="1100">
              <a:solidFill>
                <a:schemeClr val="dk1"/>
              </a:solidFill>
              <a:effectLst/>
              <a:latin typeface="+mn-lt"/>
              <a:ea typeface="+mn-ea"/>
              <a:cs typeface="+mn-cs"/>
            </a:rPr>
            <a:t>６１．５</a:t>
          </a:r>
          <a:r>
            <a:rPr lang="ja-JP" altLang="ja-JP" sz="1100">
              <a:solidFill>
                <a:schemeClr val="dk1"/>
              </a:solidFill>
              <a:effectLst/>
              <a:latin typeface="+mn-lt"/>
              <a:ea typeface="+mn-ea"/>
              <a:cs typeface="+mn-cs"/>
            </a:rPr>
            <a:t>％減となっており、類似団体を下回っている。これは、</a:t>
          </a:r>
          <a:r>
            <a:rPr lang="ja-JP" altLang="en-US" sz="1100">
              <a:solidFill>
                <a:schemeClr val="dk1"/>
              </a:solidFill>
              <a:effectLst/>
              <a:latin typeface="+mn-lt"/>
              <a:ea typeface="+mn-ea"/>
              <a:cs typeface="+mn-cs"/>
            </a:rPr>
            <a:t>市営住宅建設事業や小学校空調設置事業</a:t>
          </a:r>
          <a:r>
            <a:rPr lang="ja-JP" altLang="ja-JP" sz="1100">
              <a:solidFill>
                <a:schemeClr val="dk1"/>
              </a:solidFill>
              <a:effectLst/>
              <a:latin typeface="+mn-lt"/>
              <a:ea typeface="+mn-ea"/>
              <a:cs typeface="+mn-cs"/>
            </a:rPr>
            <a:t>の完了により前年度から大きく減額となったことによるものである。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公債費</a:t>
          </a:r>
          <a:r>
            <a:rPr lang="ja-JP" altLang="ja-JP" sz="1100">
              <a:solidFill>
                <a:schemeClr val="dk1"/>
              </a:solidFill>
              <a:effectLst/>
              <a:latin typeface="+mn-lt"/>
              <a:ea typeface="+mn-ea"/>
              <a:cs typeface="+mn-cs"/>
            </a:rPr>
            <a:t>は、住民一人当たり</a:t>
          </a:r>
          <a:r>
            <a:rPr lang="ja-JP" altLang="en-US" sz="1100">
              <a:solidFill>
                <a:schemeClr val="dk1"/>
              </a:solidFill>
              <a:effectLst/>
              <a:latin typeface="+mn-lt"/>
              <a:ea typeface="+mn-ea"/>
              <a:cs typeface="+mn-cs"/>
            </a:rPr>
            <a:t>８４，１１５</a:t>
          </a:r>
          <a:r>
            <a:rPr lang="ja-JP" altLang="ja-JP" sz="1100">
              <a:solidFill>
                <a:schemeClr val="dk1"/>
              </a:solidFill>
              <a:effectLst/>
              <a:latin typeface="+mn-lt"/>
              <a:ea typeface="+mn-ea"/>
              <a:cs typeface="+mn-cs"/>
            </a:rPr>
            <a:t>円で、前年度決算と比較すると</a:t>
          </a:r>
          <a:r>
            <a:rPr lang="ja-JP" altLang="en-US" sz="1100">
              <a:solidFill>
                <a:schemeClr val="dk1"/>
              </a:solidFill>
              <a:effectLst/>
              <a:latin typeface="+mn-lt"/>
              <a:ea typeface="+mn-ea"/>
              <a:cs typeface="+mn-cs"/>
            </a:rPr>
            <a:t>７３．８</a:t>
          </a:r>
          <a:r>
            <a:rPr lang="ja-JP" altLang="ja-JP" sz="1100">
              <a:solidFill>
                <a:schemeClr val="dk1"/>
              </a:solidFill>
              <a:effectLst/>
              <a:latin typeface="+mn-lt"/>
              <a:ea typeface="+mn-ea"/>
              <a:cs typeface="+mn-cs"/>
            </a:rPr>
            <a:t>％増となっており、類似団体</a:t>
          </a:r>
          <a:r>
            <a:rPr lang="ja-JP" altLang="en-US" sz="1100">
              <a:solidFill>
                <a:schemeClr val="dk1"/>
              </a:solidFill>
              <a:effectLst/>
              <a:latin typeface="+mn-lt"/>
              <a:ea typeface="+mn-ea"/>
              <a:cs typeface="+mn-cs"/>
            </a:rPr>
            <a:t>を上回っている。これは、平成２８年度に繰上償還を実施したことによるものである。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福岡県柳川市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67,818
67,521
77.15
32,744,034
31,378,120
1,040,634
16,431,989
30,699,050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44602</xdr:rowOff>
    </xdr:from>
    <xdr:to>
      <xdr:col>6</xdr:col>
      <xdr:colOff>511175</xdr:colOff>
      <xdr:row>34</xdr:row>
      <xdr:rowOff>168046</xdr:rowOff>
    </xdr:to>
    <xdr:cxnSp macro="">
      <xdr:nvCxnSpPr>
        <xdr:cNvPr id="59" name="直線コネクタ 58"/>
        <xdr:cNvCxnSpPr/>
      </xdr:nvCxnSpPr>
      <xdr:spPr>
        <a:xfrm>
          <a:off x="3797300" y="587390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44602</xdr:rowOff>
    </xdr:from>
    <xdr:to>
      <xdr:col>5</xdr:col>
      <xdr:colOff>358775</xdr:colOff>
      <xdr:row>34</xdr:row>
      <xdr:rowOff>51918</xdr:rowOff>
    </xdr:to>
    <xdr:cxnSp macro="">
      <xdr:nvCxnSpPr>
        <xdr:cNvPr id="62" name="直線コネクタ 61"/>
        <xdr:cNvCxnSpPr/>
      </xdr:nvCxnSpPr>
      <xdr:spPr>
        <a:xfrm flipV="1">
          <a:off x="2908300" y="587390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51918</xdr:rowOff>
    </xdr:from>
    <xdr:to>
      <xdr:col>4</xdr:col>
      <xdr:colOff>155575</xdr:colOff>
      <xdr:row>34</xdr:row>
      <xdr:rowOff>93980</xdr:rowOff>
    </xdr:to>
    <xdr:cxnSp macro="">
      <xdr:nvCxnSpPr>
        <xdr:cNvPr id="65" name="直線コネクタ 64"/>
        <xdr:cNvCxnSpPr/>
      </xdr:nvCxnSpPr>
      <xdr:spPr>
        <a:xfrm flipV="1">
          <a:off x="2019300" y="5881218"/>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38202</xdr:rowOff>
    </xdr:from>
    <xdr:to>
      <xdr:col>2</xdr:col>
      <xdr:colOff>638175</xdr:colOff>
      <xdr:row>34</xdr:row>
      <xdr:rowOff>93980</xdr:rowOff>
    </xdr:to>
    <xdr:cxnSp macro="">
      <xdr:nvCxnSpPr>
        <xdr:cNvPr id="68" name="直線コネクタ 67"/>
        <xdr:cNvCxnSpPr/>
      </xdr:nvCxnSpPr>
      <xdr:spPr>
        <a:xfrm>
          <a:off x="1130300" y="5867502"/>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117246</xdr:rowOff>
    </xdr:from>
    <xdr:to>
      <xdr:col>6</xdr:col>
      <xdr:colOff>561975</xdr:colOff>
      <xdr:row>35</xdr:row>
      <xdr:rowOff>47396</xdr:rowOff>
    </xdr:to>
    <xdr:sp macro="" textlink="">
      <xdr:nvSpPr>
        <xdr:cNvPr id="78" name="円/楕円 77"/>
        <xdr:cNvSpPr/>
      </xdr:nvSpPr>
      <xdr:spPr>
        <a:xfrm>
          <a:off x="45847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95673</xdr:rowOff>
    </xdr:from>
    <xdr:ext cx="469744" cy="259045"/>
    <xdr:sp macro="" textlink="">
      <xdr:nvSpPr>
        <xdr:cNvPr id="79" name="議会費該当値テキスト"/>
        <xdr:cNvSpPr txBox="1"/>
      </xdr:nvSpPr>
      <xdr:spPr>
        <a:xfrm>
          <a:off x="4686300" y="59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165252</xdr:rowOff>
    </xdr:from>
    <xdr:to>
      <xdr:col>5</xdr:col>
      <xdr:colOff>409575</xdr:colOff>
      <xdr:row>34</xdr:row>
      <xdr:rowOff>95402</xdr:rowOff>
    </xdr:to>
    <xdr:sp macro="" textlink="">
      <xdr:nvSpPr>
        <xdr:cNvPr id="80" name="円/楕円 79"/>
        <xdr:cNvSpPr/>
      </xdr:nvSpPr>
      <xdr:spPr>
        <a:xfrm>
          <a:off x="3746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86529</xdr:rowOff>
    </xdr:from>
    <xdr:ext cx="469744" cy="259045"/>
    <xdr:sp macro="" textlink="">
      <xdr:nvSpPr>
        <xdr:cNvPr id="81" name="テキスト ボックス 80"/>
        <xdr:cNvSpPr txBox="1"/>
      </xdr:nvSpPr>
      <xdr:spPr>
        <a:xfrm>
          <a:off x="3562427" y="59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1118</xdr:rowOff>
    </xdr:from>
    <xdr:to>
      <xdr:col>4</xdr:col>
      <xdr:colOff>206375</xdr:colOff>
      <xdr:row>34</xdr:row>
      <xdr:rowOff>102718</xdr:rowOff>
    </xdr:to>
    <xdr:sp macro="" textlink="">
      <xdr:nvSpPr>
        <xdr:cNvPr id="82" name="円/楕円 81"/>
        <xdr:cNvSpPr/>
      </xdr:nvSpPr>
      <xdr:spPr>
        <a:xfrm>
          <a:off x="2857500" y="58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119245</xdr:rowOff>
    </xdr:from>
    <xdr:ext cx="469744" cy="259045"/>
    <xdr:sp macro="" textlink="">
      <xdr:nvSpPr>
        <xdr:cNvPr id="83" name="テキスト ボックス 82"/>
        <xdr:cNvSpPr txBox="1"/>
      </xdr:nvSpPr>
      <xdr:spPr>
        <a:xfrm>
          <a:off x="2673427" y="560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43180</xdr:rowOff>
    </xdr:from>
    <xdr:to>
      <xdr:col>3</xdr:col>
      <xdr:colOff>3175</xdr:colOff>
      <xdr:row>34</xdr:row>
      <xdr:rowOff>144780</xdr:rowOff>
    </xdr:to>
    <xdr:sp macro="" textlink="">
      <xdr:nvSpPr>
        <xdr:cNvPr id="84" name="円/楕円 83"/>
        <xdr:cNvSpPr/>
      </xdr:nvSpPr>
      <xdr:spPr>
        <a:xfrm>
          <a:off x="1968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135907</xdr:rowOff>
    </xdr:from>
    <xdr:ext cx="469744" cy="259045"/>
    <xdr:sp macro="" textlink="">
      <xdr:nvSpPr>
        <xdr:cNvPr id="85" name="テキスト ボックス 84"/>
        <xdr:cNvSpPr txBox="1"/>
      </xdr:nvSpPr>
      <xdr:spPr>
        <a:xfrm>
          <a:off x="1784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158852</xdr:rowOff>
    </xdr:from>
    <xdr:to>
      <xdr:col>1</xdr:col>
      <xdr:colOff>485775</xdr:colOff>
      <xdr:row>34</xdr:row>
      <xdr:rowOff>89002</xdr:rowOff>
    </xdr:to>
    <xdr:sp macro="" textlink="">
      <xdr:nvSpPr>
        <xdr:cNvPr id="86" name="円/楕円 85"/>
        <xdr:cNvSpPr/>
      </xdr:nvSpPr>
      <xdr:spPr>
        <a:xfrm>
          <a:off x="1079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80129</xdr:rowOff>
    </xdr:from>
    <xdr:ext cx="469744" cy="259045"/>
    <xdr:sp macro="" textlink="">
      <xdr:nvSpPr>
        <xdr:cNvPr id="87" name="テキスト ボックス 86"/>
        <xdr:cNvSpPr txBox="1"/>
      </xdr:nvSpPr>
      <xdr:spPr>
        <a:xfrm>
          <a:off x="895427" y="59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170889</xdr:rowOff>
    </xdr:from>
    <xdr:to>
      <xdr:col>6</xdr:col>
      <xdr:colOff>511175</xdr:colOff>
      <xdr:row>57</xdr:row>
      <xdr:rowOff>13635</xdr:rowOff>
    </xdr:to>
    <xdr:cxnSp macro="">
      <xdr:nvCxnSpPr>
        <xdr:cNvPr id="116" name="直線コネクタ 115"/>
        <xdr:cNvCxnSpPr/>
      </xdr:nvCxnSpPr>
      <xdr:spPr>
        <a:xfrm>
          <a:off x="3797300" y="9772089"/>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170889</xdr:rowOff>
    </xdr:from>
    <xdr:to>
      <xdr:col>5</xdr:col>
      <xdr:colOff>358775</xdr:colOff>
      <xdr:row>57</xdr:row>
      <xdr:rowOff>9748</xdr:rowOff>
    </xdr:to>
    <xdr:cxnSp macro="">
      <xdr:nvCxnSpPr>
        <xdr:cNvPr id="119" name="直線コネクタ 118"/>
        <xdr:cNvCxnSpPr/>
      </xdr:nvCxnSpPr>
      <xdr:spPr>
        <a:xfrm flipV="1">
          <a:off x="2908300" y="9772089"/>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135051</xdr:rowOff>
    </xdr:from>
    <xdr:to>
      <xdr:col>4</xdr:col>
      <xdr:colOff>155575</xdr:colOff>
      <xdr:row>57</xdr:row>
      <xdr:rowOff>9748</xdr:rowOff>
    </xdr:to>
    <xdr:cxnSp macro="">
      <xdr:nvCxnSpPr>
        <xdr:cNvPr id="122" name="直線コネクタ 121"/>
        <xdr:cNvCxnSpPr/>
      </xdr:nvCxnSpPr>
      <xdr:spPr>
        <a:xfrm>
          <a:off x="2019300" y="9736251"/>
          <a:ext cx="889000" cy="4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135051</xdr:rowOff>
    </xdr:from>
    <xdr:to>
      <xdr:col>2</xdr:col>
      <xdr:colOff>638175</xdr:colOff>
      <xdr:row>56</xdr:row>
      <xdr:rowOff>148630</xdr:rowOff>
    </xdr:to>
    <xdr:cxnSp macro="">
      <xdr:nvCxnSpPr>
        <xdr:cNvPr id="125" name="直線コネクタ 124"/>
        <xdr:cNvCxnSpPr/>
      </xdr:nvCxnSpPr>
      <xdr:spPr>
        <a:xfrm flipV="1">
          <a:off x="1130300" y="9736251"/>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134285</xdr:rowOff>
    </xdr:from>
    <xdr:to>
      <xdr:col>6</xdr:col>
      <xdr:colOff>561975</xdr:colOff>
      <xdr:row>57</xdr:row>
      <xdr:rowOff>64435</xdr:rowOff>
    </xdr:to>
    <xdr:sp macro="" textlink="">
      <xdr:nvSpPr>
        <xdr:cNvPr id="135" name="円/楕円 134"/>
        <xdr:cNvSpPr/>
      </xdr:nvSpPr>
      <xdr:spPr>
        <a:xfrm>
          <a:off x="4584700" y="97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112712</xdr:rowOff>
    </xdr:from>
    <xdr:ext cx="534377" cy="259045"/>
    <xdr:sp macro="" textlink="">
      <xdr:nvSpPr>
        <xdr:cNvPr id="136" name="総務費該当値テキスト"/>
        <xdr:cNvSpPr txBox="1"/>
      </xdr:nvSpPr>
      <xdr:spPr>
        <a:xfrm>
          <a:off x="4686300" y="97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49,044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120089</xdr:rowOff>
    </xdr:from>
    <xdr:to>
      <xdr:col>5</xdr:col>
      <xdr:colOff>409575</xdr:colOff>
      <xdr:row>57</xdr:row>
      <xdr:rowOff>50239</xdr:rowOff>
    </xdr:to>
    <xdr:sp macro="" textlink="">
      <xdr:nvSpPr>
        <xdr:cNvPr id="137" name="円/楕円 136"/>
        <xdr:cNvSpPr/>
      </xdr:nvSpPr>
      <xdr:spPr>
        <a:xfrm>
          <a:off x="3746500" y="9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41366</xdr:rowOff>
    </xdr:from>
    <xdr:ext cx="534377" cy="259045"/>
    <xdr:sp macro="" textlink="">
      <xdr:nvSpPr>
        <xdr:cNvPr id="138" name="テキスト ボックス 137"/>
        <xdr:cNvSpPr txBox="1"/>
      </xdr:nvSpPr>
      <xdr:spPr>
        <a:xfrm>
          <a:off x="3530111" y="98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130398</xdr:rowOff>
    </xdr:from>
    <xdr:to>
      <xdr:col>4</xdr:col>
      <xdr:colOff>206375</xdr:colOff>
      <xdr:row>57</xdr:row>
      <xdr:rowOff>60548</xdr:rowOff>
    </xdr:to>
    <xdr:sp macro="" textlink="">
      <xdr:nvSpPr>
        <xdr:cNvPr id="139" name="円/楕円 138"/>
        <xdr:cNvSpPr/>
      </xdr:nvSpPr>
      <xdr:spPr>
        <a:xfrm>
          <a:off x="2857500" y="973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51675</xdr:rowOff>
    </xdr:from>
    <xdr:ext cx="534377" cy="259045"/>
    <xdr:sp macro="" textlink="">
      <xdr:nvSpPr>
        <xdr:cNvPr id="140" name="テキスト ボックス 139"/>
        <xdr:cNvSpPr txBox="1"/>
      </xdr:nvSpPr>
      <xdr:spPr>
        <a:xfrm>
          <a:off x="2641111" y="98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84251</xdr:rowOff>
    </xdr:from>
    <xdr:to>
      <xdr:col>3</xdr:col>
      <xdr:colOff>3175</xdr:colOff>
      <xdr:row>57</xdr:row>
      <xdr:rowOff>14401</xdr:rowOff>
    </xdr:to>
    <xdr:sp macro="" textlink="">
      <xdr:nvSpPr>
        <xdr:cNvPr id="141" name="円/楕円 140"/>
        <xdr:cNvSpPr/>
      </xdr:nvSpPr>
      <xdr:spPr>
        <a:xfrm>
          <a:off x="1968500" y="96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5528</xdr:rowOff>
    </xdr:from>
    <xdr:ext cx="534377" cy="259045"/>
    <xdr:sp macro="" textlink="">
      <xdr:nvSpPr>
        <xdr:cNvPr id="142" name="テキスト ボックス 141"/>
        <xdr:cNvSpPr txBox="1"/>
      </xdr:nvSpPr>
      <xdr:spPr>
        <a:xfrm>
          <a:off x="1752111" y="97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97830</xdr:rowOff>
    </xdr:from>
    <xdr:to>
      <xdr:col>1</xdr:col>
      <xdr:colOff>485775</xdr:colOff>
      <xdr:row>57</xdr:row>
      <xdr:rowOff>27980</xdr:rowOff>
    </xdr:to>
    <xdr:sp macro="" textlink="">
      <xdr:nvSpPr>
        <xdr:cNvPr id="143" name="円/楕円 142"/>
        <xdr:cNvSpPr/>
      </xdr:nvSpPr>
      <xdr:spPr>
        <a:xfrm>
          <a:off x="1079500" y="96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19107</xdr:rowOff>
    </xdr:from>
    <xdr:ext cx="534377" cy="259045"/>
    <xdr:sp macro="" textlink="">
      <xdr:nvSpPr>
        <xdr:cNvPr id="144" name="テキスト ボックス 143"/>
        <xdr:cNvSpPr txBox="1"/>
      </xdr:nvSpPr>
      <xdr:spPr>
        <a:xfrm>
          <a:off x="863111" y="979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58001</xdr:rowOff>
    </xdr:from>
    <xdr:to>
      <xdr:col>6</xdr:col>
      <xdr:colOff>511175</xdr:colOff>
      <xdr:row>75</xdr:row>
      <xdr:rowOff>109550</xdr:rowOff>
    </xdr:to>
    <xdr:cxnSp macro="">
      <xdr:nvCxnSpPr>
        <xdr:cNvPr id="174" name="直線コネクタ 173"/>
        <xdr:cNvCxnSpPr/>
      </xdr:nvCxnSpPr>
      <xdr:spPr>
        <a:xfrm flipV="1">
          <a:off x="3797300" y="12916751"/>
          <a:ext cx="8382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109550</xdr:rowOff>
    </xdr:from>
    <xdr:to>
      <xdr:col>5</xdr:col>
      <xdr:colOff>358775</xdr:colOff>
      <xdr:row>76</xdr:row>
      <xdr:rowOff>29375</xdr:rowOff>
    </xdr:to>
    <xdr:cxnSp macro="">
      <xdr:nvCxnSpPr>
        <xdr:cNvPr id="177" name="直線コネクタ 176"/>
        <xdr:cNvCxnSpPr/>
      </xdr:nvCxnSpPr>
      <xdr:spPr>
        <a:xfrm flipV="1">
          <a:off x="2908300" y="12968300"/>
          <a:ext cx="889000" cy="9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29375</xdr:rowOff>
    </xdr:from>
    <xdr:to>
      <xdr:col>4</xdr:col>
      <xdr:colOff>155575</xdr:colOff>
      <xdr:row>76</xdr:row>
      <xdr:rowOff>113792</xdr:rowOff>
    </xdr:to>
    <xdr:cxnSp macro="">
      <xdr:nvCxnSpPr>
        <xdr:cNvPr id="180" name="直線コネクタ 179"/>
        <xdr:cNvCxnSpPr/>
      </xdr:nvCxnSpPr>
      <xdr:spPr>
        <a:xfrm flipV="1">
          <a:off x="2019300" y="13059575"/>
          <a:ext cx="889000" cy="8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106135</xdr:rowOff>
    </xdr:from>
    <xdr:to>
      <xdr:col>2</xdr:col>
      <xdr:colOff>638175</xdr:colOff>
      <xdr:row>76</xdr:row>
      <xdr:rowOff>113792</xdr:rowOff>
    </xdr:to>
    <xdr:cxnSp macro="">
      <xdr:nvCxnSpPr>
        <xdr:cNvPr id="183" name="直線コネクタ 182"/>
        <xdr:cNvCxnSpPr/>
      </xdr:nvCxnSpPr>
      <xdr:spPr>
        <a:xfrm>
          <a:off x="1130300" y="13136335"/>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7201</xdr:rowOff>
    </xdr:from>
    <xdr:to>
      <xdr:col>6</xdr:col>
      <xdr:colOff>561975</xdr:colOff>
      <xdr:row>75</xdr:row>
      <xdr:rowOff>108801</xdr:rowOff>
    </xdr:to>
    <xdr:sp macro="" textlink="">
      <xdr:nvSpPr>
        <xdr:cNvPr id="193" name="円/楕円 192"/>
        <xdr:cNvSpPr/>
      </xdr:nvSpPr>
      <xdr:spPr>
        <a:xfrm>
          <a:off x="4584700" y="128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30078</xdr:rowOff>
    </xdr:from>
    <xdr:ext cx="599010" cy="259045"/>
    <xdr:sp macro="" textlink="">
      <xdr:nvSpPr>
        <xdr:cNvPr id="194" name="民生費該当値テキスト"/>
        <xdr:cNvSpPr txBox="1"/>
      </xdr:nvSpPr>
      <xdr:spPr>
        <a:xfrm>
          <a:off x="4686300" y="1271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172,933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58750</xdr:rowOff>
    </xdr:from>
    <xdr:to>
      <xdr:col>5</xdr:col>
      <xdr:colOff>409575</xdr:colOff>
      <xdr:row>75</xdr:row>
      <xdr:rowOff>160350</xdr:rowOff>
    </xdr:to>
    <xdr:sp macro="" textlink="">
      <xdr:nvSpPr>
        <xdr:cNvPr id="195" name="円/楕円 194"/>
        <xdr:cNvSpPr/>
      </xdr:nvSpPr>
      <xdr:spPr>
        <a:xfrm>
          <a:off x="3746500" y="129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5427</xdr:rowOff>
    </xdr:from>
    <xdr:ext cx="599010" cy="259045"/>
    <xdr:sp macro="" textlink="">
      <xdr:nvSpPr>
        <xdr:cNvPr id="196" name="テキスト ボックス 195"/>
        <xdr:cNvSpPr txBox="1"/>
      </xdr:nvSpPr>
      <xdr:spPr>
        <a:xfrm>
          <a:off x="3497794" y="1269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168,874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150025</xdr:rowOff>
    </xdr:from>
    <xdr:to>
      <xdr:col>4</xdr:col>
      <xdr:colOff>206375</xdr:colOff>
      <xdr:row>76</xdr:row>
      <xdr:rowOff>80175</xdr:rowOff>
    </xdr:to>
    <xdr:sp macro="" textlink="">
      <xdr:nvSpPr>
        <xdr:cNvPr id="197" name="円/楕円 196"/>
        <xdr:cNvSpPr/>
      </xdr:nvSpPr>
      <xdr:spPr>
        <a:xfrm>
          <a:off x="2857500" y="130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96702</xdr:rowOff>
    </xdr:from>
    <xdr:ext cx="599010" cy="259045"/>
    <xdr:sp macro="" textlink="">
      <xdr:nvSpPr>
        <xdr:cNvPr id="198" name="テキスト ボックス 197"/>
        <xdr:cNvSpPr txBox="1"/>
      </xdr:nvSpPr>
      <xdr:spPr>
        <a:xfrm>
          <a:off x="2608794" y="1278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161,687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62992</xdr:rowOff>
    </xdr:from>
    <xdr:to>
      <xdr:col>3</xdr:col>
      <xdr:colOff>3175</xdr:colOff>
      <xdr:row>76</xdr:row>
      <xdr:rowOff>164592</xdr:rowOff>
    </xdr:to>
    <xdr:sp macro="" textlink="">
      <xdr:nvSpPr>
        <xdr:cNvPr id="199" name="円/楕円 198"/>
        <xdr:cNvSpPr/>
      </xdr:nvSpPr>
      <xdr:spPr>
        <a:xfrm>
          <a:off x="1968500" y="13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9669</xdr:rowOff>
    </xdr:from>
    <xdr:ext cx="599010" cy="259045"/>
    <xdr:sp macro="" textlink="">
      <xdr:nvSpPr>
        <xdr:cNvPr id="200" name="テキスト ボックス 199"/>
        <xdr:cNvSpPr txBox="1"/>
      </xdr:nvSpPr>
      <xdr:spPr>
        <a:xfrm>
          <a:off x="1719794" y="1286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55335</xdr:rowOff>
    </xdr:from>
    <xdr:to>
      <xdr:col>1</xdr:col>
      <xdr:colOff>485775</xdr:colOff>
      <xdr:row>76</xdr:row>
      <xdr:rowOff>156935</xdr:rowOff>
    </xdr:to>
    <xdr:sp macro="" textlink="">
      <xdr:nvSpPr>
        <xdr:cNvPr id="201" name="円/楕円 200"/>
        <xdr:cNvSpPr/>
      </xdr:nvSpPr>
      <xdr:spPr>
        <a:xfrm>
          <a:off x="1079500" y="13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2011</xdr:rowOff>
    </xdr:from>
    <xdr:ext cx="599010" cy="259045"/>
    <xdr:sp macro="" textlink="">
      <xdr:nvSpPr>
        <xdr:cNvPr id="202" name="テキスト ボックス 201"/>
        <xdr:cNvSpPr txBox="1"/>
      </xdr:nvSpPr>
      <xdr:spPr>
        <a:xfrm>
          <a:off x="830794" y="1286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108114</xdr:rowOff>
    </xdr:from>
    <xdr:to>
      <xdr:col>6</xdr:col>
      <xdr:colOff>511175</xdr:colOff>
      <xdr:row>98</xdr:row>
      <xdr:rowOff>114764</xdr:rowOff>
    </xdr:to>
    <xdr:cxnSp macro="">
      <xdr:nvCxnSpPr>
        <xdr:cNvPr id="232" name="直線コネクタ 231"/>
        <xdr:cNvCxnSpPr/>
      </xdr:nvCxnSpPr>
      <xdr:spPr>
        <a:xfrm flipV="1">
          <a:off x="3797300" y="16910214"/>
          <a:ext cx="838200" cy="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114764</xdr:rowOff>
    </xdr:from>
    <xdr:to>
      <xdr:col>5</xdr:col>
      <xdr:colOff>358775</xdr:colOff>
      <xdr:row>98</xdr:row>
      <xdr:rowOff>116687</xdr:rowOff>
    </xdr:to>
    <xdr:cxnSp macro="">
      <xdr:nvCxnSpPr>
        <xdr:cNvPr id="235" name="直線コネクタ 234"/>
        <xdr:cNvCxnSpPr/>
      </xdr:nvCxnSpPr>
      <xdr:spPr>
        <a:xfrm flipV="1">
          <a:off x="2908300" y="16916864"/>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116687</xdr:rowOff>
    </xdr:from>
    <xdr:to>
      <xdr:col>4</xdr:col>
      <xdr:colOff>155575</xdr:colOff>
      <xdr:row>98</xdr:row>
      <xdr:rowOff>145111</xdr:rowOff>
    </xdr:to>
    <xdr:cxnSp macro="">
      <xdr:nvCxnSpPr>
        <xdr:cNvPr id="238" name="直線コネクタ 237"/>
        <xdr:cNvCxnSpPr/>
      </xdr:nvCxnSpPr>
      <xdr:spPr>
        <a:xfrm flipV="1">
          <a:off x="2019300" y="16918787"/>
          <a:ext cx="889000" cy="2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106248</xdr:rowOff>
    </xdr:from>
    <xdr:to>
      <xdr:col>2</xdr:col>
      <xdr:colOff>638175</xdr:colOff>
      <xdr:row>98</xdr:row>
      <xdr:rowOff>145111</xdr:rowOff>
    </xdr:to>
    <xdr:cxnSp macro="">
      <xdr:nvCxnSpPr>
        <xdr:cNvPr id="241" name="直線コネクタ 240"/>
        <xdr:cNvCxnSpPr/>
      </xdr:nvCxnSpPr>
      <xdr:spPr>
        <a:xfrm>
          <a:off x="1130300" y="1690834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57314</xdr:rowOff>
    </xdr:from>
    <xdr:to>
      <xdr:col>6</xdr:col>
      <xdr:colOff>561975</xdr:colOff>
      <xdr:row>98</xdr:row>
      <xdr:rowOff>158914</xdr:rowOff>
    </xdr:to>
    <xdr:sp macro="" textlink="">
      <xdr:nvSpPr>
        <xdr:cNvPr id="251" name="円/楕円 250"/>
        <xdr:cNvSpPr/>
      </xdr:nvSpPr>
      <xdr:spPr>
        <a:xfrm>
          <a:off x="4584700" y="168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143691</xdr:rowOff>
    </xdr:from>
    <xdr:ext cx="534377" cy="259045"/>
    <xdr:sp macro="" textlink="">
      <xdr:nvSpPr>
        <xdr:cNvPr id="252" name="衛生費該当値テキスト"/>
        <xdr:cNvSpPr txBox="1"/>
      </xdr:nvSpPr>
      <xdr:spPr>
        <a:xfrm>
          <a:off x="4686300" y="1677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63964</xdr:rowOff>
    </xdr:from>
    <xdr:to>
      <xdr:col>5</xdr:col>
      <xdr:colOff>409575</xdr:colOff>
      <xdr:row>98</xdr:row>
      <xdr:rowOff>165564</xdr:rowOff>
    </xdr:to>
    <xdr:sp macro="" textlink="">
      <xdr:nvSpPr>
        <xdr:cNvPr id="253" name="円/楕円 252"/>
        <xdr:cNvSpPr/>
      </xdr:nvSpPr>
      <xdr:spPr>
        <a:xfrm>
          <a:off x="3746500" y="168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156691</xdr:rowOff>
    </xdr:from>
    <xdr:ext cx="534377" cy="259045"/>
    <xdr:sp macro="" textlink="">
      <xdr:nvSpPr>
        <xdr:cNvPr id="254" name="テキスト ボックス 253"/>
        <xdr:cNvSpPr txBox="1"/>
      </xdr:nvSpPr>
      <xdr:spPr>
        <a:xfrm>
          <a:off x="3530111" y="169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65887</xdr:rowOff>
    </xdr:from>
    <xdr:to>
      <xdr:col>4</xdr:col>
      <xdr:colOff>206375</xdr:colOff>
      <xdr:row>98</xdr:row>
      <xdr:rowOff>167487</xdr:rowOff>
    </xdr:to>
    <xdr:sp macro="" textlink="">
      <xdr:nvSpPr>
        <xdr:cNvPr id="255" name="円/楕円 254"/>
        <xdr:cNvSpPr/>
      </xdr:nvSpPr>
      <xdr:spPr>
        <a:xfrm>
          <a:off x="2857500" y="168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158614</xdr:rowOff>
    </xdr:from>
    <xdr:ext cx="534377" cy="259045"/>
    <xdr:sp macro="" textlink="">
      <xdr:nvSpPr>
        <xdr:cNvPr id="256" name="テキスト ボックス 255"/>
        <xdr:cNvSpPr txBox="1"/>
      </xdr:nvSpPr>
      <xdr:spPr>
        <a:xfrm>
          <a:off x="2641111" y="1696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94311</xdr:rowOff>
    </xdr:from>
    <xdr:to>
      <xdr:col>3</xdr:col>
      <xdr:colOff>3175</xdr:colOff>
      <xdr:row>99</xdr:row>
      <xdr:rowOff>24461</xdr:rowOff>
    </xdr:to>
    <xdr:sp macro="" textlink="">
      <xdr:nvSpPr>
        <xdr:cNvPr id="257" name="円/楕円 256"/>
        <xdr:cNvSpPr/>
      </xdr:nvSpPr>
      <xdr:spPr>
        <a:xfrm>
          <a:off x="1968500" y="168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15588</xdr:rowOff>
    </xdr:from>
    <xdr:ext cx="534377" cy="259045"/>
    <xdr:sp macro="" textlink="">
      <xdr:nvSpPr>
        <xdr:cNvPr id="258" name="テキスト ボックス 257"/>
        <xdr:cNvSpPr txBox="1"/>
      </xdr:nvSpPr>
      <xdr:spPr>
        <a:xfrm>
          <a:off x="1752111" y="169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55448</xdr:rowOff>
    </xdr:from>
    <xdr:to>
      <xdr:col>1</xdr:col>
      <xdr:colOff>485775</xdr:colOff>
      <xdr:row>98</xdr:row>
      <xdr:rowOff>157048</xdr:rowOff>
    </xdr:to>
    <xdr:sp macro="" textlink="">
      <xdr:nvSpPr>
        <xdr:cNvPr id="259" name="円/楕円 258"/>
        <xdr:cNvSpPr/>
      </xdr:nvSpPr>
      <xdr:spPr>
        <a:xfrm>
          <a:off x="1079500" y="168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148175</xdr:rowOff>
    </xdr:from>
    <xdr:ext cx="534377" cy="259045"/>
    <xdr:sp macro="" textlink="">
      <xdr:nvSpPr>
        <xdr:cNvPr id="260" name="テキスト ボックス 259"/>
        <xdr:cNvSpPr txBox="1"/>
      </xdr:nvSpPr>
      <xdr:spPr>
        <a:xfrm>
          <a:off x="863111" y="1695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15342</xdr:rowOff>
    </xdr:from>
    <xdr:to>
      <xdr:col>15</xdr:col>
      <xdr:colOff>180975</xdr:colOff>
      <xdr:row>38</xdr:row>
      <xdr:rowOff>83465</xdr:rowOff>
    </xdr:to>
    <xdr:cxnSp macro="">
      <xdr:nvCxnSpPr>
        <xdr:cNvPr id="287" name="直線コネクタ 286"/>
        <xdr:cNvCxnSpPr/>
      </xdr:nvCxnSpPr>
      <xdr:spPr>
        <a:xfrm>
          <a:off x="9639300" y="6530442"/>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78664</xdr:rowOff>
    </xdr:from>
    <xdr:to>
      <xdr:col>14</xdr:col>
      <xdr:colOff>28575</xdr:colOff>
      <xdr:row>38</xdr:row>
      <xdr:rowOff>15342</xdr:rowOff>
    </xdr:to>
    <xdr:cxnSp macro="">
      <xdr:nvCxnSpPr>
        <xdr:cNvPr id="290" name="直線コネクタ 289"/>
        <xdr:cNvCxnSpPr/>
      </xdr:nvCxnSpPr>
      <xdr:spPr>
        <a:xfrm>
          <a:off x="8750300" y="6422314"/>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78664</xdr:rowOff>
    </xdr:from>
    <xdr:to>
      <xdr:col>12</xdr:col>
      <xdr:colOff>511175</xdr:colOff>
      <xdr:row>37</xdr:row>
      <xdr:rowOff>125527</xdr:rowOff>
    </xdr:to>
    <xdr:cxnSp macro="">
      <xdr:nvCxnSpPr>
        <xdr:cNvPr id="293" name="直線コネクタ 292"/>
        <xdr:cNvCxnSpPr/>
      </xdr:nvCxnSpPr>
      <xdr:spPr>
        <a:xfrm flipV="1">
          <a:off x="7861300" y="6422314"/>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26086</xdr:rowOff>
    </xdr:from>
    <xdr:to>
      <xdr:col>11</xdr:col>
      <xdr:colOff>307975</xdr:colOff>
      <xdr:row>37</xdr:row>
      <xdr:rowOff>125527</xdr:rowOff>
    </xdr:to>
    <xdr:cxnSp macro="">
      <xdr:nvCxnSpPr>
        <xdr:cNvPr id="296" name="直線コネクタ 295"/>
        <xdr:cNvCxnSpPr/>
      </xdr:nvCxnSpPr>
      <xdr:spPr>
        <a:xfrm>
          <a:off x="6972300" y="6369736"/>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32665</xdr:rowOff>
    </xdr:from>
    <xdr:to>
      <xdr:col>15</xdr:col>
      <xdr:colOff>231775</xdr:colOff>
      <xdr:row>38</xdr:row>
      <xdr:rowOff>134265</xdr:rowOff>
    </xdr:to>
    <xdr:sp macro="" textlink="">
      <xdr:nvSpPr>
        <xdr:cNvPr id="306" name="円/楕円 305"/>
        <xdr:cNvSpPr/>
      </xdr:nvSpPr>
      <xdr:spPr>
        <a:xfrm>
          <a:off x="104267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119041</xdr:rowOff>
    </xdr:from>
    <xdr:ext cx="378565" cy="259045"/>
    <xdr:sp macro="" textlink="">
      <xdr:nvSpPr>
        <xdr:cNvPr id="307" name="労働費該当値テキスト"/>
        <xdr:cNvSpPr txBox="1"/>
      </xdr:nvSpPr>
      <xdr:spPr>
        <a:xfrm>
          <a:off x="10528300" y="646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135992</xdr:rowOff>
    </xdr:from>
    <xdr:to>
      <xdr:col>14</xdr:col>
      <xdr:colOff>79375</xdr:colOff>
      <xdr:row>38</xdr:row>
      <xdr:rowOff>66142</xdr:rowOff>
    </xdr:to>
    <xdr:sp macro="" textlink="">
      <xdr:nvSpPr>
        <xdr:cNvPr id="308" name="円/楕円 307"/>
        <xdr:cNvSpPr/>
      </xdr:nvSpPr>
      <xdr:spPr>
        <a:xfrm>
          <a:off x="9588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57269</xdr:rowOff>
    </xdr:from>
    <xdr:ext cx="378565" cy="259045"/>
    <xdr:sp macro="" textlink="">
      <xdr:nvSpPr>
        <xdr:cNvPr id="309" name="テキスト ボックス 308"/>
        <xdr:cNvSpPr txBox="1"/>
      </xdr:nvSpPr>
      <xdr:spPr>
        <a:xfrm>
          <a:off x="9450017" y="65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27864</xdr:rowOff>
    </xdr:from>
    <xdr:to>
      <xdr:col>12</xdr:col>
      <xdr:colOff>561975</xdr:colOff>
      <xdr:row>37</xdr:row>
      <xdr:rowOff>129464</xdr:rowOff>
    </xdr:to>
    <xdr:sp macro="" textlink="">
      <xdr:nvSpPr>
        <xdr:cNvPr id="310" name="円/楕円 309"/>
        <xdr:cNvSpPr/>
      </xdr:nvSpPr>
      <xdr:spPr>
        <a:xfrm>
          <a:off x="8699500" y="63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120591</xdr:rowOff>
    </xdr:from>
    <xdr:ext cx="469744" cy="259045"/>
    <xdr:sp macro="" textlink="">
      <xdr:nvSpPr>
        <xdr:cNvPr id="311" name="テキスト ボックス 310"/>
        <xdr:cNvSpPr txBox="1"/>
      </xdr:nvSpPr>
      <xdr:spPr>
        <a:xfrm>
          <a:off x="8515427" y="64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74727</xdr:rowOff>
    </xdr:from>
    <xdr:to>
      <xdr:col>11</xdr:col>
      <xdr:colOff>358775</xdr:colOff>
      <xdr:row>38</xdr:row>
      <xdr:rowOff>4877</xdr:rowOff>
    </xdr:to>
    <xdr:sp macro="" textlink="">
      <xdr:nvSpPr>
        <xdr:cNvPr id="312" name="円/楕円 311"/>
        <xdr:cNvSpPr/>
      </xdr:nvSpPr>
      <xdr:spPr>
        <a:xfrm>
          <a:off x="7810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167453</xdr:rowOff>
    </xdr:from>
    <xdr:ext cx="378565" cy="259045"/>
    <xdr:sp macro="" textlink="">
      <xdr:nvSpPr>
        <xdr:cNvPr id="313" name="テキスト ボックス 312"/>
        <xdr:cNvSpPr txBox="1"/>
      </xdr:nvSpPr>
      <xdr:spPr>
        <a:xfrm>
          <a:off x="7672017" y="651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146736</xdr:rowOff>
    </xdr:from>
    <xdr:to>
      <xdr:col>10</xdr:col>
      <xdr:colOff>155575</xdr:colOff>
      <xdr:row>37</xdr:row>
      <xdr:rowOff>76886</xdr:rowOff>
    </xdr:to>
    <xdr:sp macro="" textlink="">
      <xdr:nvSpPr>
        <xdr:cNvPr id="314" name="円/楕円 313"/>
        <xdr:cNvSpPr/>
      </xdr:nvSpPr>
      <xdr:spPr>
        <a:xfrm>
          <a:off x="6921500" y="63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68013</xdr:rowOff>
    </xdr:from>
    <xdr:ext cx="469744" cy="259045"/>
    <xdr:sp macro="" textlink="">
      <xdr:nvSpPr>
        <xdr:cNvPr id="315" name="テキスト ボックス 314"/>
        <xdr:cNvSpPr txBox="1"/>
      </xdr:nvSpPr>
      <xdr:spPr>
        <a:xfrm>
          <a:off x="6737427" y="64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136532</xdr:rowOff>
    </xdr:from>
    <xdr:to>
      <xdr:col>15</xdr:col>
      <xdr:colOff>180975</xdr:colOff>
      <xdr:row>56</xdr:row>
      <xdr:rowOff>1332</xdr:rowOff>
    </xdr:to>
    <xdr:cxnSp macro="">
      <xdr:nvCxnSpPr>
        <xdr:cNvPr id="346" name="直線コネクタ 345"/>
        <xdr:cNvCxnSpPr/>
      </xdr:nvCxnSpPr>
      <xdr:spPr>
        <a:xfrm>
          <a:off x="9639300" y="9566282"/>
          <a:ext cx="8382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136532</xdr:rowOff>
    </xdr:from>
    <xdr:to>
      <xdr:col>14</xdr:col>
      <xdr:colOff>28575</xdr:colOff>
      <xdr:row>56</xdr:row>
      <xdr:rowOff>13953</xdr:rowOff>
    </xdr:to>
    <xdr:cxnSp macro="">
      <xdr:nvCxnSpPr>
        <xdr:cNvPr id="349" name="直線コネクタ 348"/>
        <xdr:cNvCxnSpPr/>
      </xdr:nvCxnSpPr>
      <xdr:spPr>
        <a:xfrm flipV="1">
          <a:off x="8750300" y="9566282"/>
          <a:ext cx="889000" cy="4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13953</xdr:rowOff>
    </xdr:from>
    <xdr:to>
      <xdr:col>12</xdr:col>
      <xdr:colOff>511175</xdr:colOff>
      <xdr:row>56</xdr:row>
      <xdr:rowOff>107794</xdr:rowOff>
    </xdr:to>
    <xdr:cxnSp macro="">
      <xdr:nvCxnSpPr>
        <xdr:cNvPr id="352" name="直線コネクタ 351"/>
        <xdr:cNvCxnSpPr/>
      </xdr:nvCxnSpPr>
      <xdr:spPr>
        <a:xfrm flipV="1">
          <a:off x="7861300" y="9615153"/>
          <a:ext cx="8890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107794</xdr:rowOff>
    </xdr:from>
    <xdr:to>
      <xdr:col>11</xdr:col>
      <xdr:colOff>307975</xdr:colOff>
      <xdr:row>56</xdr:row>
      <xdr:rowOff>132303</xdr:rowOff>
    </xdr:to>
    <xdr:cxnSp macro="">
      <xdr:nvCxnSpPr>
        <xdr:cNvPr id="355" name="直線コネクタ 354"/>
        <xdr:cNvCxnSpPr/>
      </xdr:nvCxnSpPr>
      <xdr:spPr>
        <a:xfrm flipV="1">
          <a:off x="6972300" y="9708994"/>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121982</xdr:rowOff>
    </xdr:from>
    <xdr:to>
      <xdr:col>15</xdr:col>
      <xdr:colOff>231775</xdr:colOff>
      <xdr:row>56</xdr:row>
      <xdr:rowOff>52132</xdr:rowOff>
    </xdr:to>
    <xdr:sp macro="" textlink="">
      <xdr:nvSpPr>
        <xdr:cNvPr id="365" name="円/楕円 364"/>
        <xdr:cNvSpPr/>
      </xdr:nvSpPr>
      <xdr:spPr>
        <a:xfrm>
          <a:off x="10426700" y="95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144859</xdr:rowOff>
    </xdr:from>
    <xdr:ext cx="534377" cy="259045"/>
    <xdr:sp macro="" textlink="">
      <xdr:nvSpPr>
        <xdr:cNvPr id="366" name="農林水産業費該当値テキスト"/>
        <xdr:cNvSpPr txBox="1"/>
      </xdr:nvSpPr>
      <xdr:spPr>
        <a:xfrm>
          <a:off x="10528300" y="940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37,474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85732</xdr:rowOff>
    </xdr:from>
    <xdr:to>
      <xdr:col>14</xdr:col>
      <xdr:colOff>79375</xdr:colOff>
      <xdr:row>56</xdr:row>
      <xdr:rowOff>15882</xdr:rowOff>
    </xdr:to>
    <xdr:sp macro="" textlink="">
      <xdr:nvSpPr>
        <xdr:cNvPr id="367" name="円/楕円 366"/>
        <xdr:cNvSpPr/>
      </xdr:nvSpPr>
      <xdr:spPr>
        <a:xfrm>
          <a:off x="9588500" y="95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32409</xdr:rowOff>
    </xdr:from>
    <xdr:ext cx="534377" cy="259045"/>
    <xdr:sp macro="" textlink="">
      <xdr:nvSpPr>
        <xdr:cNvPr id="368" name="テキスト ボックス 367"/>
        <xdr:cNvSpPr txBox="1"/>
      </xdr:nvSpPr>
      <xdr:spPr>
        <a:xfrm>
          <a:off x="9372111" y="92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134603</xdr:rowOff>
    </xdr:from>
    <xdr:to>
      <xdr:col>12</xdr:col>
      <xdr:colOff>561975</xdr:colOff>
      <xdr:row>56</xdr:row>
      <xdr:rowOff>64753</xdr:rowOff>
    </xdr:to>
    <xdr:sp macro="" textlink="">
      <xdr:nvSpPr>
        <xdr:cNvPr id="369" name="円/楕円 368"/>
        <xdr:cNvSpPr/>
      </xdr:nvSpPr>
      <xdr:spPr>
        <a:xfrm>
          <a:off x="8699500" y="95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81280</xdr:rowOff>
    </xdr:from>
    <xdr:ext cx="534377" cy="259045"/>
    <xdr:sp macro="" textlink="">
      <xdr:nvSpPr>
        <xdr:cNvPr id="370" name="テキスト ボックス 369"/>
        <xdr:cNvSpPr txBox="1"/>
      </xdr:nvSpPr>
      <xdr:spPr>
        <a:xfrm>
          <a:off x="8483111" y="93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56994</xdr:rowOff>
    </xdr:from>
    <xdr:to>
      <xdr:col>11</xdr:col>
      <xdr:colOff>358775</xdr:colOff>
      <xdr:row>56</xdr:row>
      <xdr:rowOff>158594</xdr:rowOff>
    </xdr:to>
    <xdr:sp macro="" textlink="">
      <xdr:nvSpPr>
        <xdr:cNvPr id="371" name="円/楕円 370"/>
        <xdr:cNvSpPr/>
      </xdr:nvSpPr>
      <xdr:spPr>
        <a:xfrm>
          <a:off x="7810500" y="965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3671</xdr:rowOff>
    </xdr:from>
    <xdr:ext cx="534377" cy="259045"/>
    <xdr:sp macro="" textlink="">
      <xdr:nvSpPr>
        <xdr:cNvPr id="372" name="テキスト ボックス 371"/>
        <xdr:cNvSpPr txBox="1"/>
      </xdr:nvSpPr>
      <xdr:spPr>
        <a:xfrm>
          <a:off x="7594111" y="943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81503</xdr:rowOff>
    </xdr:from>
    <xdr:to>
      <xdr:col>10</xdr:col>
      <xdr:colOff>155575</xdr:colOff>
      <xdr:row>57</xdr:row>
      <xdr:rowOff>11653</xdr:rowOff>
    </xdr:to>
    <xdr:sp macro="" textlink="">
      <xdr:nvSpPr>
        <xdr:cNvPr id="373" name="円/楕円 372"/>
        <xdr:cNvSpPr/>
      </xdr:nvSpPr>
      <xdr:spPr>
        <a:xfrm>
          <a:off x="6921500" y="96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28180</xdr:rowOff>
    </xdr:from>
    <xdr:ext cx="534377" cy="259045"/>
    <xdr:sp macro="" textlink="">
      <xdr:nvSpPr>
        <xdr:cNvPr id="374" name="テキスト ボックス 373"/>
        <xdr:cNvSpPr txBox="1"/>
      </xdr:nvSpPr>
      <xdr:spPr>
        <a:xfrm>
          <a:off x="6705111" y="945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163083</xdr:rowOff>
    </xdr:from>
    <xdr:to>
      <xdr:col>15</xdr:col>
      <xdr:colOff>180975</xdr:colOff>
      <xdr:row>77</xdr:row>
      <xdr:rowOff>55902</xdr:rowOff>
    </xdr:to>
    <xdr:cxnSp macro="">
      <xdr:nvCxnSpPr>
        <xdr:cNvPr id="405" name="直線コネクタ 404"/>
        <xdr:cNvCxnSpPr/>
      </xdr:nvCxnSpPr>
      <xdr:spPr>
        <a:xfrm>
          <a:off x="9639300" y="13193283"/>
          <a:ext cx="8382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163083</xdr:rowOff>
    </xdr:from>
    <xdr:to>
      <xdr:col>14</xdr:col>
      <xdr:colOff>28575</xdr:colOff>
      <xdr:row>77</xdr:row>
      <xdr:rowOff>102046</xdr:rowOff>
    </xdr:to>
    <xdr:cxnSp macro="">
      <xdr:nvCxnSpPr>
        <xdr:cNvPr id="408" name="直線コネクタ 407"/>
        <xdr:cNvCxnSpPr/>
      </xdr:nvCxnSpPr>
      <xdr:spPr>
        <a:xfrm flipV="1">
          <a:off x="8750300" y="13193283"/>
          <a:ext cx="8890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85849</xdr:rowOff>
    </xdr:from>
    <xdr:to>
      <xdr:col>12</xdr:col>
      <xdr:colOff>511175</xdr:colOff>
      <xdr:row>77</xdr:row>
      <xdr:rowOff>102046</xdr:rowOff>
    </xdr:to>
    <xdr:cxnSp macro="">
      <xdr:nvCxnSpPr>
        <xdr:cNvPr id="411" name="直線コネクタ 410"/>
        <xdr:cNvCxnSpPr/>
      </xdr:nvCxnSpPr>
      <xdr:spPr>
        <a:xfrm>
          <a:off x="7861300" y="13287499"/>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85849</xdr:rowOff>
    </xdr:from>
    <xdr:to>
      <xdr:col>11</xdr:col>
      <xdr:colOff>307975</xdr:colOff>
      <xdr:row>77</xdr:row>
      <xdr:rowOff>137643</xdr:rowOff>
    </xdr:to>
    <xdr:cxnSp macro="">
      <xdr:nvCxnSpPr>
        <xdr:cNvPr id="414" name="直線コネクタ 413"/>
        <xdr:cNvCxnSpPr/>
      </xdr:nvCxnSpPr>
      <xdr:spPr>
        <a:xfrm flipV="1">
          <a:off x="6972300" y="13287499"/>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5102</xdr:rowOff>
    </xdr:from>
    <xdr:to>
      <xdr:col>15</xdr:col>
      <xdr:colOff>231775</xdr:colOff>
      <xdr:row>77</xdr:row>
      <xdr:rowOff>106702</xdr:rowOff>
    </xdr:to>
    <xdr:sp macro="" textlink="">
      <xdr:nvSpPr>
        <xdr:cNvPr id="424" name="円/楕円 423"/>
        <xdr:cNvSpPr/>
      </xdr:nvSpPr>
      <xdr:spPr>
        <a:xfrm>
          <a:off x="10426700" y="132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154979</xdr:rowOff>
    </xdr:from>
    <xdr:ext cx="534377" cy="259045"/>
    <xdr:sp macro="" textlink="">
      <xdr:nvSpPr>
        <xdr:cNvPr id="425" name="商工費該当値テキスト"/>
        <xdr:cNvSpPr txBox="1"/>
      </xdr:nvSpPr>
      <xdr:spPr>
        <a:xfrm>
          <a:off x="10528300" y="131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112283</xdr:rowOff>
    </xdr:from>
    <xdr:to>
      <xdr:col>14</xdr:col>
      <xdr:colOff>79375</xdr:colOff>
      <xdr:row>77</xdr:row>
      <xdr:rowOff>42433</xdr:rowOff>
    </xdr:to>
    <xdr:sp macro="" textlink="">
      <xdr:nvSpPr>
        <xdr:cNvPr id="426" name="円/楕円 425"/>
        <xdr:cNvSpPr/>
      </xdr:nvSpPr>
      <xdr:spPr>
        <a:xfrm>
          <a:off x="9588500" y="131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58959</xdr:rowOff>
    </xdr:from>
    <xdr:ext cx="534377" cy="259045"/>
    <xdr:sp macro="" textlink="">
      <xdr:nvSpPr>
        <xdr:cNvPr id="427" name="テキスト ボックス 426"/>
        <xdr:cNvSpPr txBox="1"/>
      </xdr:nvSpPr>
      <xdr:spPr>
        <a:xfrm>
          <a:off x="9372111" y="129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51246</xdr:rowOff>
    </xdr:from>
    <xdr:to>
      <xdr:col>12</xdr:col>
      <xdr:colOff>561975</xdr:colOff>
      <xdr:row>77</xdr:row>
      <xdr:rowOff>152846</xdr:rowOff>
    </xdr:to>
    <xdr:sp macro="" textlink="">
      <xdr:nvSpPr>
        <xdr:cNvPr id="428" name="円/楕円 427"/>
        <xdr:cNvSpPr/>
      </xdr:nvSpPr>
      <xdr:spPr>
        <a:xfrm>
          <a:off x="8699500" y="132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169373</xdr:rowOff>
    </xdr:from>
    <xdr:ext cx="534377" cy="259045"/>
    <xdr:sp macro="" textlink="">
      <xdr:nvSpPr>
        <xdr:cNvPr id="429" name="テキスト ボックス 428"/>
        <xdr:cNvSpPr txBox="1"/>
      </xdr:nvSpPr>
      <xdr:spPr>
        <a:xfrm>
          <a:off x="8483111" y="1302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35049</xdr:rowOff>
    </xdr:from>
    <xdr:to>
      <xdr:col>11</xdr:col>
      <xdr:colOff>358775</xdr:colOff>
      <xdr:row>77</xdr:row>
      <xdr:rowOff>136649</xdr:rowOff>
    </xdr:to>
    <xdr:sp macro="" textlink="">
      <xdr:nvSpPr>
        <xdr:cNvPr id="430" name="円/楕円 429"/>
        <xdr:cNvSpPr/>
      </xdr:nvSpPr>
      <xdr:spPr>
        <a:xfrm>
          <a:off x="7810500" y="132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153176</xdr:rowOff>
    </xdr:from>
    <xdr:ext cx="534377" cy="259045"/>
    <xdr:sp macro="" textlink="">
      <xdr:nvSpPr>
        <xdr:cNvPr id="431" name="テキスト ボックス 430"/>
        <xdr:cNvSpPr txBox="1"/>
      </xdr:nvSpPr>
      <xdr:spPr>
        <a:xfrm>
          <a:off x="7594111" y="130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86843</xdr:rowOff>
    </xdr:from>
    <xdr:to>
      <xdr:col>10</xdr:col>
      <xdr:colOff>155575</xdr:colOff>
      <xdr:row>78</xdr:row>
      <xdr:rowOff>16993</xdr:rowOff>
    </xdr:to>
    <xdr:sp macro="" textlink="">
      <xdr:nvSpPr>
        <xdr:cNvPr id="432" name="円/楕円 431"/>
        <xdr:cNvSpPr/>
      </xdr:nvSpPr>
      <xdr:spPr>
        <a:xfrm>
          <a:off x="6921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33520</xdr:rowOff>
    </xdr:from>
    <xdr:ext cx="469744" cy="259045"/>
    <xdr:sp macro="" textlink="">
      <xdr:nvSpPr>
        <xdr:cNvPr id="433" name="テキスト ボックス 432"/>
        <xdr:cNvSpPr txBox="1"/>
      </xdr:nvSpPr>
      <xdr:spPr>
        <a:xfrm>
          <a:off x="6737427" y="130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64160</xdr:rowOff>
    </xdr:from>
    <xdr:to>
      <xdr:col>15</xdr:col>
      <xdr:colOff>180975</xdr:colOff>
      <xdr:row>97</xdr:row>
      <xdr:rowOff>18808</xdr:rowOff>
    </xdr:to>
    <xdr:cxnSp macro="">
      <xdr:nvCxnSpPr>
        <xdr:cNvPr id="462" name="直線コネクタ 461"/>
        <xdr:cNvCxnSpPr/>
      </xdr:nvCxnSpPr>
      <xdr:spPr>
        <a:xfrm>
          <a:off x="9639300" y="16523360"/>
          <a:ext cx="838200" cy="1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1612</xdr:rowOff>
    </xdr:from>
    <xdr:to>
      <xdr:col>14</xdr:col>
      <xdr:colOff>28575</xdr:colOff>
      <xdr:row>96</xdr:row>
      <xdr:rowOff>64160</xdr:rowOff>
    </xdr:to>
    <xdr:cxnSp macro="">
      <xdr:nvCxnSpPr>
        <xdr:cNvPr id="465" name="直線コネクタ 464"/>
        <xdr:cNvCxnSpPr/>
      </xdr:nvCxnSpPr>
      <xdr:spPr>
        <a:xfrm>
          <a:off x="8750300" y="16289362"/>
          <a:ext cx="889000" cy="2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1612</xdr:rowOff>
    </xdr:from>
    <xdr:to>
      <xdr:col>12</xdr:col>
      <xdr:colOff>511175</xdr:colOff>
      <xdr:row>95</xdr:row>
      <xdr:rowOff>45631</xdr:rowOff>
    </xdr:to>
    <xdr:cxnSp macro="">
      <xdr:nvCxnSpPr>
        <xdr:cNvPr id="468" name="直線コネクタ 467"/>
        <xdr:cNvCxnSpPr/>
      </xdr:nvCxnSpPr>
      <xdr:spPr>
        <a:xfrm flipV="1">
          <a:off x="7861300" y="16289362"/>
          <a:ext cx="8890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45631</xdr:rowOff>
    </xdr:from>
    <xdr:to>
      <xdr:col>11</xdr:col>
      <xdr:colOff>307975</xdr:colOff>
      <xdr:row>96</xdr:row>
      <xdr:rowOff>36767</xdr:rowOff>
    </xdr:to>
    <xdr:cxnSp macro="">
      <xdr:nvCxnSpPr>
        <xdr:cNvPr id="471" name="直線コネクタ 470"/>
        <xdr:cNvCxnSpPr/>
      </xdr:nvCxnSpPr>
      <xdr:spPr>
        <a:xfrm flipV="1">
          <a:off x="6972300" y="16333381"/>
          <a:ext cx="889000" cy="16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139458</xdr:rowOff>
    </xdr:from>
    <xdr:to>
      <xdr:col>15</xdr:col>
      <xdr:colOff>231775</xdr:colOff>
      <xdr:row>97</xdr:row>
      <xdr:rowOff>69608</xdr:rowOff>
    </xdr:to>
    <xdr:sp macro="" textlink="">
      <xdr:nvSpPr>
        <xdr:cNvPr id="481" name="円/楕円 480"/>
        <xdr:cNvSpPr/>
      </xdr:nvSpPr>
      <xdr:spPr>
        <a:xfrm>
          <a:off x="10426700" y="165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117885</xdr:rowOff>
    </xdr:from>
    <xdr:ext cx="534377" cy="259045"/>
    <xdr:sp macro="" textlink="">
      <xdr:nvSpPr>
        <xdr:cNvPr id="482" name="土木費該当値テキスト"/>
        <xdr:cNvSpPr txBox="1"/>
      </xdr:nvSpPr>
      <xdr:spPr>
        <a:xfrm>
          <a:off x="10528300" y="165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13360</xdr:rowOff>
    </xdr:from>
    <xdr:to>
      <xdr:col>14</xdr:col>
      <xdr:colOff>79375</xdr:colOff>
      <xdr:row>96</xdr:row>
      <xdr:rowOff>114960</xdr:rowOff>
    </xdr:to>
    <xdr:sp macro="" textlink="">
      <xdr:nvSpPr>
        <xdr:cNvPr id="483" name="円/楕円 482"/>
        <xdr:cNvSpPr/>
      </xdr:nvSpPr>
      <xdr:spPr>
        <a:xfrm>
          <a:off x="9588500" y="164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106087</xdr:rowOff>
    </xdr:from>
    <xdr:ext cx="534377" cy="259045"/>
    <xdr:sp macro="" textlink="">
      <xdr:nvSpPr>
        <xdr:cNvPr id="484" name="テキスト ボックス 483"/>
        <xdr:cNvSpPr txBox="1"/>
      </xdr:nvSpPr>
      <xdr:spPr>
        <a:xfrm>
          <a:off x="9372111" y="1656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122262</xdr:rowOff>
    </xdr:from>
    <xdr:to>
      <xdr:col>12</xdr:col>
      <xdr:colOff>561975</xdr:colOff>
      <xdr:row>95</xdr:row>
      <xdr:rowOff>52412</xdr:rowOff>
    </xdr:to>
    <xdr:sp macro="" textlink="">
      <xdr:nvSpPr>
        <xdr:cNvPr id="485" name="円/楕円 484"/>
        <xdr:cNvSpPr/>
      </xdr:nvSpPr>
      <xdr:spPr>
        <a:xfrm>
          <a:off x="8699500" y="162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68939</xdr:rowOff>
    </xdr:from>
    <xdr:ext cx="534377" cy="259045"/>
    <xdr:sp macro="" textlink="">
      <xdr:nvSpPr>
        <xdr:cNvPr id="486" name="テキスト ボックス 485"/>
        <xdr:cNvSpPr txBox="1"/>
      </xdr:nvSpPr>
      <xdr:spPr>
        <a:xfrm>
          <a:off x="8483111" y="160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166281</xdr:rowOff>
    </xdr:from>
    <xdr:to>
      <xdr:col>11</xdr:col>
      <xdr:colOff>358775</xdr:colOff>
      <xdr:row>95</xdr:row>
      <xdr:rowOff>96431</xdr:rowOff>
    </xdr:to>
    <xdr:sp macro="" textlink="">
      <xdr:nvSpPr>
        <xdr:cNvPr id="487" name="円/楕円 486"/>
        <xdr:cNvSpPr/>
      </xdr:nvSpPr>
      <xdr:spPr>
        <a:xfrm>
          <a:off x="7810500" y="16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112958</xdr:rowOff>
    </xdr:from>
    <xdr:ext cx="534377" cy="259045"/>
    <xdr:sp macro="" textlink="">
      <xdr:nvSpPr>
        <xdr:cNvPr id="488" name="テキスト ボックス 487"/>
        <xdr:cNvSpPr txBox="1"/>
      </xdr:nvSpPr>
      <xdr:spPr>
        <a:xfrm>
          <a:off x="7594111" y="160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157417</xdr:rowOff>
    </xdr:from>
    <xdr:to>
      <xdr:col>10</xdr:col>
      <xdr:colOff>155575</xdr:colOff>
      <xdr:row>96</xdr:row>
      <xdr:rowOff>87567</xdr:rowOff>
    </xdr:to>
    <xdr:sp macro="" textlink="">
      <xdr:nvSpPr>
        <xdr:cNvPr id="489" name="円/楕円 488"/>
        <xdr:cNvSpPr/>
      </xdr:nvSpPr>
      <xdr:spPr>
        <a:xfrm>
          <a:off x="6921500" y="164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78694</xdr:rowOff>
    </xdr:from>
    <xdr:ext cx="534377" cy="259045"/>
    <xdr:sp macro="" textlink="">
      <xdr:nvSpPr>
        <xdr:cNvPr id="490" name="テキスト ボックス 489"/>
        <xdr:cNvSpPr txBox="1"/>
      </xdr:nvSpPr>
      <xdr:spPr>
        <a:xfrm>
          <a:off x="6705111" y="165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95214</xdr:rowOff>
    </xdr:from>
    <xdr:to>
      <xdr:col>23</xdr:col>
      <xdr:colOff>517525</xdr:colOff>
      <xdr:row>38</xdr:row>
      <xdr:rowOff>51735</xdr:rowOff>
    </xdr:to>
    <xdr:cxnSp macro="">
      <xdr:nvCxnSpPr>
        <xdr:cNvPr id="518" name="直線コネクタ 517"/>
        <xdr:cNvCxnSpPr/>
      </xdr:nvCxnSpPr>
      <xdr:spPr>
        <a:xfrm>
          <a:off x="15481300" y="6438864"/>
          <a:ext cx="838200" cy="1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95214</xdr:rowOff>
    </xdr:from>
    <xdr:to>
      <xdr:col>22</xdr:col>
      <xdr:colOff>365125</xdr:colOff>
      <xdr:row>37</xdr:row>
      <xdr:rowOff>150353</xdr:rowOff>
    </xdr:to>
    <xdr:cxnSp macro="">
      <xdr:nvCxnSpPr>
        <xdr:cNvPr id="521" name="直線コネクタ 520"/>
        <xdr:cNvCxnSpPr/>
      </xdr:nvCxnSpPr>
      <xdr:spPr>
        <a:xfrm flipV="1">
          <a:off x="14592300" y="6438864"/>
          <a:ext cx="8890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150353</xdr:rowOff>
    </xdr:from>
    <xdr:to>
      <xdr:col>21</xdr:col>
      <xdr:colOff>161925</xdr:colOff>
      <xdr:row>37</xdr:row>
      <xdr:rowOff>170515</xdr:rowOff>
    </xdr:to>
    <xdr:cxnSp macro="">
      <xdr:nvCxnSpPr>
        <xdr:cNvPr id="524" name="直線コネクタ 523"/>
        <xdr:cNvCxnSpPr/>
      </xdr:nvCxnSpPr>
      <xdr:spPr>
        <a:xfrm flipV="1">
          <a:off x="13703300" y="6494003"/>
          <a:ext cx="8890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170515</xdr:rowOff>
    </xdr:from>
    <xdr:to>
      <xdr:col>19</xdr:col>
      <xdr:colOff>644525</xdr:colOff>
      <xdr:row>38</xdr:row>
      <xdr:rowOff>7432</xdr:rowOff>
    </xdr:to>
    <xdr:cxnSp macro="">
      <xdr:nvCxnSpPr>
        <xdr:cNvPr id="527" name="直線コネクタ 526"/>
        <xdr:cNvCxnSpPr/>
      </xdr:nvCxnSpPr>
      <xdr:spPr>
        <a:xfrm flipV="1">
          <a:off x="12814300" y="6514165"/>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935</xdr:rowOff>
    </xdr:from>
    <xdr:to>
      <xdr:col>23</xdr:col>
      <xdr:colOff>568325</xdr:colOff>
      <xdr:row>38</xdr:row>
      <xdr:rowOff>102535</xdr:rowOff>
    </xdr:to>
    <xdr:sp macro="" textlink="">
      <xdr:nvSpPr>
        <xdr:cNvPr id="537" name="円/楕円 536"/>
        <xdr:cNvSpPr/>
      </xdr:nvSpPr>
      <xdr:spPr>
        <a:xfrm>
          <a:off x="16268700" y="65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150812</xdr:rowOff>
    </xdr:from>
    <xdr:ext cx="534377" cy="259045"/>
    <xdr:sp macro="" textlink="">
      <xdr:nvSpPr>
        <xdr:cNvPr id="538" name="消防費該当値テキスト"/>
        <xdr:cNvSpPr txBox="1"/>
      </xdr:nvSpPr>
      <xdr:spPr>
        <a:xfrm>
          <a:off x="16370300" y="649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44414</xdr:rowOff>
    </xdr:from>
    <xdr:to>
      <xdr:col>22</xdr:col>
      <xdr:colOff>415925</xdr:colOff>
      <xdr:row>37</xdr:row>
      <xdr:rowOff>146014</xdr:rowOff>
    </xdr:to>
    <xdr:sp macro="" textlink="">
      <xdr:nvSpPr>
        <xdr:cNvPr id="539" name="円/楕円 538"/>
        <xdr:cNvSpPr/>
      </xdr:nvSpPr>
      <xdr:spPr>
        <a:xfrm>
          <a:off x="15430500" y="63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137141</xdr:rowOff>
    </xdr:from>
    <xdr:ext cx="534377" cy="259045"/>
    <xdr:sp macro="" textlink="">
      <xdr:nvSpPr>
        <xdr:cNvPr id="540" name="テキスト ボックス 539"/>
        <xdr:cNvSpPr txBox="1"/>
      </xdr:nvSpPr>
      <xdr:spPr>
        <a:xfrm>
          <a:off x="15214111" y="64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99553</xdr:rowOff>
    </xdr:from>
    <xdr:to>
      <xdr:col>21</xdr:col>
      <xdr:colOff>212725</xdr:colOff>
      <xdr:row>38</xdr:row>
      <xdr:rowOff>29703</xdr:rowOff>
    </xdr:to>
    <xdr:sp macro="" textlink="">
      <xdr:nvSpPr>
        <xdr:cNvPr id="541" name="円/楕円 540"/>
        <xdr:cNvSpPr/>
      </xdr:nvSpPr>
      <xdr:spPr>
        <a:xfrm>
          <a:off x="14541500" y="64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20830</xdr:rowOff>
    </xdr:from>
    <xdr:ext cx="534377" cy="259045"/>
    <xdr:sp macro="" textlink="">
      <xdr:nvSpPr>
        <xdr:cNvPr id="542" name="テキスト ボックス 541"/>
        <xdr:cNvSpPr txBox="1"/>
      </xdr:nvSpPr>
      <xdr:spPr>
        <a:xfrm>
          <a:off x="14325111" y="65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119715</xdr:rowOff>
    </xdr:from>
    <xdr:to>
      <xdr:col>20</xdr:col>
      <xdr:colOff>9525</xdr:colOff>
      <xdr:row>38</xdr:row>
      <xdr:rowOff>49865</xdr:rowOff>
    </xdr:to>
    <xdr:sp macro="" textlink="">
      <xdr:nvSpPr>
        <xdr:cNvPr id="543" name="円/楕円 542"/>
        <xdr:cNvSpPr/>
      </xdr:nvSpPr>
      <xdr:spPr>
        <a:xfrm>
          <a:off x="13652500" y="64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40992</xdr:rowOff>
    </xdr:from>
    <xdr:ext cx="534377" cy="259045"/>
    <xdr:sp macro="" textlink="">
      <xdr:nvSpPr>
        <xdr:cNvPr id="544" name="テキスト ボックス 543"/>
        <xdr:cNvSpPr txBox="1"/>
      </xdr:nvSpPr>
      <xdr:spPr>
        <a:xfrm>
          <a:off x="13436111" y="65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128082</xdr:rowOff>
    </xdr:from>
    <xdr:to>
      <xdr:col>18</xdr:col>
      <xdr:colOff>492125</xdr:colOff>
      <xdr:row>38</xdr:row>
      <xdr:rowOff>58232</xdr:rowOff>
    </xdr:to>
    <xdr:sp macro="" textlink="">
      <xdr:nvSpPr>
        <xdr:cNvPr id="545" name="円/楕円 544"/>
        <xdr:cNvSpPr/>
      </xdr:nvSpPr>
      <xdr:spPr>
        <a:xfrm>
          <a:off x="12763500" y="647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49359</xdr:rowOff>
    </xdr:from>
    <xdr:ext cx="534377" cy="259045"/>
    <xdr:sp macro="" textlink="">
      <xdr:nvSpPr>
        <xdr:cNvPr id="546" name="テキスト ボックス 545"/>
        <xdr:cNvSpPr txBox="1"/>
      </xdr:nvSpPr>
      <xdr:spPr>
        <a:xfrm>
          <a:off x="12547111" y="656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47193</xdr:rowOff>
    </xdr:from>
    <xdr:to>
      <xdr:col>23</xdr:col>
      <xdr:colOff>517525</xdr:colOff>
      <xdr:row>57</xdr:row>
      <xdr:rowOff>80207</xdr:rowOff>
    </xdr:to>
    <xdr:cxnSp macro="">
      <xdr:nvCxnSpPr>
        <xdr:cNvPr id="576" name="直線コネクタ 575"/>
        <xdr:cNvCxnSpPr/>
      </xdr:nvCxnSpPr>
      <xdr:spPr>
        <a:xfrm>
          <a:off x="15481300" y="9648393"/>
          <a:ext cx="838200" cy="20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145072</xdr:rowOff>
    </xdr:from>
    <xdr:to>
      <xdr:col>22</xdr:col>
      <xdr:colOff>365125</xdr:colOff>
      <xdr:row>56</xdr:row>
      <xdr:rowOff>47193</xdr:rowOff>
    </xdr:to>
    <xdr:cxnSp macro="">
      <xdr:nvCxnSpPr>
        <xdr:cNvPr id="579" name="直線コネクタ 578"/>
        <xdr:cNvCxnSpPr/>
      </xdr:nvCxnSpPr>
      <xdr:spPr>
        <a:xfrm>
          <a:off x="14592300" y="9574822"/>
          <a:ext cx="8890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10122</xdr:rowOff>
    </xdr:from>
    <xdr:to>
      <xdr:col>21</xdr:col>
      <xdr:colOff>161925</xdr:colOff>
      <xdr:row>55</xdr:row>
      <xdr:rowOff>145072</xdr:rowOff>
    </xdr:to>
    <xdr:cxnSp macro="">
      <xdr:nvCxnSpPr>
        <xdr:cNvPr id="582" name="直線コネクタ 581"/>
        <xdr:cNvCxnSpPr/>
      </xdr:nvCxnSpPr>
      <xdr:spPr>
        <a:xfrm>
          <a:off x="13703300" y="9268422"/>
          <a:ext cx="889000" cy="3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10122</xdr:rowOff>
    </xdr:from>
    <xdr:to>
      <xdr:col>19</xdr:col>
      <xdr:colOff>644525</xdr:colOff>
      <xdr:row>56</xdr:row>
      <xdr:rowOff>124460</xdr:rowOff>
    </xdr:to>
    <xdr:cxnSp macro="">
      <xdr:nvCxnSpPr>
        <xdr:cNvPr id="585" name="直線コネクタ 584"/>
        <xdr:cNvCxnSpPr/>
      </xdr:nvCxnSpPr>
      <xdr:spPr>
        <a:xfrm flipV="1">
          <a:off x="12814300" y="9268422"/>
          <a:ext cx="889000" cy="45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29407</xdr:rowOff>
    </xdr:from>
    <xdr:to>
      <xdr:col>23</xdr:col>
      <xdr:colOff>568325</xdr:colOff>
      <xdr:row>57</xdr:row>
      <xdr:rowOff>131007</xdr:rowOff>
    </xdr:to>
    <xdr:sp macro="" textlink="">
      <xdr:nvSpPr>
        <xdr:cNvPr id="595" name="円/楕円 594"/>
        <xdr:cNvSpPr/>
      </xdr:nvSpPr>
      <xdr:spPr>
        <a:xfrm>
          <a:off x="16268700" y="98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7834</xdr:rowOff>
    </xdr:from>
    <xdr:ext cx="534377" cy="259045"/>
    <xdr:sp macro="" textlink="">
      <xdr:nvSpPr>
        <xdr:cNvPr id="596" name="教育費該当値テキスト"/>
        <xdr:cNvSpPr txBox="1"/>
      </xdr:nvSpPr>
      <xdr:spPr>
        <a:xfrm>
          <a:off x="16370300" y="97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167843</xdr:rowOff>
    </xdr:from>
    <xdr:to>
      <xdr:col>22</xdr:col>
      <xdr:colOff>415925</xdr:colOff>
      <xdr:row>56</xdr:row>
      <xdr:rowOff>97993</xdr:rowOff>
    </xdr:to>
    <xdr:sp macro="" textlink="">
      <xdr:nvSpPr>
        <xdr:cNvPr id="597" name="円/楕円 596"/>
        <xdr:cNvSpPr/>
      </xdr:nvSpPr>
      <xdr:spPr>
        <a:xfrm>
          <a:off x="15430500" y="95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89120</xdr:rowOff>
    </xdr:from>
    <xdr:ext cx="534377" cy="259045"/>
    <xdr:sp macro="" textlink="">
      <xdr:nvSpPr>
        <xdr:cNvPr id="598" name="テキスト ボックス 597"/>
        <xdr:cNvSpPr txBox="1"/>
      </xdr:nvSpPr>
      <xdr:spPr>
        <a:xfrm>
          <a:off x="15214111" y="96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94272</xdr:rowOff>
    </xdr:from>
    <xdr:to>
      <xdr:col>21</xdr:col>
      <xdr:colOff>212725</xdr:colOff>
      <xdr:row>56</xdr:row>
      <xdr:rowOff>24422</xdr:rowOff>
    </xdr:to>
    <xdr:sp macro="" textlink="">
      <xdr:nvSpPr>
        <xdr:cNvPr id="599" name="円/楕円 598"/>
        <xdr:cNvSpPr/>
      </xdr:nvSpPr>
      <xdr:spPr>
        <a:xfrm>
          <a:off x="14541500" y="95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40949</xdr:rowOff>
    </xdr:from>
    <xdr:ext cx="534377" cy="259045"/>
    <xdr:sp macro="" textlink="">
      <xdr:nvSpPr>
        <xdr:cNvPr id="600" name="テキスト ボックス 599"/>
        <xdr:cNvSpPr txBox="1"/>
      </xdr:nvSpPr>
      <xdr:spPr>
        <a:xfrm>
          <a:off x="14325111" y="92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50,718</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130772</xdr:rowOff>
    </xdr:from>
    <xdr:to>
      <xdr:col>20</xdr:col>
      <xdr:colOff>9525</xdr:colOff>
      <xdr:row>54</xdr:row>
      <xdr:rowOff>60922</xdr:rowOff>
    </xdr:to>
    <xdr:sp macro="" textlink="">
      <xdr:nvSpPr>
        <xdr:cNvPr id="601" name="円/楕円 600"/>
        <xdr:cNvSpPr/>
      </xdr:nvSpPr>
      <xdr:spPr>
        <a:xfrm>
          <a:off x="13652500" y="92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77449</xdr:rowOff>
    </xdr:from>
    <xdr:ext cx="534377" cy="259045"/>
    <xdr:sp macro="" textlink="">
      <xdr:nvSpPr>
        <xdr:cNvPr id="602" name="テキスト ボックス 601"/>
        <xdr:cNvSpPr txBox="1"/>
      </xdr:nvSpPr>
      <xdr:spPr>
        <a:xfrm>
          <a:off x="13436111" y="89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73660</xdr:rowOff>
    </xdr:from>
    <xdr:to>
      <xdr:col>18</xdr:col>
      <xdr:colOff>492125</xdr:colOff>
      <xdr:row>57</xdr:row>
      <xdr:rowOff>3810</xdr:rowOff>
    </xdr:to>
    <xdr:sp macro="" textlink="">
      <xdr:nvSpPr>
        <xdr:cNvPr id="603" name="円/楕円 602"/>
        <xdr:cNvSpPr/>
      </xdr:nvSpPr>
      <xdr:spPr>
        <a:xfrm>
          <a:off x="12763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166387</xdr:rowOff>
    </xdr:from>
    <xdr:ext cx="534377" cy="259045"/>
    <xdr:sp macro="" textlink="">
      <xdr:nvSpPr>
        <xdr:cNvPr id="604" name="テキスト ボックス 603"/>
        <xdr:cNvSpPr txBox="1"/>
      </xdr:nvSpPr>
      <xdr:spPr>
        <a:xfrm>
          <a:off x="12547111" y="976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119332</xdr:rowOff>
    </xdr:from>
    <xdr:to>
      <xdr:col>23</xdr:col>
      <xdr:colOff>517525</xdr:colOff>
      <xdr:row>78</xdr:row>
      <xdr:rowOff>123287</xdr:rowOff>
    </xdr:to>
    <xdr:cxnSp macro="">
      <xdr:nvCxnSpPr>
        <xdr:cNvPr id="631" name="直線コネクタ 630"/>
        <xdr:cNvCxnSpPr/>
      </xdr:nvCxnSpPr>
      <xdr:spPr>
        <a:xfrm flipV="1">
          <a:off x="15481300" y="13492432"/>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92517</xdr:rowOff>
    </xdr:from>
    <xdr:to>
      <xdr:col>22</xdr:col>
      <xdr:colOff>365125</xdr:colOff>
      <xdr:row>78</xdr:row>
      <xdr:rowOff>123287</xdr:rowOff>
    </xdr:to>
    <xdr:cxnSp macro="">
      <xdr:nvCxnSpPr>
        <xdr:cNvPr id="634" name="直線コネクタ 633"/>
        <xdr:cNvCxnSpPr/>
      </xdr:nvCxnSpPr>
      <xdr:spPr>
        <a:xfrm>
          <a:off x="14592300" y="13465617"/>
          <a:ext cx="8890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92517</xdr:rowOff>
    </xdr:from>
    <xdr:to>
      <xdr:col>21</xdr:col>
      <xdr:colOff>161925</xdr:colOff>
      <xdr:row>78</xdr:row>
      <xdr:rowOff>139449</xdr:rowOff>
    </xdr:to>
    <xdr:cxnSp macro="">
      <xdr:nvCxnSpPr>
        <xdr:cNvPr id="637" name="直線コネクタ 636"/>
        <xdr:cNvCxnSpPr/>
      </xdr:nvCxnSpPr>
      <xdr:spPr>
        <a:xfrm flipV="1">
          <a:off x="13703300" y="13465617"/>
          <a:ext cx="8890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57290</xdr:rowOff>
    </xdr:from>
    <xdr:to>
      <xdr:col>19</xdr:col>
      <xdr:colOff>644525</xdr:colOff>
      <xdr:row>78</xdr:row>
      <xdr:rowOff>139449</xdr:rowOff>
    </xdr:to>
    <xdr:cxnSp macro="">
      <xdr:nvCxnSpPr>
        <xdr:cNvPr id="640" name="直線コネクタ 639"/>
        <xdr:cNvCxnSpPr/>
      </xdr:nvCxnSpPr>
      <xdr:spPr>
        <a:xfrm>
          <a:off x="12814300" y="13430390"/>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68532</xdr:rowOff>
    </xdr:from>
    <xdr:to>
      <xdr:col>23</xdr:col>
      <xdr:colOff>568325</xdr:colOff>
      <xdr:row>78</xdr:row>
      <xdr:rowOff>170132</xdr:rowOff>
    </xdr:to>
    <xdr:sp macro="" textlink="">
      <xdr:nvSpPr>
        <xdr:cNvPr id="650" name="円/楕円 649"/>
        <xdr:cNvSpPr/>
      </xdr:nvSpPr>
      <xdr:spPr>
        <a:xfrm>
          <a:off x="16268700" y="134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378565" cy="259045"/>
    <xdr:sp macro="" textlink="">
      <xdr:nvSpPr>
        <xdr:cNvPr id="651" name="災害復旧費該当値テキスト"/>
        <xdr:cNvSpPr txBox="1"/>
      </xdr:nvSpPr>
      <xdr:spPr>
        <a:xfrm>
          <a:off x="16370300" y="1338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72487</xdr:rowOff>
    </xdr:from>
    <xdr:to>
      <xdr:col>22</xdr:col>
      <xdr:colOff>415925</xdr:colOff>
      <xdr:row>79</xdr:row>
      <xdr:rowOff>2637</xdr:rowOff>
    </xdr:to>
    <xdr:sp macro="" textlink="">
      <xdr:nvSpPr>
        <xdr:cNvPr id="652" name="円/楕円 651"/>
        <xdr:cNvSpPr/>
      </xdr:nvSpPr>
      <xdr:spPr>
        <a:xfrm>
          <a:off x="15430500" y="134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165214</xdr:rowOff>
    </xdr:from>
    <xdr:ext cx="378565" cy="259045"/>
    <xdr:sp macro="" textlink="">
      <xdr:nvSpPr>
        <xdr:cNvPr id="653" name="テキスト ボックス 652"/>
        <xdr:cNvSpPr txBox="1"/>
      </xdr:nvSpPr>
      <xdr:spPr>
        <a:xfrm>
          <a:off x="15292017" y="13538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41717</xdr:rowOff>
    </xdr:from>
    <xdr:to>
      <xdr:col>21</xdr:col>
      <xdr:colOff>212725</xdr:colOff>
      <xdr:row>78</xdr:row>
      <xdr:rowOff>143317</xdr:rowOff>
    </xdr:to>
    <xdr:sp macro="" textlink="">
      <xdr:nvSpPr>
        <xdr:cNvPr id="654" name="円/楕円 653"/>
        <xdr:cNvSpPr/>
      </xdr:nvSpPr>
      <xdr:spPr>
        <a:xfrm>
          <a:off x="145415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134444</xdr:rowOff>
    </xdr:from>
    <xdr:ext cx="469744" cy="259045"/>
    <xdr:sp macro="" textlink="">
      <xdr:nvSpPr>
        <xdr:cNvPr id="655" name="テキスト ボックス 654"/>
        <xdr:cNvSpPr txBox="1"/>
      </xdr:nvSpPr>
      <xdr:spPr>
        <a:xfrm>
          <a:off x="14357427" y="135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88649</xdr:rowOff>
    </xdr:from>
    <xdr:to>
      <xdr:col>20</xdr:col>
      <xdr:colOff>9525</xdr:colOff>
      <xdr:row>79</xdr:row>
      <xdr:rowOff>18799</xdr:rowOff>
    </xdr:to>
    <xdr:sp macro="" textlink="">
      <xdr:nvSpPr>
        <xdr:cNvPr id="656" name="円/楕円 655"/>
        <xdr:cNvSpPr/>
      </xdr:nvSpPr>
      <xdr:spPr>
        <a:xfrm>
          <a:off x="13652500" y="134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9926</xdr:rowOff>
    </xdr:from>
    <xdr:ext cx="313932" cy="259045"/>
    <xdr:sp macro="" textlink="">
      <xdr:nvSpPr>
        <xdr:cNvPr id="657" name="テキスト ボックス 656"/>
        <xdr:cNvSpPr txBox="1"/>
      </xdr:nvSpPr>
      <xdr:spPr>
        <a:xfrm>
          <a:off x="13546333" y="13554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6490</xdr:rowOff>
    </xdr:from>
    <xdr:to>
      <xdr:col>18</xdr:col>
      <xdr:colOff>492125</xdr:colOff>
      <xdr:row>78</xdr:row>
      <xdr:rowOff>108090</xdr:rowOff>
    </xdr:to>
    <xdr:sp macro="" textlink="">
      <xdr:nvSpPr>
        <xdr:cNvPr id="658" name="円/楕円 657"/>
        <xdr:cNvSpPr/>
      </xdr:nvSpPr>
      <xdr:spPr>
        <a:xfrm>
          <a:off x="12763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99217</xdr:rowOff>
    </xdr:from>
    <xdr:ext cx="469744" cy="259045"/>
    <xdr:sp macro="" textlink="">
      <xdr:nvSpPr>
        <xdr:cNvPr id="659" name="テキスト ボックス 658"/>
        <xdr:cNvSpPr txBox="1"/>
      </xdr:nvSpPr>
      <xdr:spPr>
        <a:xfrm>
          <a:off x="12579427" y="134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4890</xdr:rowOff>
    </xdr:from>
    <xdr:to>
      <xdr:col>23</xdr:col>
      <xdr:colOff>517525</xdr:colOff>
      <xdr:row>95</xdr:row>
      <xdr:rowOff>115684</xdr:rowOff>
    </xdr:to>
    <xdr:cxnSp macro="">
      <xdr:nvCxnSpPr>
        <xdr:cNvPr id="688" name="直線コネクタ 687"/>
        <xdr:cNvCxnSpPr/>
      </xdr:nvCxnSpPr>
      <xdr:spPr>
        <a:xfrm flipV="1">
          <a:off x="15481300" y="15949740"/>
          <a:ext cx="838200" cy="45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115684</xdr:rowOff>
    </xdr:from>
    <xdr:to>
      <xdr:col>22</xdr:col>
      <xdr:colOff>365125</xdr:colOff>
      <xdr:row>95</xdr:row>
      <xdr:rowOff>127445</xdr:rowOff>
    </xdr:to>
    <xdr:cxnSp macro="">
      <xdr:nvCxnSpPr>
        <xdr:cNvPr id="691" name="直線コネクタ 690"/>
        <xdr:cNvCxnSpPr/>
      </xdr:nvCxnSpPr>
      <xdr:spPr>
        <a:xfrm flipV="1">
          <a:off x="14592300" y="16403434"/>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114973</xdr:rowOff>
    </xdr:from>
    <xdr:to>
      <xdr:col>21</xdr:col>
      <xdr:colOff>161925</xdr:colOff>
      <xdr:row>95</xdr:row>
      <xdr:rowOff>127445</xdr:rowOff>
    </xdr:to>
    <xdr:cxnSp macro="">
      <xdr:nvCxnSpPr>
        <xdr:cNvPr id="694" name="直線コネクタ 693"/>
        <xdr:cNvCxnSpPr/>
      </xdr:nvCxnSpPr>
      <xdr:spPr>
        <a:xfrm>
          <a:off x="13703300" y="16402723"/>
          <a:ext cx="889000" cy="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114973</xdr:rowOff>
    </xdr:from>
    <xdr:to>
      <xdr:col>19</xdr:col>
      <xdr:colOff>644525</xdr:colOff>
      <xdr:row>95</xdr:row>
      <xdr:rowOff>138595</xdr:rowOff>
    </xdr:to>
    <xdr:cxnSp macro="">
      <xdr:nvCxnSpPr>
        <xdr:cNvPr id="697" name="直線コネクタ 696"/>
        <xdr:cNvCxnSpPr/>
      </xdr:nvCxnSpPr>
      <xdr:spPr>
        <a:xfrm flipV="1">
          <a:off x="12814300" y="1640272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125540</xdr:rowOff>
    </xdr:from>
    <xdr:to>
      <xdr:col>23</xdr:col>
      <xdr:colOff>568325</xdr:colOff>
      <xdr:row>93</xdr:row>
      <xdr:rowOff>55690</xdr:rowOff>
    </xdr:to>
    <xdr:sp macro="" textlink="">
      <xdr:nvSpPr>
        <xdr:cNvPr id="707" name="円/楕円 706"/>
        <xdr:cNvSpPr/>
      </xdr:nvSpPr>
      <xdr:spPr>
        <a:xfrm>
          <a:off x="16268700" y="158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148417</xdr:rowOff>
    </xdr:from>
    <xdr:ext cx="534377" cy="259045"/>
    <xdr:sp macro="" textlink="">
      <xdr:nvSpPr>
        <xdr:cNvPr id="708" name="公債費該当値テキスト"/>
        <xdr:cNvSpPr txBox="1"/>
      </xdr:nvSpPr>
      <xdr:spPr>
        <a:xfrm>
          <a:off x="16370300" y="157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84,115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64884</xdr:rowOff>
    </xdr:from>
    <xdr:to>
      <xdr:col>22</xdr:col>
      <xdr:colOff>415925</xdr:colOff>
      <xdr:row>95</xdr:row>
      <xdr:rowOff>166484</xdr:rowOff>
    </xdr:to>
    <xdr:sp macro="" textlink="">
      <xdr:nvSpPr>
        <xdr:cNvPr id="709" name="円/楕円 708"/>
        <xdr:cNvSpPr/>
      </xdr:nvSpPr>
      <xdr:spPr>
        <a:xfrm>
          <a:off x="15430500" y="163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157611</xdr:rowOff>
    </xdr:from>
    <xdr:ext cx="534377" cy="259045"/>
    <xdr:sp macro="" textlink="">
      <xdr:nvSpPr>
        <xdr:cNvPr id="710" name="テキスト ボックス 709"/>
        <xdr:cNvSpPr txBox="1"/>
      </xdr:nvSpPr>
      <xdr:spPr>
        <a:xfrm>
          <a:off x="15214111" y="164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76645</xdr:rowOff>
    </xdr:from>
    <xdr:to>
      <xdr:col>21</xdr:col>
      <xdr:colOff>212725</xdr:colOff>
      <xdr:row>96</xdr:row>
      <xdr:rowOff>6795</xdr:rowOff>
    </xdr:to>
    <xdr:sp macro="" textlink="">
      <xdr:nvSpPr>
        <xdr:cNvPr id="711" name="円/楕円 710"/>
        <xdr:cNvSpPr/>
      </xdr:nvSpPr>
      <xdr:spPr>
        <a:xfrm>
          <a:off x="14541500" y="163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23322</xdr:rowOff>
    </xdr:from>
    <xdr:ext cx="534377" cy="259045"/>
    <xdr:sp macro="" textlink="">
      <xdr:nvSpPr>
        <xdr:cNvPr id="712" name="テキスト ボックス 711"/>
        <xdr:cNvSpPr txBox="1"/>
      </xdr:nvSpPr>
      <xdr:spPr>
        <a:xfrm>
          <a:off x="14325111" y="161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64173</xdr:rowOff>
    </xdr:from>
    <xdr:to>
      <xdr:col>20</xdr:col>
      <xdr:colOff>9525</xdr:colOff>
      <xdr:row>95</xdr:row>
      <xdr:rowOff>165773</xdr:rowOff>
    </xdr:to>
    <xdr:sp macro="" textlink="">
      <xdr:nvSpPr>
        <xdr:cNvPr id="713" name="円/楕円 712"/>
        <xdr:cNvSpPr/>
      </xdr:nvSpPr>
      <xdr:spPr>
        <a:xfrm>
          <a:off x="13652500" y="163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10850</xdr:rowOff>
    </xdr:from>
    <xdr:ext cx="534377" cy="259045"/>
    <xdr:sp macro="" textlink="">
      <xdr:nvSpPr>
        <xdr:cNvPr id="714" name="テキスト ボックス 713"/>
        <xdr:cNvSpPr txBox="1"/>
      </xdr:nvSpPr>
      <xdr:spPr>
        <a:xfrm>
          <a:off x="13436111" y="161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87795</xdr:rowOff>
    </xdr:from>
    <xdr:to>
      <xdr:col>18</xdr:col>
      <xdr:colOff>492125</xdr:colOff>
      <xdr:row>96</xdr:row>
      <xdr:rowOff>17945</xdr:rowOff>
    </xdr:to>
    <xdr:sp macro="" textlink="">
      <xdr:nvSpPr>
        <xdr:cNvPr id="715" name="円/楕円 714"/>
        <xdr:cNvSpPr/>
      </xdr:nvSpPr>
      <xdr:spPr>
        <a:xfrm>
          <a:off x="12763500" y="163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34472</xdr:rowOff>
    </xdr:from>
    <xdr:ext cx="534377" cy="259045"/>
    <xdr:sp macro="" textlink="">
      <xdr:nvSpPr>
        <xdr:cNvPr id="716" name="テキスト ボックス 715"/>
        <xdr:cNvSpPr txBox="1"/>
      </xdr:nvSpPr>
      <xdr:spPr>
        <a:xfrm>
          <a:off x="12547111" y="161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116840</xdr:rowOff>
    </xdr:from>
    <xdr:to>
      <xdr:col>31</xdr:col>
      <xdr:colOff>34925</xdr:colOff>
      <xdr:row>39</xdr:row>
      <xdr:rowOff>44450</xdr:rowOff>
    </xdr:to>
    <xdr:cxnSp macro="">
      <xdr:nvCxnSpPr>
        <xdr:cNvPr id="748" name="直線コネクタ 747"/>
        <xdr:cNvCxnSpPr/>
      </xdr:nvCxnSpPr>
      <xdr:spPr>
        <a:xfrm>
          <a:off x="20434300" y="646049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116840</xdr:rowOff>
    </xdr:from>
    <xdr:to>
      <xdr:col>29</xdr:col>
      <xdr:colOff>517525</xdr:colOff>
      <xdr:row>39</xdr:row>
      <xdr:rowOff>44450</xdr:rowOff>
    </xdr:to>
    <xdr:cxnSp macro="">
      <xdr:nvCxnSpPr>
        <xdr:cNvPr id="751" name="直線コネクタ 750"/>
        <xdr:cNvCxnSpPr/>
      </xdr:nvCxnSpPr>
      <xdr:spPr>
        <a:xfrm flipV="1">
          <a:off x="19545300" y="646049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58945</xdr:rowOff>
    </xdr:from>
    <xdr:ext cx="378565" cy="259045"/>
    <xdr:sp macro="" textlink="">
      <xdr:nvSpPr>
        <xdr:cNvPr id="753" name="テキスト ボックス 752"/>
        <xdr:cNvSpPr txBox="1"/>
      </xdr:nvSpPr>
      <xdr:spPr>
        <a:xfrm>
          <a:off x="20245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66040</xdr:rowOff>
    </xdr:from>
    <xdr:to>
      <xdr:col>29</xdr:col>
      <xdr:colOff>568325</xdr:colOff>
      <xdr:row>37</xdr:row>
      <xdr:rowOff>167640</xdr:rowOff>
    </xdr:to>
    <xdr:sp macro="" textlink="">
      <xdr:nvSpPr>
        <xdr:cNvPr id="768" name="円/楕円 767"/>
        <xdr:cNvSpPr/>
      </xdr:nvSpPr>
      <xdr:spPr>
        <a:xfrm>
          <a:off x="20383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12717</xdr:rowOff>
    </xdr:from>
    <xdr:ext cx="469744" cy="259045"/>
    <xdr:sp macro="" textlink="">
      <xdr:nvSpPr>
        <xdr:cNvPr id="769" name="テキスト ボックス 768"/>
        <xdr:cNvSpPr txBox="1"/>
      </xdr:nvSpPr>
      <xdr:spPr>
        <a:xfrm>
          <a:off x="20199427" y="61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民生費は、住民一人当たり</a:t>
          </a:r>
          <a:r>
            <a:rPr lang="ja-JP" altLang="en-US" sz="1100">
              <a:solidFill>
                <a:schemeClr val="dk1"/>
              </a:solidFill>
              <a:effectLst/>
              <a:latin typeface="+mn-lt"/>
              <a:ea typeface="+mn-ea"/>
              <a:cs typeface="+mn-cs"/>
            </a:rPr>
            <a:t>１７２，９３３</a:t>
          </a:r>
          <a:r>
            <a:rPr lang="ja-JP" altLang="ja-JP" sz="1100">
              <a:solidFill>
                <a:schemeClr val="dk1"/>
              </a:solidFill>
              <a:effectLst/>
              <a:latin typeface="+mn-lt"/>
              <a:ea typeface="+mn-ea"/>
              <a:cs typeface="+mn-cs"/>
            </a:rPr>
            <a:t>円で、前年度決算と比較すると</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．４％増となっており、類似団体を上回っている。これは子育て支援関係経費が増額となったことによるものである。また、</a:t>
          </a:r>
          <a:r>
            <a:rPr lang="ja-JP" altLang="en-US" sz="1100">
              <a:solidFill>
                <a:schemeClr val="dk1"/>
              </a:solidFill>
              <a:effectLst/>
              <a:latin typeface="+mn-lt"/>
              <a:ea typeface="+mn-ea"/>
              <a:cs typeface="+mn-cs"/>
            </a:rPr>
            <a:t>公債費については、住民一人当たり８４，１１５円で、前年度決算と比較すると７３．８％増となっており、類似団体を上回っている。これは、平成２８年度に実施した繰上償還の影響によるものである。</a:t>
          </a:r>
          <a:endParaRPr lang="ja-JP" altLang="ja-JP" sz="1400">
            <a:effectLst/>
          </a:endParaRPr>
        </a:p>
        <a:p>
          <a:r>
            <a:rPr lang="ja-JP" altLang="ja-JP" sz="1100">
              <a:solidFill>
                <a:schemeClr val="dk1"/>
              </a:solidFill>
              <a:effectLst/>
              <a:latin typeface="+mn-lt"/>
              <a:ea typeface="+mn-ea"/>
              <a:cs typeface="+mn-cs"/>
            </a:rPr>
            <a:t>　土木費は、住民一人当たり</a:t>
          </a:r>
          <a:r>
            <a:rPr lang="ja-JP" altLang="en-US" sz="1100">
              <a:solidFill>
                <a:schemeClr val="dk1"/>
              </a:solidFill>
              <a:effectLst/>
              <a:latin typeface="+mn-lt"/>
              <a:ea typeface="+mn-ea"/>
              <a:cs typeface="+mn-cs"/>
            </a:rPr>
            <a:t>２９，０１９</a:t>
          </a:r>
          <a:r>
            <a:rPr lang="ja-JP" altLang="ja-JP" sz="1100">
              <a:solidFill>
                <a:schemeClr val="dk1"/>
              </a:solidFill>
              <a:effectLst/>
              <a:latin typeface="+mn-lt"/>
              <a:ea typeface="+mn-ea"/>
              <a:cs typeface="+mn-cs"/>
            </a:rPr>
            <a:t>円で、前年度決算と比較すると</a:t>
          </a:r>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％減となっており、類似団体を下回っている。これは</a:t>
          </a:r>
          <a:r>
            <a:rPr lang="ja-JP" altLang="en-US" sz="1100">
              <a:solidFill>
                <a:schemeClr val="dk1"/>
              </a:solidFill>
              <a:effectLst/>
              <a:latin typeface="+mn-lt"/>
              <a:ea typeface="+mn-ea"/>
              <a:cs typeface="+mn-cs"/>
            </a:rPr>
            <a:t>市営住宅建設</a:t>
          </a:r>
          <a:r>
            <a:rPr lang="ja-JP" altLang="ja-JP" sz="1100">
              <a:solidFill>
                <a:schemeClr val="dk1"/>
              </a:solidFill>
              <a:effectLst/>
              <a:latin typeface="+mn-lt"/>
              <a:ea typeface="+mn-ea"/>
              <a:cs typeface="+mn-cs"/>
            </a:rPr>
            <a:t>事業の完了等により、前年度から大幅な減額となったことによるものである。また、教育費については、住民一人当たり</a:t>
          </a:r>
          <a:r>
            <a:rPr lang="ja-JP" altLang="en-US" sz="1100">
              <a:solidFill>
                <a:schemeClr val="dk1"/>
              </a:solidFill>
              <a:effectLst/>
              <a:latin typeface="+mn-lt"/>
              <a:ea typeface="+mn-ea"/>
              <a:cs typeface="+mn-cs"/>
            </a:rPr>
            <a:t>３６，１２３</a:t>
          </a:r>
          <a:r>
            <a:rPr lang="ja-JP" altLang="ja-JP" sz="1100">
              <a:solidFill>
                <a:schemeClr val="dk1"/>
              </a:solidFill>
              <a:effectLst/>
              <a:latin typeface="+mn-lt"/>
              <a:ea typeface="+mn-ea"/>
              <a:cs typeface="+mn-cs"/>
            </a:rPr>
            <a:t>円で、前年度決算と比較すると</a:t>
          </a:r>
          <a:r>
            <a:rPr lang="ja-JP" altLang="en-US" sz="1100">
              <a:solidFill>
                <a:schemeClr val="dk1"/>
              </a:solidFill>
              <a:effectLst/>
              <a:latin typeface="+mn-lt"/>
              <a:ea typeface="+mn-ea"/>
              <a:cs typeface="+mn-cs"/>
            </a:rPr>
            <a:t>２２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％減となっており、類似団体を下回っている。これは、中山小学校校舎改築事業</a:t>
          </a:r>
          <a:r>
            <a:rPr lang="ja-JP" altLang="en-US" sz="1100">
              <a:solidFill>
                <a:schemeClr val="dk1"/>
              </a:solidFill>
              <a:effectLst/>
              <a:latin typeface="+mn-lt"/>
              <a:ea typeface="+mn-ea"/>
              <a:cs typeface="+mn-cs"/>
            </a:rPr>
            <a:t>や小学校空調設置</a:t>
          </a:r>
          <a:r>
            <a:rPr lang="ja-JP" altLang="ja-JP" sz="1100">
              <a:solidFill>
                <a:schemeClr val="dk1"/>
              </a:solidFill>
              <a:effectLst/>
              <a:latin typeface="+mn-lt"/>
              <a:ea typeface="+mn-ea"/>
              <a:cs typeface="+mn-cs"/>
            </a:rPr>
            <a:t>事業の完了より前年度から減額となっていることによるものである。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・後年度の公債費負担を軽減するために、決算剰余金については、減債基金への積立を行っている。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・実質収支額は、普通交付税、臨時財政対策債発行可能額、各種臨時交付金等の影響から約１０億前後で推移しており、平成２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年度の実質収支額は約１０億円である。</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減債基金の取り崩しを行い繰上償還を実施したことで、</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年度の実質単年度収支は、</a:t>
          </a:r>
          <a:r>
            <a:rPr lang="ja-JP" altLang="en-US" sz="1100">
              <a:solidFill>
                <a:schemeClr val="dk1"/>
              </a:solidFill>
              <a:effectLst/>
              <a:latin typeface="+mn-lt"/>
              <a:ea typeface="+mn-ea"/>
              <a:cs typeface="+mn-cs"/>
            </a:rPr>
            <a:t>約２３．７億</a:t>
          </a:r>
          <a:r>
            <a:rPr lang="ja-JP" altLang="ja-JP" sz="1100">
              <a:solidFill>
                <a:schemeClr val="dk1"/>
              </a:solidFill>
              <a:effectLst/>
              <a:latin typeface="+mn-lt"/>
              <a:ea typeface="+mn-ea"/>
              <a:cs typeface="+mn-cs"/>
            </a:rPr>
            <a:t>円の黒字である。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全ての会計について、実質収支（公営企業は資金剰余額）は黒字である。</a:t>
          </a:r>
          <a:endParaRPr lang="ja-JP" altLang="ja-JP" sz="1400">
            <a:effectLst/>
          </a:endParaRPr>
        </a:p>
        <a:p>
          <a:r>
            <a:rPr lang="ja-JP" altLang="ja-JP" sz="1100">
              <a:solidFill>
                <a:schemeClr val="dk1"/>
              </a:solidFill>
              <a:effectLst/>
              <a:latin typeface="+mn-lt"/>
              <a:ea typeface="+mn-ea"/>
              <a:cs typeface="+mn-cs"/>
            </a:rPr>
            <a:t>　また、各会計の実質収支（資金剰余額）の推移もおおむね一定で、今後もこの傾向は続く見込みである。</a:t>
          </a:r>
          <a:endParaRPr lang="ja-JP" altLang="ja-JP" sz="1400">
            <a:effectLst/>
          </a:endParaRP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各会計の推移　（単位：千円）</a:t>
          </a:r>
          <a:r>
            <a:rPr lang="en-US"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●水道事業会計（資金剰余額）　</a:t>
          </a:r>
          <a:endParaRPr lang="ja-JP" altLang="ja-JP" sz="1400">
            <a:effectLst/>
          </a:endParaRPr>
        </a:p>
        <a:p>
          <a:r>
            <a:rPr lang="ja-JP" altLang="ja-JP" sz="1100">
              <a:solidFill>
                <a:schemeClr val="dk1"/>
              </a:solidFill>
              <a:effectLst/>
              <a:latin typeface="+mn-lt"/>
              <a:ea typeface="+mn-ea"/>
              <a:cs typeface="+mn-cs"/>
            </a:rPr>
            <a:t>Ｈ２４　</a:t>
          </a:r>
          <a:r>
            <a:rPr lang="en-US" altLang="ja-JP" sz="1100">
              <a:solidFill>
                <a:schemeClr val="dk1"/>
              </a:solidFill>
              <a:effectLst/>
              <a:latin typeface="+mn-lt"/>
              <a:ea typeface="+mn-ea"/>
              <a:cs typeface="+mn-cs"/>
            </a:rPr>
            <a:t>1,538,782</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1,760,357</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1,992,227</a:t>
          </a:r>
          <a:r>
            <a:rPr lang="ja-JP" altLang="ja-JP" sz="1100">
              <a:solidFill>
                <a:schemeClr val="dk1"/>
              </a:solidFill>
              <a:effectLst/>
              <a:latin typeface="+mn-lt"/>
              <a:ea typeface="+mn-ea"/>
              <a:cs typeface="+mn-cs"/>
            </a:rPr>
            <a:t>　Ｈ２７　</a:t>
          </a:r>
          <a:r>
            <a:rPr lang="en-US" altLang="ja-JP" sz="1100">
              <a:solidFill>
                <a:schemeClr val="dk1"/>
              </a:solidFill>
              <a:effectLst/>
              <a:latin typeface="+mn-lt"/>
              <a:ea typeface="+mn-ea"/>
              <a:cs typeface="+mn-cs"/>
            </a:rPr>
            <a:t>1,958,962</a:t>
          </a:r>
          <a:r>
            <a:rPr lang="ja-JP" altLang="ja-JP" sz="1100">
              <a:solidFill>
                <a:schemeClr val="dk1"/>
              </a:solidFill>
              <a:effectLst/>
              <a:latin typeface="+mn-lt"/>
              <a:ea typeface="+mn-ea"/>
              <a:cs typeface="+mn-cs"/>
            </a:rPr>
            <a:t>　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1,914,505</a:t>
          </a:r>
          <a:endParaRPr lang="ja-JP" altLang="ja-JP" sz="1400">
            <a:effectLst/>
          </a:endParaRPr>
        </a:p>
        <a:p>
          <a:r>
            <a:rPr lang="ja-JP" altLang="ja-JP" sz="1100">
              <a:solidFill>
                <a:schemeClr val="dk1"/>
              </a:solidFill>
              <a:effectLst/>
              <a:latin typeface="+mn-lt"/>
              <a:ea typeface="+mn-ea"/>
              <a:cs typeface="+mn-cs"/>
            </a:rPr>
            <a:t>●一般会計</a:t>
          </a:r>
          <a:endParaRPr lang="ja-JP" altLang="ja-JP" sz="1400">
            <a:effectLst/>
          </a:endParaRPr>
        </a:p>
        <a:p>
          <a:pPr eaLnBrk="1" fontAlgn="auto" latinLnBrk="0" hangingPunct="1"/>
          <a:r>
            <a:rPr lang="ja-JP" altLang="ja-JP" sz="1100">
              <a:solidFill>
                <a:schemeClr val="dk1"/>
              </a:solidFill>
              <a:effectLst/>
              <a:latin typeface="+mn-lt"/>
              <a:ea typeface="+mn-ea"/>
              <a:cs typeface="+mn-cs"/>
            </a:rPr>
            <a:t>Ｈ２４　</a:t>
          </a:r>
          <a:r>
            <a:rPr lang="en-US" altLang="ja-JP" sz="1100">
              <a:solidFill>
                <a:schemeClr val="dk1"/>
              </a:solidFill>
              <a:effectLst/>
              <a:latin typeface="+mn-lt"/>
              <a:ea typeface="+mn-ea"/>
              <a:cs typeface="+mn-cs"/>
            </a:rPr>
            <a:t>946,911</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1,281,103</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994,146</a:t>
          </a:r>
          <a:r>
            <a:rPr lang="ja-JP" altLang="ja-JP" sz="1100">
              <a:solidFill>
                <a:schemeClr val="dk1"/>
              </a:solidFill>
              <a:effectLst/>
              <a:latin typeface="+mn-lt"/>
              <a:ea typeface="+mn-ea"/>
              <a:cs typeface="+mn-cs"/>
            </a:rPr>
            <a:t>　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1,035,445</a:t>
          </a:r>
          <a:endParaRPr lang="ja-JP" altLang="ja-JP" sz="1400">
            <a:effectLst/>
          </a:endParaRPr>
        </a:p>
        <a:p>
          <a:r>
            <a:rPr lang="ja-JP" altLang="ja-JP" sz="1100">
              <a:solidFill>
                <a:schemeClr val="dk1"/>
              </a:solidFill>
              <a:effectLst/>
              <a:latin typeface="+mn-lt"/>
              <a:ea typeface="+mn-ea"/>
              <a:cs typeface="+mn-cs"/>
            </a:rPr>
            <a:t>●下水道事業特別会計（資金剰余額）</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Ｈ２４　</a:t>
          </a:r>
          <a:r>
            <a:rPr lang="en-US" altLang="ja-JP" sz="1100">
              <a:solidFill>
                <a:schemeClr val="dk1"/>
              </a:solidFill>
              <a:effectLst/>
              <a:latin typeface="+mn-lt"/>
              <a:ea typeface="+mn-ea"/>
              <a:cs typeface="+mn-cs"/>
            </a:rPr>
            <a:t>49,136</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44,091</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63,397</a:t>
          </a:r>
          <a:r>
            <a:rPr lang="ja-JP" altLang="ja-JP" sz="1100">
              <a:solidFill>
                <a:schemeClr val="dk1"/>
              </a:solidFill>
              <a:effectLst/>
              <a:latin typeface="+mn-lt"/>
              <a:ea typeface="+mn-ea"/>
              <a:cs typeface="+mn-cs"/>
            </a:rPr>
            <a:t>　Ｈ２７　</a:t>
          </a:r>
          <a:r>
            <a:rPr lang="en-US" altLang="ja-JP" sz="1100">
              <a:solidFill>
                <a:schemeClr val="dk1"/>
              </a:solidFill>
              <a:effectLst/>
              <a:latin typeface="+mn-lt"/>
              <a:ea typeface="+mn-ea"/>
              <a:cs typeface="+mn-cs"/>
            </a:rPr>
            <a:t>41,208</a:t>
          </a:r>
          <a:r>
            <a:rPr lang="ja-JP" altLang="ja-JP" sz="1100">
              <a:solidFill>
                <a:schemeClr val="dk1"/>
              </a:solidFill>
              <a:effectLst/>
              <a:latin typeface="+mn-lt"/>
              <a:ea typeface="+mn-ea"/>
              <a:cs typeface="+mn-cs"/>
            </a:rPr>
            <a:t>　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35,557</a:t>
          </a:r>
          <a:endParaRPr lang="ja-JP" altLang="ja-JP" sz="1400">
            <a:effectLst/>
          </a:endParaRPr>
        </a:p>
        <a:p>
          <a:r>
            <a:rPr lang="ja-JP" altLang="ja-JP" sz="1100">
              <a:solidFill>
                <a:schemeClr val="dk1"/>
              </a:solidFill>
              <a:effectLst/>
              <a:latin typeface="+mn-lt"/>
              <a:ea typeface="+mn-ea"/>
              <a:cs typeface="+mn-cs"/>
            </a:rPr>
            <a:t>●国民健康保険特別会計</a:t>
          </a:r>
          <a:endParaRPr lang="ja-JP" altLang="ja-JP" sz="1400">
            <a:effectLst/>
          </a:endParaRPr>
        </a:p>
        <a:p>
          <a:pPr eaLnBrk="1" fontAlgn="auto" latinLnBrk="0" hangingPunct="1"/>
          <a:r>
            <a:rPr lang="ja-JP" altLang="ja-JP" sz="1100">
              <a:solidFill>
                <a:schemeClr val="dk1"/>
              </a:solidFill>
              <a:effectLst/>
              <a:latin typeface="+mn-lt"/>
              <a:ea typeface="+mn-ea"/>
              <a:cs typeface="+mn-cs"/>
            </a:rPr>
            <a:t>Ｈ２４　</a:t>
          </a:r>
          <a:r>
            <a:rPr lang="en-US" altLang="ja-JP" sz="1100">
              <a:solidFill>
                <a:schemeClr val="dk1"/>
              </a:solidFill>
              <a:effectLst/>
              <a:latin typeface="+mn-lt"/>
              <a:ea typeface="+mn-ea"/>
              <a:cs typeface="+mn-cs"/>
            </a:rPr>
            <a:t>105,276</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3,478</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3,419</a:t>
          </a:r>
          <a:r>
            <a:rPr lang="ja-JP" altLang="ja-JP" sz="1100">
              <a:solidFill>
                <a:schemeClr val="dk1"/>
              </a:solidFill>
              <a:effectLst/>
              <a:latin typeface="+mn-lt"/>
              <a:ea typeface="+mn-ea"/>
              <a:cs typeface="+mn-cs"/>
            </a:rPr>
            <a:t>　Ｈ２７　▲</a:t>
          </a:r>
          <a:r>
            <a:rPr lang="en-US" altLang="ja-JP" sz="1100">
              <a:solidFill>
                <a:schemeClr val="dk1"/>
              </a:solidFill>
              <a:effectLst/>
              <a:latin typeface="+mn-lt"/>
              <a:ea typeface="+mn-ea"/>
              <a:cs typeface="+mn-cs"/>
            </a:rPr>
            <a:t>67,115</a:t>
          </a:r>
          <a:r>
            <a:rPr lang="ja-JP" altLang="ja-JP" sz="1100">
              <a:solidFill>
                <a:schemeClr val="dk1"/>
              </a:solidFill>
              <a:effectLst/>
              <a:latin typeface="+mn-lt"/>
              <a:ea typeface="+mn-ea"/>
              <a:cs typeface="+mn-cs"/>
            </a:rPr>
            <a:t>　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107,864</a:t>
          </a:r>
          <a:endParaRPr lang="ja-JP" altLang="ja-JP" sz="1400">
            <a:effectLst/>
          </a:endParaRPr>
        </a:p>
        <a:p>
          <a:r>
            <a:rPr lang="ja-JP" altLang="ja-JP" sz="1100">
              <a:solidFill>
                <a:schemeClr val="dk1"/>
              </a:solidFill>
              <a:effectLst/>
              <a:latin typeface="+mn-lt"/>
              <a:ea typeface="+mn-ea"/>
              <a:cs typeface="+mn-cs"/>
            </a:rPr>
            <a:t>●住宅新築資金等特別会計</a:t>
          </a:r>
          <a:endParaRPr lang="ja-JP" altLang="ja-JP" sz="1400">
            <a:effectLst/>
          </a:endParaRPr>
        </a:p>
        <a:p>
          <a:pPr eaLnBrk="1" fontAlgn="auto" latinLnBrk="0" hangingPunct="1"/>
          <a:r>
            <a:rPr lang="ja-JP" altLang="ja-JP" sz="1100">
              <a:solidFill>
                <a:schemeClr val="dk1"/>
              </a:solidFill>
              <a:effectLst/>
              <a:latin typeface="+mn-lt"/>
              <a:ea typeface="+mn-ea"/>
              <a:cs typeface="+mn-cs"/>
            </a:rPr>
            <a:t>Ｈ２４　</a:t>
          </a:r>
          <a:r>
            <a:rPr lang="en-US" altLang="ja-JP" sz="1100">
              <a:solidFill>
                <a:schemeClr val="dk1"/>
              </a:solidFill>
              <a:effectLst/>
              <a:latin typeface="+mn-lt"/>
              <a:ea typeface="+mn-ea"/>
              <a:cs typeface="+mn-cs"/>
            </a:rPr>
            <a:t>3,250</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3,161</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2,729</a:t>
          </a:r>
          <a:r>
            <a:rPr lang="ja-JP" altLang="ja-JP" sz="1100">
              <a:solidFill>
                <a:schemeClr val="dk1"/>
              </a:solidFill>
              <a:effectLst/>
              <a:latin typeface="+mn-lt"/>
              <a:ea typeface="+mn-ea"/>
              <a:cs typeface="+mn-cs"/>
            </a:rPr>
            <a:t>　Ｈ２７　</a:t>
          </a:r>
          <a:r>
            <a:rPr lang="en-US" altLang="ja-JP" sz="1100">
              <a:solidFill>
                <a:schemeClr val="dk1"/>
              </a:solidFill>
              <a:effectLst/>
              <a:latin typeface="+mn-lt"/>
              <a:ea typeface="+mn-ea"/>
              <a:cs typeface="+mn-cs"/>
            </a:rPr>
            <a:t>2,193</a:t>
          </a:r>
          <a:r>
            <a:rPr lang="ja-JP" altLang="ja-JP" sz="1100">
              <a:solidFill>
                <a:schemeClr val="dk1"/>
              </a:solidFill>
              <a:effectLst/>
              <a:latin typeface="+mn-lt"/>
              <a:ea typeface="+mn-ea"/>
              <a:cs typeface="+mn-cs"/>
            </a:rPr>
            <a:t>　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5,189</a:t>
          </a:r>
          <a:endParaRPr lang="ja-JP" altLang="ja-JP" sz="1400">
            <a:effectLst/>
          </a:endParaRPr>
        </a:p>
        <a:p>
          <a:r>
            <a:rPr lang="ja-JP" altLang="ja-JP" sz="1100">
              <a:solidFill>
                <a:schemeClr val="dk1"/>
              </a:solidFill>
              <a:effectLst/>
              <a:latin typeface="+mn-lt"/>
              <a:ea typeface="+mn-ea"/>
              <a:cs typeface="+mn-cs"/>
            </a:rPr>
            <a:t>●後期高齢者医療特別会計</a:t>
          </a:r>
          <a:endParaRPr lang="ja-JP" altLang="ja-JP" sz="1400">
            <a:effectLst/>
          </a:endParaRPr>
        </a:p>
        <a:p>
          <a:pPr eaLnBrk="1" fontAlgn="auto" latinLnBrk="0" hangingPunct="1"/>
          <a:r>
            <a:rPr lang="ja-JP" altLang="ja-JP" sz="1100">
              <a:solidFill>
                <a:schemeClr val="dk1"/>
              </a:solidFill>
              <a:effectLst/>
              <a:latin typeface="+mn-lt"/>
              <a:ea typeface="+mn-ea"/>
              <a:cs typeface="+mn-cs"/>
            </a:rPr>
            <a:t>Ｈ２４　</a:t>
          </a:r>
          <a:r>
            <a:rPr lang="en-US" altLang="ja-JP" sz="1100">
              <a:solidFill>
                <a:schemeClr val="dk1"/>
              </a:solidFill>
              <a:effectLst/>
              <a:latin typeface="+mn-lt"/>
              <a:ea typeface="+mn-ea"/>
              <a:cs typeface="+mn-cs"/>
            </a:rPr>
            <a:t>5,144</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4,326</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3,417</a:t>
          </a:r>
          <a:r>
            <a:rPr lang="ja-JP" altLang="ja-JP" sz="1100">
              <a:solidFill>
                <a:schemeClr val="dk1"/>
              </a:solidFill>
              <a:effectLst/>
              <a:latin typeface="+mn-lt"/>
              <a:ea typeface="+mn-ea"/>
              <a:cs typeface="+mn-cs"/>
            </a:rPr>
            <a:t>　Ｈ２７　</a:t>
          </a:r>
          <a:r>
            <a:rPr lang="en-US" altLang="ja-JP" sz="1100">
              <a:solidFill>
                <a:schemeClr val="dk1"/>
              </a:solidFill>
              <a:effectLst/>
              <a:latin typeface="+mn-lt"/>
              <a:ea typeface="+mn-ea"/>
              <a:cs typeface="+mn-cs"/>
            </a:rPr>
            <a:t>3,033</a:t>
          </a:r>
          <a:r>
            <a:rPr lang="ja-JP" altLang="ja-JP" sz="1100">
              <a:solidFill>
                <a:schemeClr val="dk1"/>
              </a:solidFill>
              <a:effectLst/>
              <a:latin typeface="+mn-lt"/>
              <a:ea typeface="+mn-ea"/>
              <a:cs typeface="+mn-cs"/>
            </a:rPr>
            <a:t>　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3,530</a:t>
          </a:r>
          <a:endParaRPr lang="ja-JP" altLang="ja-JP" sz="1400">
            <a:effectLst/>
          </a:endParaRPr>
        </a:p>
        <a:p>
          <a:r>
            <a:rPr lang="ja-JP" altLang="ja-JP" sz="1100">
              <a:solidFill>
                <a:schemeClr val="dk1"/>
              </a:solidFill>
              <a:effectLst/>
              <a:latin typeface="+mn-lt"/>
              <a:ea typeface="+mn-ea"/>
              <a:cs typeface="+mn-cs"/>
            </a:rPr>
            <a:t>●公共用地先行取得等特別会計</a:t>
          </a:r>
          <a:endParaRPr lang="ja-JP" altLang="ja-JP" sz="1400">
            <a:effectLst/>
          </a:endParaRPr>
        </a:p>
        <a:p>
          <a:pPr eaLnBrk="1" fontAlgn="auto" latinLnBrk="0" hangingPunct="1"/>
          <a:r>
            <a:rPr lang="ja-JP" altLang="ja-JP" sz="1100">
              <a:solidFill>
                <a:schemeClr val="dk1"/>
              </a:solidFill>
              <a:effectLst/>
              <a:latin typeface="+mn-lt"/>
              <a:ea typeface="+mn-ea"/>
              <a:cs typeface="+mn-cs"/>
            </a:rPr>
            <a:t>Ｈ２４　</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　Ｈ２５　</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　Ｈ２６　</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　Ｈ２７　</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　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0</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32744034</v>
      </c>
      <c r="BO4" s="381"/>
      <c r="BP4" s="381"/>
      <c r="BQ4" s="381"/>
      <c r="BR4" s="381"/>
      <c r="BS4" s="381"/>
      <c r="BT4" s="381"/>
      <c r="BU4" s="382"/>
      <c r="BV4" s="380">
        <v>32210000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6.3</v>
      </c>
      <c r="CU4" s="387"/>
      <c r="CV4" s="387"/>
      <c r="CW4" s="387"/>
      <c r="CX4" s="387"/>
      <c r="CY4" s="387"/>
      <c r="CZ4" s="387"/>
      <c r="DA4" s="388"/>
      <c r="DB4" s="386">
        <v>5.9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31378120</v>
      </c>
      <c r="BO5" s="418"/>
      <c r="BP5" s="418"/>
      <c r="BQ5" s="418"/>
      <c r="BR5" s="418"/>
      <c r="BS5" s="418"/>
      <c r="BT5" s="418"/>
      <c r="BU5" s="419"/>
      <c r="BV5" s="417">
        <v>31076194</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93.7</v>
      </c>
      <c r="CU5" s="415"/>
      <c r="CV5" s="415"/>
      <c r="CW5" s="415"/>
      <c r="CX5" s="415"/>
      <c r="CY5" s="415"/>
      <c r="CZ5" s="415"/>
      <c r="DA5" s="416"/>
      <c r="DB5" s="414">
        <v>91.2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1365914</v>
      </c>
      <c r="BO6" s="418"/>
      <c r="BP6" s="418"/>
      <c r="BQ6" s="418"/>
      <c r="BR6" s="418"/>
      <c r="BS6" s="418"/>
      <c r="BT6" s="418"/>
      <c r="BU6" s="419"/>
      <c r="BV6" s="417">
        <v>1133806</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98.4</v>
      </c>
      <c r="CU6" s="455"/>
      <c r="CV6" s="455"/>
      <c r="CW6" s="455"/>
      <c r="CX6" s="455"/>
      <c r="CY6" s="455"/>
      <c r="CZ6" s="455"/>
      <c r="DA6" s="456"/>
      <c r="DB6" s="454">
        <v>96.8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325280</v>
      </c>
      <c r="BO7" s="418"/>
      <c r="BP7" s="418"/>
      <c r="BQ7" s="418"/>
      <c r="BR7" s="418"/>
      <c r="BS7" s="418"/>
      <c r="BT7" s="418"/>
      <c r="BU7" s="419"/>
      <c r="BV7" s="417">
        <v>136595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16431989</v>
      </c>
      <c r="CU7" s="418"/>
      <c r="CV7" s="418"/>
      <c r="CW7" s="418"/>
      <c r="CX7" s="418"/>
      <c r="CY7" s="418"/>
      <c r="CZ7" s="418"/>
      <c r="DA7" s="419"/>
      <c r="DB7" s="417">
        <v>16780389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1040634</v>
      </c>
      <c r="BO8" s="418"/>
      <c r="BP8" s="418"/>
      <c r="BQ8" s="418"/>
      <c r="BR8" s="418"/>
      <c r="BS8" s="418"/>
      <c r="BT8" s="418"/>
      <c r="BU8" s="419"/>
      <c r="BV8" s="417">
        <v>997211</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0.45</v>
      </c>
      <c r="CU8" s="458"/>
      <c r="CV8" s="458"/>
      <c r="CW8" s="458"/>
      <c r="CX8" s="458"/>
      <c r="CY8" s="458"/>
      <c r="CZ8" s="458"/>
      <c r="DA8" s="459"/>
      <c r="DB8" s="457">
        <v>0.45</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67777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43423</v>
      </c>
      <c r="BO9" s="418"/>
      <c r="BP9" s="418"/>
      <c r="BQ9" s="418"/>
      <c r="BR9" s="418"/>
      <c r="BS9" s="418"/>
      <c r="BT9" s="418"/>
      <c r="BU9" s="419"/>
      <c r="BV9" s="417">
        <v>336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25.3</v>
      </c>
      <c r="CU9" s="415"/>
      <c r="CV9" s="415"/>
      <c r="CW9" s="415"/>
      <c r="CX9" s="415"/>
      <c r="CY9" s="415"/>
      <c r="CZ9" s="415"/>
      <c r="DA9" s="416"/>
      <c r="DB9" s="414">
        <v>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71375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80243</v>
      </c>
      <c r="BO10" s="418"/>
      <c r="BP10" s="418"/>
      <c r="BQ10" s="418"/>
      <c r="BR10" s="418"/>
      <c r="BS10" s="418"/>
      <c r="BT10" s="418"/>
      <c r="BU10" s="419"/>
      <c r="BV10" s="417">
        <v>89713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v>2443333</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67818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67521</v>
      </c>
      <c r="S13" s="499"/>
      <c r="T13" s="499"/>
      <c r="U13" s="499"/>
      <c r="V13" s="500"/>
      <c r="W13" s="433" t="s">
        <v>124</v>
      </c>
      <c r="X13" s="434"/>
      <c r="Y13" s="434"/>
      <c r="Z13" s="434"/>
      <c r="AA13" s="434"/>
      <c r="AB13" s="424"/>
      <c r="AC13" s="468">
        <v>3320</v>
      </c>
      <c r="AD13" s="469"/>
      <c r="AE13" s="469"/>
      <c r="AF13" s="469"/>
      <c r="AG13" s="508"/>
      <c r="AH13" s="468">
        <v>3799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2366999</v>
      </c>
      <c r="BO13" s="418"/>
      <c r="BP13" s="418"/>
      <c r="BQ13" s="418"/>
      <c r="BR13" s="418"/>
      <c r="BS13" s="418"/>
      <c r="BT13" s="418"/>
      <c r="BU13" s="419"/>
      <c r="BV13" s="417">
        <v>90049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7.9</v>
      </c>
      <c r="CU13" s="415"/>
      <c r="CV13" s="415"/>
      <c r="CW13" s="415"/>
      <c r="CX13" s="415"/>
      <c r="CY13" s="415"/>
      <c r="CZ13" s="415"/>
      <c r="DA13" s="416"/>
      <c r="DB13" s="414">
        <v>8.1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68683</v>
      </c>
      <c r="S14" s="499"/>
      <c r="T14" s="499"/>
      <c r="U14" s="499"/>
      <c r="V14" s="500"/>
      <c r="W14" s="407"/>
      <c r="X14" s="408"/>
      <c r="Y14" s="408"/>
      <c r="Z14" s="408"/>
      <c r="AA14" s="408"/>
      <c r="AB14" s="397"/>
      <c r="AC14" s="501">
        <v>10.9</v>
      </c>
      <c r="AD14" s="502"/>
      <c r="AE14" s="502"/>
      <c r="AF14" s="502"/>
      <c r="AG14" s="503"/>
      <c r="AH14" s="501">
        <v>12.2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21.8</v>
      </c>
      <c r="CU14" s="513"/>
      <c r="CV14" s="513"/>
      <c r="CW14" s="513"/>
      <c r="CX14" s="513"/>
      <c r="CY14" s="513"/>
      <c r="CZ14" s="513"/>
      <c r="DA14" s="514"/>
      <c r="DB14" s="512">
        <v>28.9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68400</v>
      </c>
      <c r="S15" s="499"/>
      <c r="T15" s="499"/>
      <c r="U15" s="499"/>
      <c r="V15" s="500"/>
      <c r="W15" s="433" t="s">
        <v>131</v>
      </c>
      <c r="X15" s="434"/>
      <c r="Y15" s="434"/>
      <c r="Z15" s="434"/>
      <c r="AA15" s="434"/>
      <c r="AB15" s="424"/>
      <c r="AC15" s="468">
        <v>7665</v>
      </c>
      <c r="AD15" s="469"/>
      <c r="AE15" s="469"/>
      <c r="AF15" s="469"/>
      <c r="AG15" s="508"/>
      <c r="AH15" s="468">
        <v>8001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6205334</v>
      </c>
      <c r="BO15" s="381"/>
      <c r="BP15" s="381"/>
      <c r="BQ15" s="381"/>
      <c r="BR15" s="381"/>
      <c r="BS15" s="381"/>
      <c r="BT15" s="381"/>
      <c r="BU15" s="382"/>
      <c r="BV15" s="380">
        <v>6044748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25.3</v>
      </c>
      <c r="AD16" s="502"/>
      <c r="AE16" s="502"/>
      <c r="AF16" s="502"/>
      <c r="AG16" s="503"/>
      <c r="AH16" s="501">
        <v>25.7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13541675</v>
      </c>
      <c r="BO16" s="418"/>
      <c r="BP16" s="418"/>
      <c r="BQ16" s="418"/>
      <c r="BR16" s="418"/>
      <c r="BS16" s="418"/>
      <c r="BT16" s="418"/>
      <c r="BU16" s="419"/>
      <c r="BV16" s="417">
        <v>13406811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19368</v>
      </c>
      <c r="AD17" s="469"/>
      <c r="AE17" s="469"/>
      <c r="AF17" s="469"/>
      <c r="AG17" s="508"/>
      <c r="AH17" s="468">
        <v>19301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7836714</v>
      </c>
      <c r="BO17" s="418"/>
      <c r="BP17" s="418"/>
      <c r="BQ17" s="418"/>
      <c r="BR17" s="418"/>
      <c r="BS17" s="418"/>
      <c r="BT17" s="418"/>
      <c r="BU17" s="419"/>
      <c r="BV17" s="417">
        <v>7584748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77.150000000000006</v>
      </c>
      <c r="M18" s="530"/>
      <c r="N18" s="530"/>
      <c r="O18" s="530"/>
      <c r="P18" s="530"/>
      <c r="Q18" s="530"/>
      <c r="R18" s="531"/>
      <c r="S18" s="531"/>
      <c r="T18" s="531"/>
      <c r="U18" s="531"/>
      <c r="V18" s="532"/>
      <c r="W18" s="435"/>
      <c r="X18" s="436"/>
      <c r="Y18" s="436"/>
      <c r="Z18" s="436"/>
      <c r="AA18" s="436"/>
      <c r="AB18" s="427"/>
      <c r="AC18" s="533">
        <v>63.8</v>
      </c>
      <c r="AD18" s="534"/>
      <c r="AE18" s="534"/>
      <c r="AF18" s="534"/>
      <c r="AG18" s="535"/>
      <c r="AH18" s="533">
        <v>62.1</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15487691</v>
      </c>
      <c r="BO18" s="418"/>
      <c r="BP18" s="418"/>
      <c r="BQ18" s="418"/>
      <c r="BR18" s="418"/>
      <c r="BS18" s="418"/>
      <c r="BT18" s="418"/>
      <c r="BU18" s="419"/>
      <c r="BV18" s="417">
        <v>15696440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879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22191789</v>
      </c>
      <c r="BO19" s="418"/>
      <c r="BP19" s="418"/>
      <c r="BQ19" s="418"/>
      <c r="BR19" s="418"/>
      <c r="BS19" s="418"/>
      <c r="BT19" s="418"/>
      <c r="BU19" s="419"/>
      <c r="BV19" s="417">
        <v>20247275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23453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30699050</v>
      </c>
      <c r="BO23" s="418"/>
      <c r="BP23" s="418"/>
      <c r="BQ23" s="418"/>
      <c r="BR23" s="418"/>
      <c r="BS23" s="418"/>
      <c r="BT23" s="418"/>
      <c r="BU23" s="419"/>
      <c r="BV23" s="417">
        <v>34000600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9100</v>
      </c>
      <c r="R24" s="469"/>
      <c r="S24" s="469"/>
      <c r="T24" s="469"/>
      <c r="U24" s="469"/>
      <c r="V24" s="508"/>
      <c r="W24" s="563"/>
      <c r="X24" s="551"/>
      <c r="Y24" s="552"/>
      <c r="Z24" s="467" t="s">
        <v>154</v>
      </c>
      <c r="AA24" s="447"/>
      <c r="AB24" s="447"/>
      <c r="AC24" s="447"/>
      <c r="AD24" s="447"/>
      <c r="AE24" s="447"/>
      <c r="AF24" s="447"/>
      <c r="AG24" s="448"/>
      <c r="AH24" s="468">
        <v>441</v>
      </c>
      <c r="AI24" s="469"/>
      <c r="AJ24" s="469"/>
      <c r="AK24" s="469"/>
      <c r="AL24" s="508"/>
      <c r="AM24" s="468">
        <v>1462356</v>
      </c>
      <c r="AN24" s="469"/>
      <c r="AO24" s="469"/>
      <c r="AP24" s="469"/>
      <c r="AQ24" s="469"/>
      <c r="AR24" s="508"/>
      <c r="AS24" s="468">
        <v>3316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28114302</v>
      </c>
      <c r="BO24" s="418"/>
      <c r="BP24" s="418"/>
      <c r="BQ24" s="418"/>
      <c r="BR24" s="418"/>
      <c r="BS24" s="418"/>
      <c r="BT24" s="418"/>
      <c r="BU24" s="419"/>
      <c r="BV24" s="417">
        <v>29091677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7380</v>
      </c>
      <c r="R25" s="469"/>
      <c r="S25" s="469"/>
      <c r="T25" s="469"/>
      <c r="U25" s="469"/>
      <c r="V25" s="508"/>
      <c r="W25" s="563"/>
      <c r="X25" s="551"/>
      <c r="Y25" s="552"/>
      <c r="Z25" s="467" t="s">
        <v>157</v>
      </c>
      <c r="AA25" s="447"/>
      <c r="AB25" s="447"/>
      <c r="AC25" s="447"/>
      <c r="AD25" s="447"/>
      <c r="AE25" s="447"/>
      <c r="AF25" s="447"/>
      <c r="AG25" s="448"/>
      <c r="AH25" s="468">
        <v>78</v>
      </c>
      <c r="AI25" s="469"/>
      <c r="AJ25" s="469"/>
      <c r="AK25" s="469"/>
      <c r="AL25" s="508"/>
      <c r="AM25" s="468">
        <v>240240</v>
      </c>
      <c r="AN25" s="469"/>
      <c r="AO25" s="469"/>
      <c r="AP25" s="469"/>
      <c r="AQ25" s="469"/>
      <c r="AR25" s="508"/>
      <c r="AS25" s="468">
        <v>3080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1636784</v>
      </c>
      <c r="BO25" s="381"/>
      <c r="BP25" s="381"/>
      <c r="BQ25" s="381"/>
      <c r="BR25" s="381"/>
      <c r="BS25" s="381"/>
      <c r="BT25" s="381"/>
      <c r="BU25" s="382"/>
      <c r="BV25" s="380">
        <v>1942924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6570</v>
      </c>
      <c r="R26" s="469"/>
      <c r="S26" s="469"/>
      <c r="T26" s="469"/>
      <c r="U26" s="469"/>
      <c r="V26" s="508"/>
      <c r="W26" s="563"/>
      <c r="X26" s="551"/>
      <c r="Y26" s="552"/>
      <c r="Z26" s="467" t="s">
        <v>160</v>
      </c>
      <c r="AA26" s="573"/>
      <c r="AB26" s="573"/>
      <c r="AC26" s="573"/>
      <c r="AD26" s="573"/>
      <c r="AE26" s="573"/>
      <c r="AF26" s="573"/>
      <c r="AG26" s="574"/>
      <c r="AH26" s="468">
        <v>21</v>
      </c>
      <c r="AI26" s="469"/>
      <c r="AJ26" s="469"/>
      <c r="AK26" s="469"/>
      <c r="AL26" s="508"/>
      <c r="AM26" s="468">
        <v>76356</v>
      </c>
      <c r="AN26" s="469"/>
      <c r="AO26" s="469"/>
      <c r="AP26" s="469"/>
      <c r="AQ26" s="469"/>
      <c r="AR26" s="508"/>
      <c r="AS26" s="468">
        <v>3636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4559</v>
      </c>
      <c r="R27" s="469"/>
      <c r="S27" s="469"/>
      <c r="T27" s="469"/>
      <c r="U27" s="469"/>
      <c r="V27" s="508"/>
      <c r="W27" s="563"/>
      <c r="X27" s="551"/>
      <c r="Y27" s="552"/>
      <c r="Z27" s="467" t="s">
        <v>163</v>
      </c>
      <c r="AA27" s="447"/>
      <c r="AB27" s="447"/>
      <c r="AC27" s="447"/>
      <c r="AD27" s="447"/>
      <c r="AE27" s="447"/>
      <c r="AF27" s="447"/>
      <c r="AG27" s="448"/>
      <c r="AH27" s="468">
        <v>2</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684798</v>
      </c>
      <c r="BO27" s="587"/>
      <c r="BP27" s="587"/>
      <c r="BQ27" s="587"/>
      <c r="BR27" s="587"/>
      <c r="BS27" s="587"/>
      <c r="BT27" s="587"/>
      <c r="BU27" s="588"/>
      <c r="BV27" s="586">
        <v>684798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4074</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5563204</v>
      </c>
      <c r="BO28" s="381"/>
      <c r="BP28" s="381"/>
      <c r="BQ28" s="381"/>
      <c r="BR28" s="381"/>
      <c r="BS28" s="381"/>
      <c r="BT28" s="381"/>
      <c r="BU28" s="382"/>
      <c r="BV28" s="380">
        <v>5682961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20</v>
      </c>
      <c r="M29" s="469"/>
      <c r="N29" s="469"/>
      <c r="O29" s="469"/>
      <c r="P29" s="508"/>
      <c r="Q29" s="468">
        <v>3880</v>
      </c>
      <c r="R29" s="469"/>
      <c r="S29" s="469"/>
      <c r="T29" s="469"/>
      <c r="U29" s="469"/>
      <c r="V29" s="508"/>
      <c r="W29" s="564"/>
      <c r="X29" s="565"/>
      <c r="Y29" s="566"/>
      <c r="Z29" s="467" t="s">
        <v>171</v>
      </c>
      <c r="AA29" s="447"/>
      <c r="AB29" s="447"/>
      <c r="AC29" s="447"/>
      <c r="AD29" s="447"/>
      <c r="AE29" s="447"/>
      <c r="AF29" s="447"/>
      <c r="AG29" s="448"/>
      <c r="AH29" s="468">
        <v>443</v>
      </c>
      <c r="AI29" s="469"/>
      <c r="AJ29" s="469"/>
      <c r="AK29" s="469"/>
      <c r="AL29" s="508"/>
      <c r="AM29" s="468">
        <v>1471872</v>
      </c>
      <c r="AN29" s="469"/>
      <c r="AO29" s="469"/>
      <c r="AP29" s="469"/>
      <c r="AQ29" s="469"/>
      <c r="AR29" s="508"/>
      <c r="AS29" s="468">
        <v>3323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2606005</v>
      </c>
      <c r="BO29" s="418"/>
      <c r="BP29" s="418"/>
      <c r="BQ29" s="418"/>
      <c r="BR29" s="418"/>
      <c r="BS29" s="418"/>
      <c r="BT29" s="418"/>
      <c r="BU29" s="419"/>
      <c r="BV29" s="417">
        <v>4537943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3582837</v>
      </c>
      <c r="BO30" s="587"/>
      <c r="BP30" s="587"/>
      <c r="BQ30" s="587"/>
      <c r="BR30" s="587"/>
      <c r="BS30" s="587"/>
      <c r="BT30" s="587"/>
      <c r="BU30" s="588"/>
      <c r="BV30" s="586">
        <v>3511503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柳川みやま土木組合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柳川市土地開発公社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花宗太田土木組合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公共用地先行取得等特別会計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東山老人ホーム組合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大川柳川衛生組合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福岡県市町村職員退職手当組合（一般会計）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福岡県市町村職員退職手当組合（基金特別会計）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福岡県南広域水道企業団（用水供給事業会計）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有明生活環境施設組合（一般会計）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有明生活環境施設組合（広域火葬施設建設事業特別会計）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有明生活環境施設組合（ごみ焼却施設建設事業特別会計）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9.15</v>
      </c>
      <c r="G34" s="33">
        <v>10.42</v>
      </c>
      <c r="H34" s="33">
        <v>11.85</v>
      </c>
      <c r="I34" s="33">
        <v>11.67</v>
      </c>
      <c r="J34" s="34">
        <v>11.65</v>
      </c>
      <c r="K34" s="22"/>
      <c r="L34" s="22"/>
      <c r="M34" s="22"/>
      <c r="N34" s="22"/>
      <c r="O34" s="22"/>
      <c r="P34" s="22"/>
    </row>
    <row r="35" spans="1:16" ht="39" customHeight="1" x14ac:dyDescent="0.15">
      <c r="A35" s="22"/>
      <c r="B35" s="35"/>
      <c r="C35" s="1178" t="s">
        <v>525</v>
      </c>
      <c r="D35" s="1179"/>
      <c r="E35" s="1180"/>
      <c r="F35" s="36">
        <v>5.63</v>
      </c>
      <c r="G35" s="37">
        <v>7.58</v>
      </c>
      <c r="H35" s="37">
        <v>5.91</v>
      </c>
      <c r="I35" s="37">
        <v>5.92</v>
      </c>
      <c r="J35" s="38">
        <v>6.3</v>
      </c>
      <c r="K35" s="22"/>
      <c r="L35" s="22"/>
      <c r="M35" s="22"/>
      <c r="N35" s="22"/>
      <c r="O35" s="22"/>
      <c r="P35" s="22"/>
    </row>
    <row r="36" spans="1:16" ht="39" customHeight="1" x14ac:dyDescent="0.15">
      <c r="A36" s="22"/>
      <c r="B36" s="35"/>
      <c r="C36" s="1178" t="s">
        <v>526</v>
      </c>
      <c r="D36" s="1179"/>
      <c r="E36" s="1180"/>
      <c r="F36" s="36">
        <v>0.62</v>
      </c>
      <c r="G36" s="37">
        <v>0.02</v>
      </c>
      <c r="H36" s="37">
        <v>0.02</v>
      </c>
      <c r="I36" s="37" t="s">
        <v>527</v>
      </c>
      <c r="J36" s="38">
        <v>0.65</v>
      </c>
      <c r="K36" s="22"/>
      <c r="L36" s="22"/>
      <c r="M36" s="22"/>
      <c r="N36" s="22"/>
      <c r="O36" s="22"/>
      <c r="P36" s="22"/>
    </row>
    <row r="37" spans="1:16" ht="39" customHeight="1" x14ac:dyDescent="0.15">
      <c r="A37" s="22"/>
      <c r="B37" s="35"/>
      <c r="C37" s="1178" t="s">
        <v>528</v>
      </c>
      <c r="D37" s="1179"/>
      <c r="E37" s="1180"/>
      <c r="F37" s="36">
        <v>0.28999999999999998</v>
      </c>
      <c r="G37" s="37">
        <v>0.26</v>
      </c>
      <c r="H37" s="37">
        <v>0.37</v>
      </c>
      <c r="I37" s="37">
        <v>0.24</v>
      </c>
      <c r="J37" s="38">
        <v>0.21</v>
      </c>
      <c r="K37" s="22"/>
      <c r="L37" s="22"/>
      <c r="M37" s="22"/>
      <c r="N37" s="22"/>
      <c r="O37" s="22"/>
      <c r="P37" s="22"/>
    </row>
    <row r="38" spans="1:16" ht="39" customHeight="1" x14ac:dyDescent="0.15">
      <c r="A38" s="22"/>
      <c r="B38" s="35"/>
      <c r="C38" s="1178" t="s">
        <v>529</v>
      </c>
      <c r="D38" s="1179"/>
      <c r="E38" s="1180"/>
      <c r="F38" s="36">
        <v>0.01</v>
      </c>
      <c r="G38" s="37">
        <v>0.01</v>
      </c>
      <c r="H38" s="37">
        <v>0.01</v>
      </c>
      <c r="I38" s="37">
        <v>0.01</v>
      </c>
      <c r="J38" s="38">
        <v>0.03</v>
      </c>
      <c r="K38" s="22"/>
      <c r="L38" s="22"/>
      <c r="M38" s="22"/>
      <c r="N38" s="22"/>
      <c r="O38" s="22"/>
      <c r="P38" s="22"/>
    </row>
    <row r="39" spans="1:16" ht="39" customHeight="1" x14ac:dyDescent="0.15">
      <c r="A39" s="22"/>
      <c r="B39" s="35"/>
      <c r="C39" s="1178" t="s">
        <v>530</v>
      </c>
      <c r="D39" s="1179"/>
      <c r="E39" s="1180"/>
      <c r="F39" s="36">
        <v>0.03</v>
      </c>
      <c r="G39" s="37">
        <v>0.02</v>
      </c>
      <c r="H39" s="37">
        <v>0.02</v>
      </c>
      <c r="I39" s="37">
        <v>0.01</v>
      </c>
      <c r="J39" s="38">
        <v>0.02</v>
      </c>
      <c r="K39" s="22"/>
      <c r="L39" s="22"/>
      <c r="M39" s="22"/>
      <c r="N39" s="22"/>
      <c r="O39" s="22"/>
      <c r="P39" s="22"/>
    </row>
    <row r="40" spans="1:16" ht="39" customHeight="1" x14ac:dyDescent="0.15">
      <c r="A40" s="22"/>
      <c r="B40" s="35"/>
      <c r="C40" s="1178" t="s">
        <v>531</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493</v>
      </c>
      <c r="G42" s="37" t="s">
        <v>493</v>
      </c>
      <c r="H42" s="37" t="s">
        <v>493</v>
      </c>
      <c r="I42" s="37" t="s">
        <v>493</v>
      </c>
      <c r="J42" s="38" t="s">
        <v>493</v>
      </c>
      <c r="K42" s="22"/>
      <c r="L42" s="22"/>
      <c r="M42" s="22"/>
      <c r="N42" s="22"/>
      <c r="O42" s="22"/>
      <c r="P42" s="22"/>
    </row>
    <row r="43" spans="1:16" ht="39" customHeight="1" thickBot="1" x14ac:dyDescent="0.2">
      <c r="A43" s="22"/>
      <c r="B43" s="40"/>
      <c r="C43" s="1181" t="s">
        <v>533</v>
      </c>
      <c r="D43" s="1182"/>
      <c r="E43" s="1183"/>
      <c r="F43" s="41" t="s">
        <v>493</v>
      </c>
      <c r="G43" s="42" t="s">
        <v>493</v>
      </c>
      <c r="H43" s="42" t="s">
        <v>493</v>
      </c>
      <c r="I43" s="42" t="s">
        <v>493</v>
      </c>
      <c r="J43" s="43" t="s">
        <v>493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3064</v>
      </c>
      <c r="L45" s="60">
        <v>3278</v>
      </c>
      <c r="M45" s="60">
        <v>3302</v>
      </c>
      <c r="N45" s="60">
        <v>3324</v>
      </c>
      <c r="O45" s="61">
        <v>3261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493</v>
      </c>
      <c r="L46" s="64" t="s">
        <v>493</v>
      </c>
      <c r="M46" s="64" t="s">
        <v>493</v>
      </c>
      <c r="N46" s="64" t="s">
        <v>493</v>
      </c>
      <c r="O46" s="65" t="s">
        <v>493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493</v>
      </c>
      <c r="L47" s="64" t="s">
        <v>493</v>
      </c>
      <c r="M47" s="64" t="s">
        <v>493</v>
      </c>
      <c r="N47" s="64" t="s">
        <v>493</v>
      </c>
      <c r="O47" s="65" t="s">
        <v>493</v>
      </c>
      <c r="P47" s="48"/>
      <c r="Q47" s="48"/>
      <c r="R47" s="48"/>
      <c r="S47" s="48"/>
      <c r="T47" s="48"/>
      <c r="U47" s="48"/>
    </row>
    <row r="48" spans="1:21" ht="30.75" customHeight="1" x14ac:dyDescent="0.15">
      <c r="A48" s="48"/>
      <c r="B48" s="1196"/>
      <c r="C48" s="1197"/>
      <c r="D48" s="62"/>
      <c r="E48" s="1188" t="s">
        <v>15</v>
      </c>
      <c r="F48" s="1188"/>
      <c r="G48" s="1188"/>
      <c r="H48" s="1188"/>
      <c r="I48" s="1188"/>
      <c r="J48" s="1189"/>
      <c r="K48" s="63">
        <v>437</v>
      </c>
      <c r="L48" s="64">
        <v>447</v>
      </c>
      <c r="M48" s="64">
        <v>451</v>
      </c>
      <c r="N48" s="64">
        <v>456</v>
      </c>
      <c r="O48" s="65">
        <v>461</v>
      </c>
      <c r="P48" s="48"/>
      <c r="Q48" s="48"/>
      <c r="R48" s="48"/>
      <c r="S48" s="48"/>
      <c r="T48" s="48"/>
      <c r="U48" s="48"/>
    </row>
    <row r="49" spans="1:21" ht="30.75" customHeight="1" x14ac:dyDescent="0.15">
      <c r="A49" s="48"/>
      <c r="B49" s="1196"/>
      <c r="C49" s="1197"/>
      <c r="D49" s="62"/>
      <c r="E49" s="1188" t="s">
        <v>16</v>
      </c>
      <c r="F49" s="1188"/>
      <c r="G49" s="1188"/>
      <c r="H49" s="1188"/>
      <c r="I49" s="1188"/>
      <c r="J49" s="1189"/>
      <c r="K49" s="63">
        <v>27</v>
      </c>
      <c r="L49" s="64">
        <v>49</v>
      </c>
      <c r="M49" s="64">
        <v>36</v>
      </c>
      <c r="N49" s="64">
        <v>36</v>
      </c>
      <c r="O49" s="65">
        <v>36</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147</v>
      </c>
      <c r="L50" s="64">
        <v>139</v>
      </c>
      <c r="M50" s="64">
        <v>108</v>
      </c>
      <c r="N50" s="64">
        <v>106</v>
      </c>
      <c r="O50" s="65">
        <v>120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493</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2550</v>
      </c>
      <c r="L52" s="64">
        <v>2643</v>
      </c>
      <c r="M52" s="64">
        <v>2819</v>
      </c>
      <c r="N52" s="64">
        <v>2803</v>
      </c>
      <c r="O52" s="65">
        <v>2744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1125</v>
      </c>
      <c r="L53" s="69">
        <v>1270</v>
      </c>
      <c r="M53" s="69">
        <v>1078</v>
      </c>
      <c r="N53" s="69">
        <v>1119</v>
      </c>
      <c r="O53" s="70">
        <v>1134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32879</v>
      </c>
      <c r="J41" s="83">
        <v>33148</v>
      </c>
      <c r="K41" s="83">
        <v>33857</v>
      </c>
      <c r="L41" s="83">
        <v>34001</v>
      </c>
      <c r="M41" s="84">
        <v>30699</v>
      </c>
    </row>
    <row r="42" spans="2:13" ht="27.75" customHeight="1" x14ac:dyDescent="0.15">
      <c r="B42" s="1204"/>
      <c r="C42" s="1205"/>
      <c r="D42" s="85"/>
      <c r="E42" s="1210" t="s">
        <v>26</v>
      </c>
      <c r="F42" s="1210"/>
      <c r="G42" s="1210"/>
      <c r="H42" s="1211"/>
      <c r="I42" s="86">
        <v>1194</v>
      </c>
      <c r="J42" s="87">
        <v>1077</v>
      </c>
      <c r="K42" s="87">
        <v>984</v>
      </c>
      <c r="L42" s="87">
        <v>894</v>
      </c>
      <c r="M42" s="88">
        <v>805</v>
      </c>
    </row>
    <row r="43" spans="2:13" ht="27.75" customHeight="1" x14ac:dyDescent="0.15">
      <c r="B43" s="1204"/>
      <c r="C43" s="1205"/>
      <c r="D43" s="85"/>
      <c r="E43" s="1210" t="s">
        <v>27</v>
      </c>
      <c r="F43" s="1210"/>
      <c r="G43" s="1210"/>
      <c r="H43" s="1211"/>
      <c r="I43" s="86">
        <v>7667</v>
      </c>
      <c r="J43" s="87">
        <v>7311</v>
      </c>
      <c r="K43" s="87">
        <v>7082</v>
      </c>
      <c r="L43" s="87">
        <v>6901</v>
      </c>
      <c r="M43" s="88">
        <v>6876</v>
      </c>
    </row>
    <row r="44" spans="2:13" ht="27.75" customHeight="1" x14ac:dyDescent="0.15">
      <c r="B44" s="1204"/>
      <c r="C44" s="1205"/>
      <c r="D44" s="85"/>
      <c r="E44" s="1210" t="s">
        <v>28</v>
      </c>
      <c r="F44" s="1210"/>
      <c r="G44" s="1210"/>
      <c r="H44" s="1211"/>
      <c r="I44" s="86">
        <v>24</v>
      </c>
      <c r="J44" s="87">
        <v>8</v>
      </c>
      <c r="K44" s="87">
        <v>6</v>
      </c>
      <c r="L44" s="87">
        <v>4</v>
      </c>
      <c r="M44" s="88">
        <v>2</v>
      </c>
    </row>
    <row r="45" spans="2:13" ht="27.75" customHeight="1" x14ac:dyDescent="0.15">
      <c r="B45" s="1204"/>
      <c r="C45" s="1205"/>
      <c r="D45" s="85"/>
      <c r="E45" s="1210" t="s">
        <v>29</v>
      </c>
      <c r="F45" s="1210"/>
      <c r="G45" s="1210"/>
      <c r="H45" s="1211"/>
      <c r="I45" s="86">
        <v>5554</v>
      </c>
      <c r="J45" s="87">
        <v>5387</v>
      </c>
      <c r="K45" s="87">
        <v>5056</v>
      </c>
      <c r="L45" s="87">
        <v>4794</v>
      </c>
      <c r="M45" s="88">
        <v>4618</v>
      </c>
    </row>
    <row r="46" spans="2:13" ht="27.75" customHeight="1" x14ac:dyDescent="0.15">
      <c r="B46" s="1204"/>
      <c r="C46" s="1205"/>
      <c r="D46" s="89"/>
      <c r="E46" s="1210" t="s">
        <v>30</v>
      </c>
      <c r="F46" s="1210"/>
      <c r="G46" s="1210"/>
      <c r="H46" s="1211"/>
      <c r="I46" s="86">
        <v>1</v>
      </c>
      <c r="J46" s="87">
        <v>1</v>
      </c>
      <c r="K46" s="87">
        <v>0</v>
      </c>
      <c r="L46" s="87">
        <v>0</v>
      </c>
      <c r="M46" s="88" t="s">
        <v>493</v>
      </c>
    </row>
    <row r="47" spans="2:13" ht="27.75" customHeight="1" x14ac:dyDescent="0.15">
      <c r="B47" s="1204"/>
      <c r="C47" s="1205"/>
      <c r="D47" s="90"/>
      <c r="E47" s="1212" t="s">
        <v>31</v>
      </c>
      <c r="F47" s="1213"/>
      <c r="G47" s="1213"/>
      <c r="H47" s="1214"/>
      <c r="I47" s="86" t="s">
        <v>493</v>
      </c>
      <c r="J47" s="87" t="s">
        <v>493</v>
      </c>
      <c r="K47" s="87" t="s">
        <v>493</v>
      </c>
      <c r="L47" s="87" t="s">
        <v>493</v>
      </c>
      <c r="M47" s="88" t="s">
        <v>493</v>
      </c>
    </row>
    <row r="48" spans="2:13" ht="27.75" customHeight="1" x14ac:dyDescent="0.15">
      <c r="B48" s="1204"/>
      <c r="C48" s="1205"/>
      <c r="D48" s="85"/>
      <c r="E48" s="1210" t="s">
        <v>32</v>
      </c>
      <c r="F48" s="1210"/>
      <c r="G48" s="1210"/>
      <c r="H48" s="1211"/>
      <c r="I48" s="86" t="s">
        <v>493</v>
      </c>
      <c r="J48" s="87" t="s">
        <v>493</v>
      </c>
      <c r="K48" s="87" t="s">
        <v>493</v>
      </c>
      <c r="L48" s="87" t="s">
        <v>493</v>
      </c>
      <c r="M48" s="88" t="s">
        <v>493</v>
      </c>
    </row>
    <row r="49" spans="2:13" ht="27.75" customHeight="1" x14ac:dyDescent="0.15">
      <c r="B49" s="1206"/>
      <c r="C49" s="1207"/>
      <c r="D49" s="85"/>
      <c r="E49" s="1210" t="s">
        <v>33</v>
      </c>
      <c r="F49" s="1210"/>
      <c r="G49" s="1210"/>
      <c r="H49" s="1211"/>
      <c r="I49" s="86" t="s">
        <v>493</v>
      </c>
      <c r="J49" s="87" t="s">
        <v>493</v>
      </c>
      <c r="K49" s="87" t="s">
        <v>493</v>
      </c>
      <c r="L49" s="87" t="s">
        <v>493</v>
      </c>
      <c r="M49" s="88" t="s">
        <v>493</v>
      </c>
    </row>
    <row r="50" spans="2:13" ht="27.75" customHeight="1" x14ac:dyDescent="0.15">
      <c r="B50" s="1215" t="s">
        <v>34</v>
      </c>
      <c r="C50" s="1216"/>
      <c r="D50" s="91"/>
      <c r="E50" s="1210" t="s">
        <v>35</v>
      </c>
      <c r="F50" s="1210"/>
      <c r="G50" s="1210"/>
      <c r="H50" s="1211"/>
      <c r="I50" s="86">
        <v>11042</v>
      </c>
      <c r="J50" s="87">
        <v>11056</v>
      </c>
      <c r="K50" s="87">
        <v>11151</v>
      </c>
      <c r="L50" s="87">
        <v>11894</v>
      </c>
      <c r="M50" s="88">
        <v>9923</v>
      </c>
    </row>
    <row r="51" spans="2:13" ht="27.75" customHeight="1" x14ac:dyDescent="0.15">
      <c r="B51" s="1204"/>
      <c r="C51" s="1205"/>
      <c r="D51" s="85"/>
      <c r="E51" s="1210" t="s">
        <v>36</v>
      </c>
      <c r="F51" s="1210"/>
      <c r="G51" s="1210"/>
      <c r="H51" s="1211"/>
      <c r="I51" s="86">
        <v>846</v>
      </c>
      <c r="J51" s="87">
        <v>813</v>
      </c>
      <c r="K51" s="87">
        <v>856</v>
      </c>
      <c r="L51" s="87">
        <v>865</v>
      </c>
      <c r="M51" s="88">
        <v>843</v>
      </c>
    </row>
    <row r="52" spans="2:13" ht="27.75" customHeight="1" x14ac:dyDescent="0.15">
      <c r="B52" s="1206"/>
      <c r="C52" s="1207"/>
      <c r="D52" s="85"/>
      <c r="E52" s="1210" t="s">
        <v>37</v>
      </c>
      <c r="F52" s="1210"/>
      <c r="G52" s="1210"/>
      <c r="H52" s="1211"/>
      <c r="I52" s="86">
        <v>28743</v>
      </c>
      <c r="J52" s="87">
        <v>29239</v>
      </c>
      <c r="K52" s="87">
        <v>29675</v>
      </c>
      <c r="L52" s="87">
        <v>29761</v>
      </c>
      <c r="M52" s="88">
        <v>29226</v>
      </c>
    </row>
    <row r="53" spans="2:13" ht="27.75" customHeight="1" thickBot="1" x14ac:dyDescent="0.2">
      <c r="B53" s="1217" t="s">
        <v>38</v>
      </c>
      <c r="C53" s="1218"/>
      <c r="D53" s="92"/>
      <c r="E53" s="1219" t="s">
        <v>39</v>
      </c>
      <c r="F53" s="1219"/>
      <c r="G53" s="1219"/>
      <c r="H53" s="1220"/>
      <c r="I53" s="93">
        <v>6689</v>
      </c>
      <c r="J53" s="94">
        <v>5824</v>
      </c>
      <c r="K53" s="94">
        <v>5304</v>
      </c>
      <c r="L53" s="94">
        <v>4074</v>
      </c>
      <c r="M53" s="95">
        <v>3006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33" t="s">
        <v>573</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42"/>
      <c r="H50" s="1243"/>
      <c r="I50" s="1243"/>
      <c r="J50" s="1244"/>
      <c r="K50" s="356" t="s">
        <v>518</v>
      </c>
      <c r="L50" s="356" t="s">
        <v>519</v>
      </c>
      <c r="M50" s="356" t="s">
        <v>520</v>
      </c>
      <c r="N50" s="356" t="s">
        <v>521</v>
      </c>
      <c r="O50" s="356" t="s">
        <v>522</v>
      </c>
    </row>
    <row r="51" spans="1:17" x14ac:dyDescent="0.15">
      <c r="B51" s="250"/>
      <c r="C51" s="246"/>
      <c r="D51" s="246"/>
      <c r="E51" s="246"/>
      <c r="F51" s="246"/>
      <c r="G51" s="1245" t="s">
        <v>567</v>
      </c>
      <c r="H51" s="1246"/>
      <c r="I51" s="1251" t="s">
        <v>568</v>
      </c>
      <c r="J51" s="1251"/>
      <c r="K51" s="1255"/>
      <c r="L51" s="1255"/>
      <c r="M51" s="1255"/>
      <c r="N51" s="1221">
        <v>28.9</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574</v>
      </c>
      <c r="J53" s="1231"/>
      <c r="K53" s="1256"/>
      <c r="L53" s="1256"/>
      <c r="M53" s="1256"/>
      <c r="N53" s="1253">
        <v>54.2</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569</v>
      </c>
      <c r="H55" s="1226"/>
      <c r="I55" s="1231" t="s">
        <v>568</v>
      </c>
      <c r="J55" s="1231"/>
      <c r="K55" s="1255"/>
      <c r="L55" s="1255"/>
      <c r="M55" s="1255"/>
      <c r="N55" s="1221">
        <v>39</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574</v>
      </c>
      <c r="J57" s="1223"/>
      <c r="K57" s="1256"/>
      <c r="L57" s="1256"/>
      <c r="M57" s="1256"/>
      <c r="N57" s="1253">
        <v>55.4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33" t="s">
        <v>575</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42"/>
      <c r="H72" s="1243"/>
      <c r="I72" s="1243"/>
      <c r="J72" s="1244"/>
      <c r="K72" s="356" t="s">
        <v>518</v>
      </c>
      <c r="L72" s="356" t="s">
        <v>519</v>
      </c>
      <c r="M72" s="356" t="s">
        <v>520</v>
      </c>
      <c r="N72" s="356" t="s">
        <v>521</v>
      </c>
      <c r="O72" s="356" t="s">
        <v>522</v>
      </c>
    </row>
    <row r="73" spans="2:30" x14ac:dyDescent="0.15">
      <c r="B73" s="250"/>
      <c r="C73" s="246"/>
      <c r="D73" s="246"/>
      <c r="E73" s="246"/>
      <c r="F73" s="246"/>
      <c r="G73" s="1245" t="s">
        <v>567</v>
      </c>
      <c r="H73" s="1246"/>
      <c r="I73" s="1251" t="s">
        <v>568</v>
      </c>
      <c r="J73" s="1251"/>
      <c r="K73" s="1232">
        <v>46.6</v>
      </c>
      <c r="L73" s="1232">
        <v>40.6</v>
      </c>
      <c r="M73" s="1221">
        <v>37.6</v>
      </c>
      <c r="N73" s="1221">
        <v>28.9</v>
      </c>
      <c r="O73" s="1221">
        <v>21.8</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572</v>
      </c>
      <c r="J75" s="1231"/>
      <c r="K75" s="1253">
        <v>9.3000000000000007</v>
      </c>
      <c r="L75" s="1253">
        <v>8.5</v>
      </c>
      <c r="M75" s="1253">
        <v>8.1</v>
      </c>
      <c r="N75" s="1253">
        <v>8.1</v>
      </c>
      <c r="O75" s="1253">
        <v>7.9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569</v>
      </c>
      <c r="H77" s="1226"/>
      <c r="I77" s="1231" t="s">
        <v>568</v>
      </c>
      <c r="J77" s="1231"/>
      <c r="K77" s="1232">
        <v>58.2</v>
      </c>
      <c r="L77" s="1232">
        <v>50.3</v>
      </c>
      <c r="M77" s="1221">
        <v>45.9</v>
      </c>
      <c r="N77" s="1221">
        <v>39</v>
      </c>
      <c r="O77" s="1221">
        <v>32.5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572</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71487</v>
      </c>
      <c r="E3" s="118"/>
      <c r="F3" s="119">
        <v>50880</v>
      </c>
      <c r="G3" s="120"/>
      <c r="H3" s="121"/>
    </row>
    <row r="4" spans="1:8" x14ac:dyDescent="0.15">
      <c r="A4" s="122"/>
      <c r="B4" s="123"/>
      <c r="C4" s="124"/>
      <c r="D4" s="125">
        <v>35942</v>
      </c>
      <c r="E4" s="126"/>
      <c r="F4" s="127">
        <v>26879</v>
      </c>
      <c r="G4" s="128"/>
      <c r="H4" s="129"/>
    </row>
    <row r="5" spans="1:8" x14ac:dyDescent="0.15">
      <c r="A5" s="110" t="s">
        <v>512</v>
      </c>
      <c r="B5" s="115"/>
      <c r="C5" s="116"/>
      <c r="D5" s="117">
        <v>110547</v>
      </c>
      <c r="E5" s="118"/>
      <c r="F5" s="119">
        <v>63956</v>
      </c>
      <c r="G5" s="120"/>
      <c r="H5" s="121"/>
    </row>
    <row r="6" spans="1:8" x14ac:dyDescent="0.15">
      <c r="A6" s="122"/>
      <c r="B6" s="123"/>
      <c r="C6" s="124"/>
      <c r="D6" s="125">
        <v>46151</v>
      </c>
      <c r="E6" s="126"/>
      <c r="F6" s="127">
        <v>29239</v>
      </c>
      <c r="G6" s="128"/>
      <c r="H6" s="129"/>
    </row>
    <row r="7" spans="1:8" x14ac:dyDescent="0.15">
      <c r="A7" s="110" t="s">
        <v>513</v>
      </c>
      <c r="B7" s="115"/>
      <c r="C7" s="116"/>
      <c r="D7" s="117">
        <v>98584</v>
      </c>
      <c r="E7" s="118"/>
      <c r="F7" s="119">
        <v>66255</v>
      </c>
      <c r="G7" s="120"/>
      <c r="H7" s="121"/>
    </row>
    <row r="8" spans="1:8" x14ac:dyDescent="0.15">
      <c r="A8" s="122"/>
      <c r="B8" s="123"/>
      <c r="C8" s="124"/>
      <c r="D8" s="125">
        <v>43372</v>
      </c>
      <c r="E8" s="126"/>
      <c r="F8" s="127">
        <v>31822</v>
      </c>
      <c r="G8" s="128"/>
      <c r="H8" s="129"/>
    </row>
    <row r="9" spans="1:8" x14ac:dyDescent="0.15">
      <c r="A9" s="110" t="s">
        <v>514</v>
      </c>
      <c r="B9" s="115"/>
      <c r="C9" s="116"/>
      <c r="D9" s="117">
        <v>73240</v>
      </c>
      <c r="E9" s="118"/>
      <c r="F9" s="119">
        <v>92247</v>
      </c>
      <c r="G9" s="120"/>
      <c r="H9" s="121"/>
    </row>
    <row r="10" spans="1:8" x14ac:dyDescent="0.15">
      <c r="A10" s="122"/>
      <c r="B10" s="123"/>
      <c r="C10" s="124"/>
      <c r="D10" s="125">
        <v>37400</v>
      </c>
      <c r="E10" s="126"/>
      <c r="F10" s="127">
        <v>37204</v>
      </c>
      <c r="G10" s="128"/>
      <c r="H10" s="129"/>
    </row>
    <row r="11" spans="1:8" x14ac:dyDescent="0.15">
      <c r="A11" s="110" t="s">
        <v>515</v>
      </c>
      <c r="B11" s="115"/>
      <c r="C11" s="116"/>
      <c r="D11" s="117">
        <v>46625</v>
      </c>
      <c r="E11" s="118"/>
      <c r="F11" s="119">
        <v>67319</v>
      </c>
      <c r="G11" s="120"/>
      <c r="H11" s="121"/>
    </row>
    <row r="12" spans="1:8" x14ac:dyDescent="0.15">
      <c r="A12" s="122"/>
      <c r="B12" s="123"/>
      <c r="C12" s="130"/>
      <c r="D12" s="125">
        <v>24262</v>
      </c>
      <c r="E12" s="126"/>
      <c r="F12" s="127">
        <v>38101</v>
      </c>
      <c r="G12" s="128"/>
      <c r="H12" s="129"/>
    </row>
    <row r="13" spans="1:8" x14ac:dyDescent="0.15">
      <c r="A13" s="110"/>
      <c r="B13" s="115"/>
      <c r="C13" s="131"/>
      <c r="D13" s="132">
        <v>80097</v>
      </c>
      <c r="E13" s="133"/>
      <c r="F13" s="134">
        <v>68131</v>
      </c>
      <c r="G13" s="135"/>
      <c r="H13" s="121"/>
    </row>
    <row r="14" spans="1:8" x14ac:dyDescent="0.15">
      <c r="A14" s="122"/>
      <c r="B14" s="123"/>
      <c r="C14" s="124"/>
      <c r="D14" s="125">
        <v>37425</v>
      </c>
      <c r="E14" s="126"/>
      <c r="F14" s="127">
        <v>32649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5.65</v>
      </c>
      <c r="C19" s="136">
        <f>ROUND(VALUE(SUBSTITUTE(実質収支比率等に係る経年分析!G$48,"▲","-")),2)</f>
        <v>7.61</v>
      </c>
      <c r="D19" s="136">
        <f>ROUND(VALUE(SUBSTITUTE(実質収支比率等に係る経年分析!H$48,"▲","-")),2)</f>
        <v>5.93</v>
      </c>
      <c r="E19" s="136">
        <f>ROUND(VALUE(SUBSTITUTE(実質収支比率等に係る経年分析!I$48,"▲","-")),2)</f>
        <v>5.94</v>
      </c>
      <c r="F19" s="136">
        <f>ROUND(VALUE(SUBSTITUTE(実質収支比率等に係る経年分析!J$48,"▲","-")),2)</f>
        <v>6.33</v>
      </c>
    </row>
    <row r="20" spans="1:11" x14ac:dyDescent="0.15">
      <c r="A20" s="136" t="s">
        <v>44</v>
      </c>
      <c r="B20" s="136">
        <f>ROUND(VALUE(SUBSTITUTE(実質収支比率等に係る経年分析!F$47,"▲","-")),2)</f>
        <v>32.28</v>
      </c>
      <c r="C20" s="136">
        <f>ROUND(VALUE(SUBSTITUTE(実質収支比率等に係る経年分析!G$47,"▲","-")),2)</f>
        <v>32.6</v>
      </c>
      <c r="D20" s="136">
        <f>ROUND(VALUE(SUBSTITUTE(実質収支比率等に係る経年分析!H$47,"▲","-")),2)</f>
        <v>33.28</v>
      </c>
      <c r="E20" s="136">
        <f>ROUND(VALUE(SUBSTITUTE(実質収支比率等に係る経年分析!I$47,"▲","-")),2)</f>
        <v>33.869999999999997</v>
      </c>
      <c r="F20" s="136">
        <f>ROUND(VALUE(SUBSTITUTE(実質収支比率等に係る経年分析!J$47,"▲","-")),2)</f>
        <v>33.86</v>
      </c>
    </row>
    <row r="21" spans="1:11" x14ac:dyDescent="0.15">
      <c r="A21" s="136" t="s">
        <v>45</v>
      </c>
      <c r="B21" s="136">
        <f>IF(ISNUMBER(VALUE(SUBSTITUTE(実質収支比率等に係る経年分析!F$49,"▲","-"))),ROUND(VALUE(SUBSTITUTE(実質収支比率等に係る経年分析!F$49,"▲","-")),2),NA())</f>
        <v>2.29</v>
      </c>
      <c r="C21" s="136">
        <f>IF(ISNUMBER(VALUE(SUBSTITUTE(実質収支比率等に係る経年分析!G$49,"▲","-"))),ROUND(VALUE(SUBSTITUTE(実質収支比率等に係る経年分析!G$49,"▲","-")),2),NA())</f>
        <v>3.19</v>
      </c>
      <c r="D21" s="136">
        <f>IF(ISNUMBER(VALUE(SUBSTITUTE(実質収支比率等に係る経年分析!H$49,"▲","-"))),ROUND(VALUE(SUBSTITUTE(実質収支比率等に係る経年分析!H$49,"▲","-")),2),NA())</f>
        <v>-1.18</v>
      </c>
      <c r="E21" s="136">
        <f>IF(ISNUMBER(VALUE(SUBSTITUTE(実質収支比率等に係る経年分析!I$49,"▲","-"))),ROUND(VALUE(SUBSTITUTE(実質収支比率等に係る経年分析!I$49,"▲","-")),2),NA())</f>
        <v>0.54</v>
      </c>
      <c r="F21" s="136">
        <f>IF(ISNUMBER(VALUE(SUBSTITUTE(実質収支比率等に係る経年分析!J$49,"▲","-"))),ROUND(VALUE(SUBSTITUTE(実質収支比率等に係る経年分析!J$49,"▲","-")),2),NA())</f>
        <v>14.4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公共用地先行取得等特別会計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住宅新築資金等特別会計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0.28999999999999998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f>IF(ROUND(VALUE(SUBSTITUTE(連結実質赤字比率に係る赤字・黒字の構成分析!I$36,"▲", "-")), 2) &lt; 0, ABS(ROUND(VALUE(SUBSTITUTE(連結実質赤字比率に係る赤字・黒字の構成分析!I$36,"▲", "-")), 2)), NA())</f>
        <v>0.39</v>
      </c>
      <c r="I34" s="137" t="e">
        <f>IF(ROUND(VALUE(SUBSTITUTE(連結実質赤字比率に係る赤字・黒字の構成分析!I$36,"▲", "-")), 2) &gt;= 0, ABS(ROUND(VALUE(SUBSTITUTE(連結実質赤字比率に係る赤字・黒字の構成分析!I$36,"▲", "-")), 2)), NA())</f>
        <v>#N/A</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7.58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10.42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11.67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11.65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2550</v>
      </c>
      <c r="E42" s="138"/>
      <c r="F42" s="138"/>
      <c r="G42" s="138">
        <f>'実質公債費比率（分子）の構造'!L$52</f>
        <v>2643</v>
      </c>
      <c r="H42" s="138"/>
      <c r="I42" s="138"/>
      <c r="J42" s="138">
        <f>'実質公債費比率（分子）の構造'!M$52</f>
        <v>2819</v>
      </c>
      <c r="K42" s="138"/>
      <c r="L42" s="138"/>
      <c r="M42" s="138">
        <f>'実質公債費比率（分子）の構造'!N$52</f>
        <v>2803</v>
      </c>
      <c r="N42" s="138"/>
      <c r="O42" s="138"/>
      <c r="P42" s="138">
        <f>'実質公債費比率（分子）の構造'!O$52</f>
        <v>2744</v>
      </c>
    </row>
    <row r="43" spans="1:16" x14ac:dyDescent="0.15">
      <c r="A43" s="138" t="s">
        <v>53</v>
      </c>
      <c r="B43" s="138" t="str">
        <f>'実質公債費比率（分子）の構造'!K$51</f>
        <v>-</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147</v>
      </c>
      <c r="C44" s="138"/>
      <c r="D44" s="138"/>
      <c r="E44" s="138">
        <f>'実質公債費比率（分子）の構造'!L$50</f>
        <v>139</v>
      </c>
      <c r="F44" s="138"/>
      <c r="G44" s="138"/>
      <c r="H44" s="138">
        <f>'実質公債費比率（分子）の構造'!M$50</f>
        <v>108</v>
      </c>
      <c r="I44" s="138"/>
      <c r="J44" s="138"/>
      <c r="K44" s="138">
        <f>'実質公債費比率（分子）の構造'!N$50</f>
        <v>106</v>
      </c>
      <c r="L44" s="138"/>
      <c r="M44" s="138"/>
      <c r="N44" s="138">
        <f>'実質公債費比率（分子）の構造'!O$50</f>
        <v>120</v>
      </c>
      <c r="O44" s="138"/>
      <c r="P44" s="138"/>
    </row>
    <row r="45" spans="1:16" x14ac:dyDescent="0.15">
      <c r="A45" s="138" t="s">
        <v>55</v>
      </c>
      <c r="B45" s="138">
        <f>'実質公債費比率（分子）の構造'!K$49</f>
        <v>27</v>
      </c>
      <c r="C45" s="138"/>
      <c r="D45" s="138"/>
      <c r="E45" s="138">
        <f>'実質公債費比率（分子）の構造'!L$49</f>
        <v>49</v>
      </c>
      <c r="F45" s="138"/>
      <c r="G45" s="138"/>
      <c r="H45" s="138">
        <f>'実質公債費比率（分子）の構造'!M$49</f>
        <v>36</v>
      </c>
      <c r="I45" s="138"/>
      <c r="J45" s="138"/>
      <c r="K45" s="138">
        <f>'実質公債費比率（分子）の構造'!N$49</f>
        <v>36</v>
      </c>
      <c r="L45" s="138"/>
      <c r="M45" s="138"/>
      <c r="N45" s="138">
        <f>'実質公債費比率（分子）の構造'!O$49</f>
        <v>36</v>
      </c>
      <c r="O45" s="138"/>
      <c r="P45" s="138"/>
    </row>
    <row r="46" spans="1:16" x14ac:dyDescent="0.15">
      <c r="A46" s="138" t="s">
        <v>56</v>
      </c>
      <c r="B46" s="138">
        <f>'実質公債費比率（分子）の構造'!K$48</f>
        <v>437</v>
      </c>
      <c r="C46" s="138"/>
      <c r="D46" s="138"/>
      <c r="E46" s="138">
        <f>'実質公債費比率（分子）の構造'!L$48</f>
        <v>447</v>
      </c>
      <c r="F46" s="138"/>
      <c r="G46" s="138"/>
      <c r="H46" s="138">
        <f>'実質公債費比率（分子）の構造'!M$48</f>
        <v>451</v>
      </c>
      <c r="I46" s="138"/>
      <c r="J46" s="138"/>
      <c r="K46" s="138">
        <f>'実質公債費比率（分子）の構造'!N$48</f>
        <v>456</v>
      </c>
      <c r="L46" s="138"/>
      <c r="M46" s="138"/>
      <c r="N46" s="138">
        <f>'実質公債費比率（分子）の構造'!O$48</f>
        <v>461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3064</v>
      </c>
      <c r="C49" s="138"/>
      <c r="D49" s="138"/>
      <c r="E49" s="138">
        <f>'実質公債費比率（分子）の構造'!L$45</f>
        <v>3278</v>
      </c>
      <c r="F49" s="138"/>
      <c r="G49" s="138"/>
      <c r="H49" s="138">
        <f>'実質公債費比率（分子）の構造'!M$45</f>
        <v>3302</v>
      </c>
      <c r="I49" s="138"/>
      <c r="J49" s="138"/>
      <c r="K49" s="138">
        <f>'実質公債費比率（分子）の構造'!N$45</f>
        <v>3324</v>
      </c>
      <c r="L49" s="138"/>
      <c r="M49" s="138"/>
      <c r="N49" s="138">
        <f>'実質公債費比率（分子）の構造'!O$45</f>
        <v>3261</v>
      </c>
      <c r="O49" s="138"/>
      <c r="P49" s="138"/>
    </row>
    <row r="50" spans="1:16" x14ac:dyDescent="0.15">
      <c r="A50" s="138" t="s">
        <v>60</v>
      </c>
      <c r="B50" s="138" t="e">
        <f>NA()</f>
        <v>#N/A</v>
      </c>
      <c r="C50" s="138">
        <f>IF(ISNUMBER('実質公債費比率（分子）の構造'!K$53),'実質公債費比率（分子）の構造'!K$53,NA())</f>
        <v>1125</v>
      </c>
      <c r="D50" s="138" t="e">
        <f>NA()</f>
        <v>#N/A</v>
      </c>
      <c r="E50" s="138" t="e">
        <f>NA()</f>
        <v>#N/A</v>
      </c>
      <c r="F50" s="138">
        <f>IF(ISNUMBER('実質公債費比率（分子）の構造'!L$53),'実質公債費比率（分子）の構造'!L$53,NA())</f>
        <v>1270</v>
      </c>
      <c r="G50" s="138" t="e">
        <f>NA()</f>
        <v>#N/A</v>
      </c>
      <c r="H50" s="138" t="e">
        <f>NA()</f>
        <v>#N/A</v>
      </c>
      <c r="I50" s="138">
        <f>IF(ISNUMBER('実質公債費比率（分子）の構造'!M$53),'実質公債費比率（分子）の構造'!M$53,NA())</f>
        <v>1078</v>
      </c>
      <c r="J50" s="138" t="e">
        <f>NA()</f>
        <v>#N/A</v>
      </c>
      <c r="K50" s="138" t="e">
        <f>NA()</f>
        <v>#N/A</v>
      </c>
      <c r="L50" s="138">
        <f>IF(ISNUMBER('実質公債費比率（分子）の構造'!N$53),'実質公債費比率（分子）の構造'!N$53,NA())</f>
        <v>1119</v>
      </c>
      <c r="M50" s="138" t="e">
        <f>NA()</f>
        <v>#N/A</v>
      </c>
      <c r="N50" s="138" t="e">
        <f>NA()</f>
        <v>#N/A</v>
      </c>
      <c r="O50" s="138">
        <f>IF(ISNUMBER('実質公債費比率（分子）の構造'!O$53),'実質公債費比率（分子）の構造'!O$53,NA())</f>
        <v>1134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28743</v>
      </c>
      <c r="E56" s="137"/>
      <c r="F56" s="137"/>
      <c r="G56" s="137">
        <f>'将来負担比率（分子）の構造'!J$52</f>
        <v>29239</v>
      </c>
      <c r="H56" s="137"/>
      <c r="I56" s="137"/>
      <c r="J56" s="137">
        <f>'将来負担比率（分子）の構造'!K$52</f>
        <v>29675</v>
      </c>
      <c r="K56" s="137"/>
      <c r="L56" s="137"/>
      <c r="M56" s="137">
        <f>'将来負担比率（分子）の構造'!L$52</f>
        <v>29761</v>
      </c>
      <c r="N56" s="137"/>
      <c r="O56" s="137"/>
      <c r="P56" s="137">
        <f>'将来負担比率（分子）の構造'!M$52</f>
        <v>29226</v>
      </c>
    </row>
    <row r="57" spans="1:16" x14ac:dyDescent="0.15">
      <c r="A57" s="137" t="s">
        <v>36</v>
      </c>
      <c r="B57" s="137"/>
      <c r="C57" s="137"/>
      <c r="D57" s="137">
        <f>'将来負担比率（分子）の構造'!I$51</f>
        <v>846</v>
      </c>
      <c r="E57" s="137"/>
      <c r="F57" s="137"/>
      <c r="G57" s="137">
        <f>'将来負担比率（分子）の構造'!J$51</f>
        <v>813</v>
      </c>
      <c r="H57" s="137"/>
      <c r="I57" s="137"/>
      <c r="J57" s="137">
        <f>'将来負担比率（分子）の構造'!K$51</f>
        <v>856</v>
      </c>
      <c r="K57" s="137"/>
      <c r="L57" s="137"/>
      <c r="M57" s="137">
        <f>'将来負担比率（分子）の構造'!L$51</f>
        <v>865</v>
      </c>
      <c r="N57" s="137"/>
      <c r="O57" s="137"/>
      <c r="P57" s="137">
        <f>'将来負担比率（分子）の構造'!M$51</f>
        <v>843</v>
      </c>
    </row>
    <row r="58" spans="1:16" x14ac:dyDescent="0.15">
      <c r="A58" s="137" t="s">
        <v>35</v>
      </c>
      <c r="B58" s="137"/>
      <c r="C58" s="137"/>
      <c r="D58" s="137">
        <f>'将来負担比率（分子）の構造'!I$50</f>
        <v>11042</v>
      </c>
      <c r="E58" s="137"/>
      <c r="F58" s="137"/>
      <c r="G58" s="137">
        <f>'将来負担比率（分子）の構造'!J$50</f>
        <v>11056</v>
      </c>
      <c r="H58" s="137"/>
      <c r="I58" s="137"/>
      <c r="J58" s="137">
        <f>'将来負担比率（分子）の構造'!K$50</f>
        <v>11151</v>
      </c>
      <c r="K58" s="137"/>
      <c r="L58" s="137"/>
      <c r="M58" s="137">
        <f>'将来負担比率（分子）の構造'!L$50</f>
        <v>11894</v>
      </c>
      <c r="N58" s="137"/>
      <c r="O58" s="137"/>
      <c r="P58" s="137">
        <f>'将来負担比率（分子）の構造'!M$50</f>
        <v>9923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v>
      </c>
      <c r="C61" s="137"/>
      <c r="D61" s="137"/>
      <c r="E61" s="137">
        <f>'将来負担比率（分子）の構造'!J$46</f>
        <v>1</v>
      </c>
      <c r="F61" s="137"/>
      <c r="G61" s="137"/>
      <c r="H61" s="137">
        <f>'将来負担比率（分子）の構造'!K$46</f>
        <v>0</v>
      </c>
      <c r="I61" s="137"/>
      <c r="J61" s="137"/>
      <c r="K61" s="137">
        <f>'将来負担比率（分子）の構造'!L$46</f>
        <v>0</v>
      </c>
      <c r="L61" s="137"/>
      <c r="M61" s="137"/>
      <c r="N61" s="137" t="str">
        <f>'将来負担比率（分子）の構造'!M$46</f>
        <v>-</v>
      </c>
      <c r="O61" s="137"/>
      <c r="P61" s="137"/>
    </row>
    <row r="62" spans="1:16" x14ac:dyDescent="0.15">
      <c r="A62" s="137" t="s">
        <v>29</v>
      </c>
      <c r="B62" s="137">
        <f>'将来負担比率（分子）の構造'!I$45</f>
        <v>5554</v>
      </c>
      <c r="C62" s="137"/>
      <c r="D62" s="137"/>
      <c r="E62" s="137">
        <f>'将来負担比率（分子）の構造'!J$45</f>
        <v>5387</v>
      </c>
      <c r="F62" s="137"/>
      <c r="G62" s="137"/>
      <c r="H62" s="137">
        <f>'将来負担比率（分子）の構造'!K$45</f>
        <v>5056</v>
      </c>
      <c r="I62" s="137"/>
      <c r="J62" s="137"/>
      <c r="K62" s="137">
        <f>'将来負担比率（分子）の構造'!L$45</f>
        <v>4794</v>
      </c>
      <c r="L62" s="137"/>
      <c r="M62" s="137"/>
      <c r="N62" s="137">
        <f>'将来負担比率（分子）の構造'!M$45</f>
        <v>4618</v>
      </c>
      <c r="O62" s="137"/>
      <c r="P62" s="137"/>
    </row>
    <row r="63" spans="1:16" x14ac:dyDescent="0.15">
      <c r="A63" s="137" t="s">
        <v>28</v>
      </c>
      <c r="B63" s="137">
        <f>'将来負担比率（分子）の構造'!I$44</f>
        <v>24</v>
      </c>
      <c r="C63" s="137"/>
      <c r="D63" s="137"/>
      <c r="E63" s="137">
        <f>'将来負担比率（分子）の構造'!J$44</f>
        <v>8</v>
      </c>
      <c r="F63" s="137"/>
      <c r="G63" s="137"/>
      <c r="H63" s="137">
        <f>'将来負担比率（分子）の構造'!K$44</f>
        <v>6</v>
      </c>
      <c r="I63" s="137"/>
      <c r="J63" s="137"/>
      <c r="K63" s="137">
        <f>'将来負担比率（分子）の構造'!L$44</f>
        <v>4</v>
      </c>
      <c r="L63" s="137"/>
      <c r="M63" s="137"/>
      <c r="N63" s="137">
        <f>'将来負担比率（分子）の構造'!M$44</f>
        <v>2</v>
      </c>
      <c r="O63" s="137"/>
      <c r="P63" s="137"/>
    </row>
    <row r="64" spans="1:16" x14ac:dyDescent="0.15">
      <c r="A64" s="137" t="s">
        <v>27</v>
      </c>
      <c r="B64" s="137">
        <f>'将来負担比率（分子）の構造'!I$43</f>
        <v>7667</v>
      </c>
      <c r="C64" s="137"/>
      <c r="D64" s="137"/>
      <c r="E64" s="137">
        <f>'将来負担比率（分子）の構造'!J$43</f>
        <v>7311</v>
      </c>
      <c r="F64" s="137"/>
      <c r="G64" s="137"/>
      <c r="H64" s="137">
        <f>'将来負担比率（分子）の構造'!K$43</f>
        <v>7082</v>
      </c>
      <c r="I64" s="137"/>
      <c r="J64" s="137"/>
      <c r="K64" s="137">
        <f>'将来負担比率（分子）の構造'!L$43</f>
        <v>6901</v>
      </c>
      <c r="L64" s="137"/>
      <c r="M64" s="137"/>
      <c r="N64" s="137">
        <f>'将来負担比率（分子）の構造'!M$43</f>
        <v>6876</v>
      </c>
      <c r="O64" s="137"/>
      <c r="P64" s="137"/>
    </row>
    <row r="65" spans="1:16" x14ac:dyDescent="0.15">
      <c r="A65" s="137" t="s">
        <v>26</v>
      </c>
      <c r="B65" s="137">
        <f>'将来負担比率（分子）の構造'!I$42</f>
        <v>1194</v>
      </c>
      <c r="C65" s="137"/>
      <c r="D65" s="137"/>
      <c r="E65" s="137">
        <f>'将来負担比率（分子）の構造'!J$42</f>
        <v>1077</v>
      </c>
      <c r="F65" s="137"/>
      <c r="G65" s="137"/>
      <c r="H65" s="137">
        <f>'将来負担比率（分子）の構造'!K$42</f>
        <v>984</v>
      </c>
      <c r="I65" s="137"/>
      <c r="J65" s="137"/>
      <c r="K65" s="137">
        <f>'将来負担比率（分子）の構造'!L$42</f>
        <v>894</v>
      </c>
      <c r="L65" s="137"/>
      <c r="M65" s="137"/>
      <c r="N65" s="137">
        <f>'将来負担比率（分子）の構造'!M$42</f>
        <v>805</v>
      </c>
      <c r="O65" s="137"/>
      <c r="P65" s="137"/>
    </row>
    <row r="66" spans="1:16" x14ac:dyDescent="0.15">
      <c r="A66" s="137" t="s">
        <v>25</v>
      </c>
      <c r="B66" s="137">
        <f>'将来負担比率（分子）の構造'!I$41</f>
        <v>32879</v>
      </c>
      <c r="C66" s="137"/>
      <c r="D66" s="137"/>
      <c r="E66" s="137">
        <f>'将来負担比率（分子）の構造'!J$41</f>
        <v>33148</v>
      </c>
      <c r="F66" s="137"/>
      <c r="G66" s="137"/>
      <c r="H66" s="137">
        <f>'将来負担比率（分子）の構造'!K$41</f>
        <v>33857</v>
      </c>
      <c r="I66" s="137"/>
      <c r="J66" s="137"/>
      <c r="K66" s="137">
        <f>'将来負担比率（分子）の構造'!L$41</f>
        <v>34001</v>
      </c>
      <c r="L66" s="137"/>
      <c r="M66" s="137"/>
      <c r="N66" s="137">
        <f>'将来負担比率（分子）の構造'!M$41</f>
        <v>30699</v>
      </c>
      <c r="O66" s="137"/>
      <c r="P66" s="137"/>
    </row>
    <row r="67" spans="1:16" x14ac:dyDescent="0.15">
      <c r="A67" s="137" t="s">
        <v>64</v>
      </c>
      <c r="B67" s="137" t="e">
        <f>NA()</f>
        <v>#N/A</v>
      </c>
      <c r="C67" s="137">
        <f>IF(ISNUMBER('将来負担比率（分子）の構造'!I$53), IF('将来負担比率（分子）の構造'!I$53 &lt; 0, 0, '将来負担比率（分子）の構造'!I$53), NA())</f>
        <v>6689</v>
      </c>
      <c r="D67" s="137" t="e">
        <f>NA()</f>
        <v>#N/A</v>
      </c>
      <c r="E67" s="137" t="e">
        <f>NA()</f>
        <v>#N/A</v>
      </c>
      <c r="F67" s="137">
        <f>IF(ISNUMBER('将来負担比率（分子）の構造'!J$53), IF('将来負担比率（分子）の構造'!J$53 &lt; 0, 0, '将来負担比率（分子）の構造'!J$53), NA())</f>
        <v>5824</v>
      </c>
      <c r="G67" s="137" t="e">
        <f>NA()</f>
        <v>#N/A</v>
      </c>
      <c r="H67" s="137" t="e">
        <f>NA()</f>
        <v>#N/A</v>
      </c>
      <c r="I67" s="137">
        <f>IF(ISNUMBER('将来負担比率（分子）の構造'!K$53), IF('将来負担比率（分子）の構造'!K$53 &lt; 0, 0, '将来負担比率（分子）の構造'!K$53), NA())</f>
        <v>5304</v>
      </c>
      <c r="J67" s="137" t="e">
        <f>NA()</f>
        <v>#N/A</v>
      </c>
      <c r="K67" s="137" t="e">
        <f>NA()</f>
        <v>#N/A</v>
      </c>
      <c r="L67" s="137">
        <f>IF(ISNUMBER('将来負担比率（分子）の構造'!L$53), IF('将来負担比率（分子）の構造'!L$53 &lt; 0, 0, '将来負担比率（分子）の構造'!L$53), NA())</f>
        <v>4074</v>
      </c>
      <c r="M67" s="137" t="e">
        <f>NA()</f>
        <v>#N/A</v>
      </c>
      <c r="N67" s="137" t="e">
        <f>NA()</f>
        <v>#N/A</v>
      </c>
      <c r="O67" s="137">
        <f>IF(ISNUMBER('将来負担比率（分子）の構造'!M$53), IF('将来負担比率（分子）の構造'!M$53 &lt; 0, 0, '将来負担比率（分子）の構造'!M$53), NA())</f>
        <v>3006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6312024</v>
      </c>
      <c r="S5" s="615"/>
      <c r="T5" s="615"/>
      <c r="U5" s="615"/>
      <c r="V5" s="615"/>
      <c r="W5" s="615"/>
      <c r="X5" s="615"/>
      <c r="Y5" s="616"/>
      <c r="Z5" s="617">
        <v>19.3</v>
      </c>
      <c r="AA5" s="617"/>
      <c r="AB5" s="617"/>
      <c r="AC5" s="617"/>
      <c r="AD5" s="618">
        <v>6312016</v>
      </c>
      <c r="AE5" s="618"/>
      <c r="AF5" s="618"/>
      <c r="AG5" s="618"/>
      <c r="AH5" s="618"/>
      <c r="AI5" s="618"/>
      <c r="AJ5" s="618"/>
      <c r="AK5" s="618"/>
      <c r="AL5" s="619">
        <v>40.1</v>
      </c>
      <c r="AM5" s="620"/>
      <c r="AN5" s="620"/>
      <c r="AO5" s="621"/>
      <c r="AP5" s="611" t="s">
        <v>210</v>
      </c>
      <c r="AQ5" s="612"/>
      <c r="AR5" s="612"/>
      <c r="AS5" s="612"/>
      <c r="AT5" s="612"/>
      <c r="AU5" s="612"/>
      <c r="AV5" s="612"/>
      <c r="AW5" s="612"/>
      <c r="AX5" s="612"/>
      <c r="AY5" s="612"/>
      <c r="AZ5" s="612"/>
      <c r="BA5" s="612"/>
      <c r="BB5" s="612"/>
      <c r="BC5" s="612"/>
      <c r="BD5" s="612"/>
      <c r="BE5" s="612"/>
      <c r="BF5" s="613"/>
      <c r="BG5" s="625">
        <v>6305180</v>
      </c>
      <c r="BH5" s="626"/>
      <c r="BI5" s="626"/>
      <c r="BJ5" s="626"/>
      <c r="BK5" s="626"/>
      <c r="BL5" s="626"/>
      <c r="BM5" s="626"/>
      <c r="BN5" s="627"/>
      <c r="BO5" s="628">
        <v>99.9</v>
      </c>
      <c r="BP5" s="628"/>
      <c r="BQ5" s="628"/>
      <c r="BR5" s="628"/>
      <c r="BS5" s="629">
        <v>43656</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286460</v>
      </c>
      <c r="S6" s="626"/>
      <c r="T6" s="626"/>
      <c r="U6" s="626"/>
      <c r="V6" s="626"/>
      <c r="W6" s="626"/>
      <c r="X6" s="626"/>
      <c r="Y6" s="627"/>
      <c r="Z6" s="628">
        <v>0.9</v>
      </c>
      <c r="AA6" s="628"/>
      <c r="AB6" s="628"/>
      <c r="AC6" s="628"/>
      <c r="AD6" s="629">
        <v>286460</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6305180</v>
      </c>
      <c r="BH6" s="626"/>
      <c r="BI6" s="626"/>
      <c r="BJ6" s="626"/>
      <c r="BK6" s="626"/>
      <c r="BL6" s="626"/>
      <c r="BM6" s="626"/>
      <c r="BN6" s="627"/>
      <c r="BO6" s="628">
        <v>99.9</v>
      </c>
      <c r="BP6" s="628"/>
      <c r="BQ6" s="628"/>
      <c r="BR6" s="628"/>
      <c r="BS6" s="629">
        <v>43656</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233160</v>
      </c>
      <c r="CS6" s="626"/>
      <c r="CT6" s="626"/>
      <c r="CU6" s="626"/>
      <c r="CV6" s="626"/>
      <c r="CW6" s="626"/>
      <c r="CX6" s="626"/>
      <c r="CY6" s="627"/>
      <c r="CZ6" s="628">
        <v>0.7</v>
      </c>
      <c r="DA6" s="628"/>
      <c r="DB6" s="628"/>
      <c r="DC6" s="628"/>
      <c r="DD6" s="634" t="s">
        <v>217</v>
      </c>
      <c r="DE6" s="626"/>
      <c r="DF6" s="626"/>
      <c r="DG6" s="626"/>
      <c r="DH6" s="626"/>
      <c r="DI6" s="626"/>
      <c r="DJ6" s="626"/>
      <c r="DK6" s="626"/>
      <c r="DL6" s="626"/>
      <c r="DM6" s="626"/>
      <c r="DN6" s="626"/>
      <c r="DO6" s="626"/>
      <c r="DP6" s="627"/>
      <c r="DQ6" s="634">
        <v>233160</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5904</v>
      </c>
      <c r="S7" s="626"/>
      <c r="T7" s="626"/>
      <c r="U7" s="626"/>
      <c r="V7" s="626"/>
      <c r="W7" s="626"/>
      <c r="X7" s="626"/>
      <c r="Y7" s="627"/>
      <c r="Z7" s="628">
        <v>0</v>
      </c>
      <c r="AA7" s="628"/>
      <c r="AB7" s="628"/>
      <c r="AC7" s="628"/>
      <c r="AD7" s="629">
        <v>5904</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2804812</v>
      </c>
      <c r="BH7" s="626"/>
      <c r="BI7" s="626"/>
      <c r="BJ7" s="626"/>
      <c r="BK7" s="626"/>
      <c r="BL7" s="626"/>
      <c r="BM7" s="626"/>
      <c r="BN7" s="627"/>
      <c r="BO7" s="628">
        <v>44.4</v>
      </c>
      <c r="BP7" s="628"/>
      <c r="BQ7" s="628"/>
      <c r="BR7" s="628"/>
      <c r="BS7" s="629">
        <v>43656</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3326080</v>
      </c>
      <c r="CS7" s="626"/>
      <c r="CT7" s="626"/>
      <c r="CU7" s="626"/>
      <c r="CV7" s="626"/>
      <c r="CW7" s="626"/>
      <c r="CX7" s="626"/>
      <c r="CY7" s="627"/>
      <c r="CZ7" s="628">
        <v>10.6</v>
      </c>
      <c r="DA7" s="628"/>
      <c r="DB7" s="628"/>
      <c r="DC7" s="628"/>
      <c r="DD7" s="634">
        <v>113697</v>
      </c>
      <c r="DE7" s="626"/>
      <c r="DF7" s="626"/>
      <c r="DG7" s="626"/>
      <c r="DH7" s="626"/>
      <c r="DI7" s="626"/>
      <c r="DJ7" s="626"/>
      <c r="DK7" s="626"/>
      <c r="DL7" s="626"/>
      <c r="DM7" s="626"/>
      <c r="DN7" s="626"/>
      <c r="DO7" s="626"/>
      <c r="DP7" s="627"/>
      <c r="DQ7" s="634">
        <v>2975390</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19304</v>
      </c>
      <c r="S8" s="626"/>
      <c r="T8" s="626"/>
      <c r="U8" s="626"/>
      <c r="V8" s="626"/>
      <c r="W8" s="626"/>
      <c r="X8" s="626"/>
      <c r="Y8" s="627"/>
      <c r="Z8" s="628">
        <v>0.1</v>
      </c>
      <c r="AA8" s="628"/>
      <c r="AB8" s="628"/>
      <c r="AC8" s="628"/>
      <c r="AD8" s="629">
        <v>19304</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106395</v>
      </c>
      <c r="BH8" s="626"/>
      <c r="BI8" s="626"/>
      <c r="BJ8" s="626"/>
      <c r="BK8" s="626"/>
      <c r="BL8" s="626"/>
      <c r="BM8" s="626"/>
      <c r="BN8" s="627"/>
      <c r="BO8" s="628">
        <v>1.7</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11727979</v>
      </c>
      <c r="CS8" s="626"/>
      <c r="CT8" s="626"/>
      <c r="CU8" s="626"/>
      <c r="CV8" s="626"/>
      <c r="CW8" s="626"/>
      <c r="CX8" s="626"/>
      <c r="CY8" s="627"/>
      <c r="CZ8" s="628">
        <v>37.4</v>
      </c>
      <c r="DA8" s="628"/>
      <c r="DB8" s="628"/>
      <c r="DC8" s="628"/>
      <c r="DD8" s="634">
        <v>179784</v>
      </c>
      <c r="DE8" s="626"/>
      <c r="DF8" s="626"/>
      <c r="DG8" s="626"/>
      <c r="DH8" s="626"/>
      <c r="DI8" s="626"/>
      <c r="DJ8" s="626"/>
      <c r="DK8" s="626"/>
      <c r="DL8" s="626"/>
      <c r="DM8" s="626"/>
      <c r="DN8" s="626"/>
      <c r="DO8" s="626"/>
      <c r="DP8" s="627"/>
      <c r="DQ8" s="634">
        <v>5090789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12866</v>
      </c>
      <c r="S9" s="626"/>
      <c r="T9" s="626"/>
      <c r="U9" s="626"/>
      <c r="V9" s="626"/>
      <c r="W9" s="626"/>
      <c r="X9" s="626"/>
      <c r="Y9" s="627"/>
      <c r="Z9" s="628">
        <v>0</v>
      </c>
      <c r="AA9" s="628"/>
      <c r="AB9" s="628"/>
      <c r="AC9" s="628"/>
      <c r="AD9" s="629">
        <v>12866</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2346724</v>
      </c>
      <c r="BH9" s="626"/>
      <c r="BI9" s="626"/>
      <c r="BJ9" s="626"/>
      <c r="BK9" s="626"/>
      <c r="BL9" s="626"/>
      <c r="BM9" s="626"/>
      <c r="BN9" s="627"/>
      <c r="BO9" s="628">
        <v>37.200000000000003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1740041</v>
      </c>
      <c r="CS9" s="626"/>
      <c r="CT9" s="626"/>
      <c r="CU9" s="626"/>
      <c r="CV9" s="626"/>
      <c r="CW9" s="626"/>
      <c r="CX9" s="626"/>
      <c r="CY9" s="627"/>
      <c r="CZ9" s="628">
        <v>5.5</v>
      </c>
      <c r="DA9" s="628"/>
      <c r="DB9" s="628"/>
      <c r="DC9" s="628"/>
      <c r="DD9" s="634">
        <v>339952</v>
      </c>
      <c r="DE9" s="626"/>
      <c r="DF9" s="626"/>
      <c r="DG9" s="626"/>
      <c r="DH9" s="626"/>
      <c r="DI9" s="626"/>
      <c r="DJ9" s="626"/>
      <c r="DK9" s="626"/>
      <c r="DL9" s="626"/>
      <c r="DM9" s="626"/>
      <c r="DN9" s="626"/>
      <c r="DO9" s="626"/>
      <c r="DP9" s="627"/>
      <c r="DQ9" s="634">
        <v>1400129</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1144485</v>
      </c>
      <c r="S10" s="626"/>
      <c r="T10" s="626"/>
      <c r="U10" s="626"/>
      <c r="V10" s="626"/>
      <c r="W10" s="626"/>
      <c r="X10" s="626"/>
      <c r="Y10" s="627"/>
      <c r="Z10" s="628">
        <v>3.5</v>
      </c>
      <c r="AA10" s="628"/>
      <c r="AB10" s="628"/>
      <c r="AC10" s="628"/>
      <c r="AD10" s="629">
        <v>1144485</v>
      </c>
      <c r="AE10" s="629"/>
      <c r="AF10" s="629"/>
      <c r="AG10" s="629"/>
      <c r="AH10" s="629"/>
      <c r="AI10" s="629"/>
      <c r="AJ10" s="629"/>
      <c r="AK10" s="629"/>
      <c r="AL10" s="630">
        <v>7.3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131596</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16653</v>
      </c>
      <c r="CS10" s="626"/>
      <c r="CT10" s="626"/>
      <c r="CU10" s="626"/>
      <c r="CV10" s="626"/>
      <c r="CW10" s="626"/>
      <c r="CX10" s="626"/>
      <c r="CY10" s="627"/>
      <c r="CZ10" s="628">
        <v>0.1</v>
      </c>
      <c r="DA10" s="628"/>
      <c r="DB10" s="628"/>
      <c r="DC10" s="628"/>
      <c r="DD10" s="634">
        <v>540</v>
      </c>
      <c r="DE10" s="626"/>
      <c r="DF10" s="626"/>
      <c r="DG10" s="626"/>
      <c r="DH10" s="626"/>
      <c r="DI10" s="626"/>
      <c r="DJ10" s="626"/>
      <c r="DK10" s="626"/>
      <c r="DL10" s="626"/>
      <c r="DM10" s="626"/>
      <c r="DN10" s="626"/>
      <c r="DO10" s="626"/>
      <c r="DP10" s="627"/>
      <c r="DQ10" s="634">
        <v>16653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220097</v>
      </c>
      <c r="BH11" s="626"/>
      <c r="BI11" s="626"/>
      <c r="BJ11" s="626"/>
      <c r="BK11" s="626"/>
      <c r="BL11" s="626"/>
      <c r="BM11" s="626"/>
      <c r="BN11" s="627"/>
      <c r="BO11" s="628">
        <v>3.5</v>
      </c>
      <c r="BP11" s="628"/>
      <c r="BQ11" s="628"/>
      <c r="BR11" s="628"/>
      <c r="BS11" s="634">
        <v>43656</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2541378</v>
      </c>
      <c r="CS11" s="626"/>
      <c r="CT11" s="626"/>
      <c r="CU11" s="626"/>
      <c r="CV11" s="626"/>
      <c r="CW11" s="626"/>
      <c r="CX11" s="626"/>
      <c r="CY11" s="627"/>
      <c r="CZ11" s="628">
        <v>8.1</v>
      </c>
      <c r="DA11" s="628"/>
      <c r="DB11" s="628"/>
      <c r="DC11" s="628"/>
      <c r="DD11" s="634">
        <v>1182953</v>
      </c>
      <c r="DE11" s="626"/>
      <c r="DF11" s="626"/>
      <c r="DG11" s="626"/>
      <c r="DH11" s="626"/>
      <c r="DI11" s="626"/>
      <c r="DJ11" s="626"/>
      <c r="DK11" s="626"/>
      <c r="DL11" s="626"/>
      <c r="DM11" s="626"/>
      <c r="DN11" s="626"/>
      <c r="DO11" s="626"/>
      <c r="DP11" s="627"/>
      <c r="DQ11" s="634">
        <v>1110515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2836692</v>
      </c>
      <c r="BH12" s="626"/>
      <c r="BI12" s="626"/>
      <c r="BJ12" s="626"/>
      <c r="BK12" s="626"/>
      <c r="BL12" s="626"/>
      <c r="BM12" s="626"/>
      <c r="BN12" s="627"/>
      <c r="BO12" s="628">
        <v>44.9</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801311</v>
      </c>
      <c r="CS12" s="626"/>
      <c r="CT12" s="626"/>
      <c r="CU12" s="626"/>
      <c r="CV12" s="626"/>
      <c r="CW12" s="626"/>
      <c r="CX12" s="626"/>
      <c r="CY12" s="627"/>
      <c r="CZ12" s="628">
        <v>2.6</v>
      </c>
      <c r="DA12" s="628"/>
      <c r="DB12" s="628"/>
      <c r="DC12" s="628"/>
      <c r="DD12" s="634" t="s">
        <v>112</v>
      </c>
      <c r="DE12" s="626"/>
      <c r="DF12" s="626"/>
      <c r="DG12" s="626"/>
      <c r="DH12" s="626"/>
      <c r="DI12" s="626"/>
      <c r="DJ12" s="626"/>
      <c r="DK12" s="626"/>
      <c r="DL12" s="626"/>
      <c r="DM12" s="626"/>
      <c r="DN12" s="626"/>
      <c r="DO12" s="626"/>
      <c r="DP12" s="627"/>
      <c r="DQ12" s="634">
        <v>363610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76352</v>
      </c>
      <c r="S13" s="626"/>
      <c r="T13" s="626"/>
      <c r="U13" s="626"/>
      <c r="V13" s="626"/>
      <c r="W13" s="626"/>
      <c r="X13" s="626"/>
      <c r="Y13" s="627"/>
      <c r="Z13" s="628">
        <v>0.2</v>
      </c>
      <c r="AA13" s="628"/>
      <c r="AB13" s="628"/>
      <c r="AC13" s="628"/>
      <c r="AD13" s="629">
        <v>76352</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2826690</v>
      </c>
      <c r="BH13" s="626"/>
      <c r="BI13" s="626"/>
      <c r="BJ13" s="626"/>
      <c r="BK13" s="626"/>
      <c r="BL13" s="626"/>
      <c r="BM13" s="626"/>
      <c r="BN13" s="627"/>
      <c r="BO13" s="628">
        <v>44.8</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1968034</v>
      </c>
      <c r="CS13" s="626"/>
      <c r="CT13" s="626"/>
      <c r="CU13" s="626"/>
      <c r="CV13" s="626"/>
      <c r="CW13" s="626"/>
      <c r="CX13" s="626"/>
      <c r="CY13" s="627"/>
      <c r="CZ13" s="628">
        <v>6.3</v>
      </c>
      <c r="DA13" s="628"/>
      <c r="DB13" s="628"/>
      <c r="DC13" s="628"/>
      <c r="DD13" s="634">
        <v>996383</v>
      </c>
      <c r="DE13" s="626"/>
      <c r="DF13" s="626"/>
      <c r="DG13" s="626"/>
      <c r="DH13" s="626"/>
      <c r="DI13" s="626"/>
      <c r="DJ13" s="626"/>
      <c r="DK13" s="626"/>
      <c r="DL13" s="626"/>
      <c r="DM13" s="626"/>
      <c r="DN13" s="626"/>
      <c r="DO13" s="626"/>
      <c r="DP13" s="627"/>
      <c r="DQ13" s="634">
        <v>1181212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212058</v>
      </c>
      <c r="BH14" s="626"/>
      <c r="BI14" s="626"/>
      <c r="BJ14" s="626"/>
      <c r="BK14" s="626"/>
      <c r="BL14" s="626"/>
      <c r="BM14" s="626"/>
      <c r="BN14" s="627"/>
      <c r="BO14" s="628">
        <v>3.4</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808675</v>
      </c>
      <c r="CS14" s="626"/>
      <c r="CT14" s="626"/>
      <c r="CU14" s="626"/>
      <c r="CV14" s="626"/>
      <c r="CW14" s="626"/>
      <c r="CX14" s="626"/>
      <c r="CY14" s="627"/>
      <c r="CZ14" s="628">
        <v>2.6</v>
      </c>
      <c r="DA14" s="628"/>
      <c r="DB14" s="628"/>
      <c r="DC14" s="628"/>
      <c r="DD14" s="634">
        <v>45469</v>
      </c>
      <c r="DE14" s="626"/>
      <c r="DF14" s="626"/>
      <c r="DG14" s="626"/>
      <c r="DH14" s="626"/>
      <c r="DI14" s="626"/>
      <c r="DJ14" s="626"/>
      <c r="DK14" s="626"/>
      <c r="DL14" s="626"/>
      <c r="DM14" s="626"/>
      <c r="DN14" s="626"/>
      <c r="DO14" s="626"/>
      <c r="DP14" s="627"/>
      <c r="DQ14" s="634">
        <v>763568</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23529</v>
      </c>
      <c r="S15" s="626"/>
      <c r="T15" s="626"/>
      <c r="U15" s="626"/>
      <c r="V15" s="626"/>
      <c r="W15" s="626"/>
      <c r="X15" s="626"/>
      <c r="Y15" s="627"/>
      <c r="Z15" s="628">
        <v>0.1</v>
      </c>
      <c r="AA15" s="628"/>
      <c r="AB15" s="628"/>
      <c r="AC15" s="628"/>
      <c r="AD15" s="629">
        <v>23529</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451618</v>
      </c>
      <c r="BH15" s="626"/>
      <c r="BI15" s="626"/>
      <c r="BJ15" s="626"/>
      <c r="BK15" s="626"/>
      <c r="BL15" s="626"/>
      <c r="BM15" s="626"/>
      <c r="BN15" s="627"/>
      <c r="BO15" s="628">
        <v>7.2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2449820</v>
      </c>
      <c r="CS15" s="626"/>
      <c r="CT15" s="626"/>
      <c r="CU15" s="626"/>
      <c r="CV15" s="626"/>
      <c r="CW15" s="626"/>
      <c r="CX15" s="626"/>
      <c r="CY15" s="627"/>
      <c r="CZ15" s="628">
        <v>7.8</v>
      </c>
      <c r="DA15" s="628"/>
      <c r="DB15" s="628"/>
      <c r="DC15" s="628"/>
      <c r="DD15" s="634">
        <v>303223</v>
      </c>
      <c r="DE15" s="626"/>
      <c r="DF15" s="626"/>
      <c r="DG15" s="626"/>
      <c r="DH15" s="626"/>
      <c r="DI15" s="626"/>
      <c r="DJ15" s="626"/>
      <c r="DK15" s="626"/>
      <c r="DL15" s="626"/>
      <c r="DM15" s="626"/>
      <c r="DN15" s="626"/>
      <c r="DO15" s="626"/>
      <c r="DP15" s="627"/>
      <c r="DQ15" s="634">
        <v>2076810</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9193492</v>
      </c>
      <c r="S16" s="626"/>
      <c r="T16" s="626"/>
      <c r="U16" s="626"/>
      <c r="V16" s="626"/>
      <c r="W16" s="626"/>
      <c r="X16" s="626"/>
      <c r="Y16" s="627"/>
      <c r="Z16" s="628">
        <v>28.1</v>
      </c>
      <c r="AA16" s="628"/>
      <c r="AB16" s="628"/>
      <c r="AC16" s="628"/>
      <c r="AD16" s="629">
        <v>7803573</v>
      </c>
      <c r="AE16" s="629"/>
      <c r="AF16" s="629"/>
      <c r="AG16" s="629"/>
      <c r="AH16" s="629"/>
      <c r="AI16" s="629"/>
      <c r="AJ16" s="629"/>
      <c r="AK16" s="629"/>
      <c r="AL16" s="630">
        <v>49.6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60448</v>
      </c>
      <c r="CS16" s="626"/>
      <c r="CT16" s="626"/>
      <c r="CU16" s="626"/>
      <c r="CV16" s="626"/>
      <c r="CW16" s="626"/>
      <c r="CX16" s="626"/>
      <c r="CY16" s="627"/>
      <c r="CZ16" s="628">
        <v>0.2</v>
      </c>
      <c r="DA16" s="628"/>
      <c r="DB16" s="628"/>
      <c r="DC16" s="628"/>
      <c r="DD16" s="634" t="s">
        <v>112</v>
      </c>
      <c r="DE16" s="626"/>
      <c r="DF16" s="626"/>
      <c r="DG16" s="626"/>
      <c r="DH16" s="626"/>
      <c r="DI16" s="626"/>
      <c r="DJ16" s="626"/>
      <c r="DK16" s="626"/>
      <c r="DL16" s="626"/>
      <c r="DM16" s="626"/>
      <c r="DN16" s="626"/>
      <c r="DO16" s="626"/>
      <c r="DP16" s="627"/>
      <c r="DQ16" s="634">
        <v>8743</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7803573</v>
      </c>
      <c r="S17" s="626"/>
      <c r="T17" s="626"/>
      <c r="U17" s="626"/>
      <c r="V17" s="626"/>
      <c r="W17" s="626"/>
      <c r="X17" s="626"/>
      <c r="Y17" s="627"/>
      <c r="Z17" s="628">
        <v>23.8</v>
      </c>
      <c r="AA17" s="628"/>
      <c r="AB17" s="628"/>
      <c r="AC17" s="628"/>
      <c r="AD17" s="629">
        <v>7803573</v>
      </c>
      <c r="AE17" s="629"/>
      <c r="AF17" s="629"/>
      <c r="AG17" s="629"/>
      <c r="AH17" s="629"/>
      <c r="AI17" s="629"/>
      <c r="AJ17" s="629"/>
      <c r="AK17" s="629"/>
      <c r="AL17" s="630">
        <v>49.6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5704541</v>
      </c>
      <c r="CS17" s="626"/>
      <c r="CT17" s="626"/>
      <c r="CU17" s="626"/>
      <c r="CV17" s="626"/>
      <c r="CW17" s="626"/>
      <c r="CX17" s="626"/>
      <c r="CY17" s="627"/>
      <c r="CZ17" s="628">
        <v>18.2</v>
      </c>
      <c r="DA17" s="628"/>
      <c r="DB17" s="628"/>
      <c r="DC17" s="628"/>
      <c r="DD17" s="634" t="s">
        <v>112</v>
      </c>
      <c r="DE17" s="626"/>
      <c r="DF17" s="626"/>
      <c r="DG17" s="626"/>
      <c r="DH17" s="626"/>
      <c r="DI17" s="626"/>
      <c r="DJ17" s="626"/>
      <c r="DK17" s="626"/>
      <c r="DL17" s="626"/>
      <c r="DM17" s="626"/>
      <c r="DN17" s="626"/>
      <c r="DO17" s="626"/>
      <c r="DP17" s="627"/>
      <c r="DQ17" s="634">
        <v>5605296</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1389919</v>
      </c>
      <c r="S18" s="626"/>
      <c r="T18" s="626"/>
      <c r="U18" s="626"/>
      <c r="V18" s="626"/>
      <c r="W18" s="626"/>
      <c r="X18" s="626"/>
      <c r="Y18" s="627"/>
      <c r="Z18" s="628">
        <v>4.2</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6844</v>
      </c>
      <c r="BH19" s="626"/>
      <c r="BI19" s="626"/>
      <c r="BJ19" s="626"/>
      <c r="BK19" s="626"/>
      <c r="BL19" s="626"/>
      <c r="BM19" s="626"/>
      <c r="BN19" s="627"/>
      <c r="BO19" s="628">
        <v>0.1</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17074416</v>
      </c>
      <c r="S20" s="626"/>
      <c r="T20" s="626"/>
      <c r="U20" s="626"/>
      <c r="V20" s="626"/>
      <c r="W20" s="626"/>
      <c r="X20" s="626"/>
      <c r="Y20" s="627"/>
      <c r="Z20" s="628">
        <v>52.1</v>
      </c>
      <c r="AA20" s="628"/>
      <c r="AB20" s="628"/>
      <c r="AC20" s="628"/>
      <c r="AD20" s="629">
        <v>15684489</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6844</v>
      </c>
      <c r="BH20" s="626"/>
      <c r="BI20" s="626"/>
      <c r="BJ20" s="626"/>
      <c r="BK20" s="626"/>
      <c r="BL20" s="626"/>
      <c r="BM20" s="626"/>
      <c r="BN20" s="627"/>
      <c r="BO20" s="628">
        <v>0.1</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31378120</v>
      </c>
      <c r="CS20" s="626"/>
      <c r="CT20" s="626"/>
      <c r="CU20" s="626"/>
      <c r="CV20" s="626"/>
      <c r="CW20" s="626"/>
      <c r="CX20" s="626"/>
      <c r="CY20" s="627"/>
      <c r="CZ20" s="628">
        <v>100</v>
      </c>
      <c r="DA20" s="628"/>
      <c r="DB20" s="628"/>
      <c r="DC20" s="628"/>
      <c r="DD20" s="634">
        <v>3162001</v>
      </c>
      <c r="DE20" s="626"/>
      <c r="DF20" s="626"/>
      <c r="DG20" s="626"/>
      <c r="DH20" s="626"/>
      <c r="DI20" s="626"/>
      <c r="DJ20" s="626"/>
      <c r="DK20" s="626"/>
      <c r="DL20" s="626"/>
      <c r="DM20" s="626"/>
      <c r="DN20" s="626"/>
      <c r="DO20" s="626"/>
      <c r="DP20" s="627"/>
      <c r="DQ20" s="634">
        <v>20825875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14519</v>
      </c>
      <c r="S21" s="626"/>
      <c r="T21" s="626"/>
      <c r="U21" s="626"/>
      <c r="V21" s="626"/>
      <c r="W21" s="626"/>
      <c r="X21" s="626"/>
      <c r="Y21" s="627"/>
      <c r="Z21" s="628">
        <v>0</v>
      </c>
      <c r="AA21" s="628"/>
      <c r="AB21" s="628"/>
      <c r="AC21" s="628"/>
      <c r="AD21" s="629">
        <v>14519</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6836</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441733</v>
      </c>
      <c r="S22" s="626"/>
      <c r="T22" s="626"/>
      <c r="U22" s="626"/>
      <c r="V22" s="626"/>
      <c r="W22" s="626"/>
      <c r="X22" s="626"/>
      <c r="Y22" s="627"/>
      <c r="Z22" s="628">
        <v>1.3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249102</v>
      </c>
      <c r="S23" s="626"/>
      <c r="T23" s="626"/>
      <c r="U23" s="626"/>
      <c r="V23" s="626"/>
      <c r="W23" s="626"/>
      <c r="X23" s="626"/>
      <c r="Y23" s="627"/>
      <c r="Z23" s="628">
        <v>0.8</v>
      </c>
      <c r="AA23" s="628"/>
      <c r="AB23" s="628"/>
      <c r="AC23" s="628"/>
      <c r="AD23" s="629">
        <v>20806</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8</v>
      </c>
      <c r="BH23" s="626"/>
      <c r="BI23" s="626"/>
      <c r="BJ23" s="626"/>
      <c r="BK23" s="626"/>
      <c r="BL23" s="626"/>
      <c r="BM23" s="626"/>
      <c r="BN23" s="627"/>
      <c r="BO23" s="628">
        <v>0</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134577</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18109858</v>
      </c>
      <c r="CS24" s="615"/>
      <c r="CT24" s="615"/>
      <c r="CU24" s="615"/>
      <c r="CV24" s="615"/>
      <c r="CW24" s="615"/>
      <c r="CX24" s="615"/>
      <c r="CY24" s="616"/>
      <c r="CZ24" s="652">
        <v>57.7</v>
      </c>
      <c r="DA24" s="653"/>
      <c r="DB24" s="653"/>
      <c r="DC24" s="654"/>
      <c r="DD24" s="651">
        <v>12144497</v>
      </c>
      <c r="DE24" s="615"/>
      <c r="DF24" s="615"/>
      <c r="DG24" s="615"/>
      <c r="DH24" s="615"/>
      <c r="DI24" s="615"/>
      <c r="DJ24" s="615"/>
      <c r="DK24" s="616"/>
      <c r="DL24" s="651">
        <v>9620479</v>
      </c>
      <c r="DM24" s="615"/>
      <c r="DN24" s="615"/>
      <c r="DO24" s="615"/>
      <c r="DP24" s="615"/>
      <c r="DQ24" s="615"/>
      <c r="DR24" s="615"/>
      <c r="DS24" s="615"/>
      <c r="DT24" s="615"/>
      <c r="DU24" s="615"/>
      <c r="DV24" s="616"/>
      <c r="DW24" s="619">
        <v>58.2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4971627</v>
      </c>
      <c r="S25" s="626"/>
      <c r="T25" s="626"/>
      <c r="U25" s="626"/>
      <c r="V25" s="626"/>
      <c r="W25" s="626"/>
      <c r="X25" s="626"/>
      <c r="Y25" s="627"/>
      <c r="Z25" s="628">
        <v>15.2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4771209</v>
      </c>
      <c r="CS25" s="657"/>
      <c r="CT25" s="657"/>
      <c r="CU25" s="657"/>
      <c r="CV25" s="657"/>
      <c r="CW25" s="657"/>
      <c r="CX25" s="657"/>
      <c r="CY25" s="658"/>
      <c r="CZ25" s="659">
        <v>15.2</v>
      </c>
      <c r="DA25" s="660"/>
      <c r="DB25" s="660"/>
      <c r="DC25" s="661"/>
      <c r="DD25" s="634">
        <v>4440375</v>
      </c>
      <c r="DE25" s="657"/>
      <c r="DF25" s="657"/>
      <c r="DG25" s="657"/>
      <c r="DH25" s="657"/>
      <c r="DI25" s="657"/>
      <c r="DJ25" s="657"/>
      <c r="DK25" s="658"/>
      <c r="DL25" s="634">
        <v>4360020</v>
      </c>
      <c r="DM25" s="657"/>
      <c r="DN25" s="657"/>
      <c r="DO25" s="657"/>
      <c r="DP25" s="657"/>
      <c r="DQ25" s="657"/>
      <c r="DR25" s="657"/>
      <c r="DS25" s="657"/>
      <c r="DT25" s="657"/>
      <c r="DU25" s="657"/>
      <c r="DV25" s="658"/>
      <c r="DW25" s="630">
        <v>26.4</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2850773</v>
      </c>
      <c r="CS26" s="626"/>
      <c r="CT26" s="626"/>
      <c r="CU26" s="626"/>
      <c r="CV26" s="626"/>
      <c r="CW26" s="626"/>
      <c r="CX26" s="626"/>
      <c r="CY26" s="627"/>
      <c r="CZ26" s="659">
        <v>9.1</v>
      </c>
      <c r="DA26" s="660"/>
      <c r="DB26" s="660"/>
      <c r="DC26" s="661"/>
      <c r="DD26" s="634">
        <v>2615330</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2655407</v>
      </c>
      <c r="S27" s="626"/>
      <c r="T27" s="626"/>
      <c r="U27" s="626"/>
      <c r="V27" s="626"/>
      <c r="W27" s="626"/>
      <c r="X27" s="626"/>
      <c r="Y27" s="627"/>
      <c r="Z27" s="628">
        <v>8.1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6312024</v>
      </c>
      <c r="BH27" s="626"/>
      <c r="BI27" s="626"/>
      <c r="BJ27" s="626"/>
      <c r="BK27" s="626"/>
      <c r="BL27" s="626"/>
      <c r="BM27" s="626"/>
      <c r="BN27" s="627"/>
      <c r="BO27" s="628">
        <v>100</v>
      </c>
      <c r="BP27" s="628"/>
      <c r="BQ27" s="628"/>
      <c r="BR27" s="628"/>
      <c r="BS27" s="634">
        <v>43656</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7634108</v>
      </c>
      <c r="CS27" s="657"/>
      <c r="CT27" s="657"/>
      <c r="CU27" s="657"/>
      <c r="CV27" s="657"/>
      <c r="CW27" s="657"/>
      <c r="CX27" s="657"/>
      <c r="CY27" s="658"/>
      <c r="CZ27" s="659">
        <v>24.3</v>
      </c>
      <c r="DA27" s="660"/>
      <c r="DB27" s="660"/>
      <c r="DC27" s="661"/>
      <c r="DD27" s="634">
        <v>2098826</v>
      </c>
      <c r="DE27" s="657"/>
      <c r="DF27" s="657"/>
      <c r="DG27" s="657"/>
      <c r="DH27" s="657"/>
      <c r="DI27" s="657"/>
      <c r="DJ27" s="657"/>
      <c r="DK27" s="658"/>
      <c r="DL27" s="634">
        <v>2098496</v>
      </c>
      <c r="DM27" s="657"/>
      <c r="DN27" s="657"/>
      <c r="DO27" s="657"/>
      <c r="DP27" s="657"/>
      <c r="DQ27" s="657"/>
      <c r="DR27" s="657"/>
      <c r="DS27" s="657"/>
      <c r="DT27" s="657"/>
      <c r="DU27" s="657"/>
      <c r="DV27" s="658"/>
      <c r="DW27" s="630">
        <v>12.7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132190</v>
      </c>
      <c r="S28" s="626"/>
      <c r="T28" s="626"/>
      <c r="U28" s="626"/>
      <c r="V28" s="626"/>
      <c r="W28" s="626"/>
      <c r="X28" s="626"/>
      <c r="Y28" s="627"/>
      <c r="Z28" s="628">
        <v>0.4</v>
      </c>
      <c r="AA28" s="628"/>
      <c r="AB28" s="628"/>
      <c r="AC28" s="628"/>
      <c r="AD28" s="629">
        <v>5459</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5704541</v>
      </c>
      <c r="CS28" s="626"/>
      <c r="CT28" s="626"/>
      <c r="CU28" s="626"/>
      <c r="CV28" s="626"/>
      <c r="CW28" s="626"/>
      <c r="CX28" s="626"/>
      <c r="CY28" s="627"/>
      <c r="CZ28" s="659">
        <v>18.2</v>
      </c>
      <c r="DA28" s="660"/>
      <c r="DB28" s="660"/>
      <c r="DC28" s="661"/>
      <c r="DD28" s="634">
        <v>5605296</v>
      </c>
      <c r="DE28" s="626"/>
      <c r="DF28" s="626"/>
      <c r="DG28" s="626"/>
      <c r="DH28" s="626"/>
      <c r="DI28" s="626"/>
      <c r="DJ28" s="626"/>
      <c r="DK28" s="627"/>
      <c r="DL28" s="634">
        <v>3161963</v>
      </c>
      <c r="DM28" s="626"/>
      <c r="DN28" s="626"/>
      <c r="DO28" s="626"/>
      <c r="DP28" s="626"/>
      <c r="DQ28" s="626"/>
      <c r="DR28" s="626"/>
      <c r="DS28" s="626"/>
      <c r="DT28" s="626"/>
      <c r="DU28" s="626"/>
      <c r="DV28" s="627"/>
      <c r="DW28" s="630">
        <v>19.100000000000001</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234516</v>
      </c>
      <c r="S29" s="626"/>
      <c r="T29" s="626"/>
      <c r="U29" s="626"/>
      <c r="V29" s="626"/>
      <c r="W29" s="626"/>
      <c r="X29" s="626"/>
      <c r="Y29" s="627"/>
      <c r="Z29" s="628">
        <v>0.7</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5704462</v>
      </c>
      <c r="CS29" s="657"/>
      <c r="CT29" s="657"/>
      <c r="CU29" s="657"/>
      <c r="CV29" s="657"/>
      <c r="CW29" s="657"/>
      <c r="CX29" s="657"/>
      <c r="CY29" s="658"/>
      <c r="CZ29" s="659">
        <v>18.2</v>
      </c>
      <c r="DA29" s="660"/>
      <c r="DB29" s="660"/>
      <c r="DC29" s="661"/>
      <c r="DD29" s="634">
        <v>5605217</v>
      </c>
      <c r="DE29" s="657"/>
      <c r="DF29" s="657"/>
      <c r="DG29" s="657"/>
      <c r="DH29" s="657"/>
      <c r="DI29" s="657"/>
      <c r="DJ29" s="657"/>
      <c r="DK29" s="658"/>
      <c r="DL29" s="634">
        <v>3161884</v>
      </c>
      <c r="DM29" s="657"/>
      <c r="DN29" s="657"/>
      <c r="DO29" s="657"/>
      <c r="DP29" s="657"/>
      <c r="DQ29" s="657"/>
      <c r="DR29" s="657"/>
      <c r="DS29" s="657"/>
      <c r="DT29" s="657"/>
      <c r="DU29" s="657"/>
      <c r="DV29" s="658"/>
      <c r="DW29" s="630">
        <v>19.100000000000001</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2806933</v>
      </c>
      <c r="S30" s="626"/>
      <c r="T30" s="626"/>
      <c r="U30" s="626"/>
      <c r="V30" s="626"/>
      <c r="W30" s="626"/>
      <c r="X30" s="626"/>
      <c r="Y30" s="627"/>
      <c r="Z30" s="628">
        <v>8.6</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98.7</v>
      </c>
      <c r="BH30" s="684"/>
      <c r="BI30" s="684"/>
      <c r="BJ30" s="684"/>
      <c r="BK30" s="684"/>
      <c r="BL30" s="684"/>
      <c r="BM30" s="620">
        <v>95</v>
      </c>
      <c r="BN30" s="684"/>
      <c r="BO30" s="684"/>
      <c r="BP30" s="684"/>
      <c r="BQ30" s="685"/>
      <c r="BR30" s="683">
        <v>98.6</v>
      </c>
      <c r="BS30" s="684"/>
      <c r="BT30" s="684"/>
      <c r="BU30" s="684"/>
      <c r="BV30" s="684"/>
      <c r="BW30" s="684"/>
      <c r="BX30" s="620">
        <v>94.5</v>
      </c>
      <c r="BY30" s="684"/>
      <c r="BZ30" s="684"/>
      <c r="CA30" s="684"/>
      <c r="CB30" s="685"/>
      <c r="CD30" s="688"/>
      <c r="CE30" s="689"/>
      <c r="CF30" s="639" t="s">
        <v>293</v>
      </c>
      <c r="CG30" s="640"/>
      <c r="CH30" s="640"/>
      <c r="CI30" s="640"/>
      <c r="CJ30" s="640"/>
      <c r="CK30" s="640"/>
      <c r="CL30" s="640"/>
      <c r="CM30" s="640"/>
      <c r="CN30" s="640"/>
      <c r="CO30" s="640"/>
      <c r="CP30" s="640"/>
      <c r="CQ30" s="641"/>
      <c r="CR30" s="625">
        <v>5402752</v>
      </c>
      <c r="CS30" s="626"/>
      <c r="CT30" s="626"/>
      <c r="CU30" s="626"/>
      <c r="CV30" s="626"/>
      <c r="CW30" s="626"/>
      <c r="CX30" s="626"/>
      <c r="CY30" s="627"/>
      <c r="CZ30" s="659">
        <v>17.2</v>
      </c>
      <c r="DA30" s="660"/>
      <c r="DB30" s="660"/>
      <c r="DC30" s="661"/>
      <c r="DD30" s="634">
        <v>5303574</v>
      </c>
      <c r="DE30" s="626"/>
      <c r="DF30" s="626"/>
      <c r="DG30" s="626"/>
      <c r="DH30" s="626"/>
      <c r="DI30" s="626"/>
      <c r="DJ30" s="626"/>
      <c r="DK30" s="627"/>
      <c r="DL30" s="634">
        <v>2860241</v>
      </c>
      <c r="DM30" s="626"/>
      <c r="DN30" s="626"/>
      <c r="DO30" s="626"/>
      <c r="DP30" s="626"/>
      <c r="DQ30" s="626"/>
      <c r="DR30" s="626"/>
      <c r="DS30" s="626"/>
      <c r="DT30" s="626"/>
      <c r="DU30" s="626"/>
      <c r="DV30" s="627"/>
      <c r="DW30" s="630">
        <v>17.3</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1133806</v>
      </c>
      <c r="S31" s="626"/>
      <c r="T31" s="626"/>
      <c r="U31" s="626"/>
      <c r="V31" s="626"/>
      <c r="W31" s="626"/>
      <c r="X31" s="626"/>
      <c r="Y31" s="627"/>
      <c r="Z31" s="628">
        <v>3.5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57"/>
      <c r="BI31" s="657"/>
      <c r="BJ31" s="657"/>
      <c r="BK31" s="657"/>
      <c r="BL31" s="657"/>
      <c r="BM31" s="631">
        <v>95.6</v>
      </c>
      <c r="BN31" s="681"/>
      <c r="BO31" s="681"/>
      <c r="BP31" s="681"/>
      <c r="BQ31" s="682"/>
      <c r="BR31" s="680">
        <v>98.6</v>
      </c>
      <c r="BS31" s="657"/>
      <c r="BT31" s="657"/>
      <c r="BU31" s="657"/>
      <c r="BV31" s="657"/>
      <c r="BW31" s="657"/>
      <c r="BX31" s="631">
        <v>95.2</v>
      </c>
      <c r="BY31" s="681"/>
      <c r="BZ31" s="681"/>
      <c r="CA31" s="681"/>
      <c r="CB31" s="682"/>
      <c r="CD31" s="688"/>
      <c r="CE31" s="689"/>
      <c r="CF31" s="639" t="s">
        <v>297</v>
      </c>
      <c r="CG31" s="640"/>
      <c r="CH31" s="640"/>
      <c r="CI31" s="640"/>
      <c r="CJ31" s="640"/>
      <c r="CK31" s="640"/>
      <c r="CL31" s="640"/>
      <c r="CM31" s="640"/>
      <c r="CN31" s="640"/>
      <c r="CO31" s="640"/>
      <c r="CP31" s="640"/>
      <c r="CQ31" s="641"/>
      <c r="CR31" s="625">
        <v>301710</v>
      </c>
      <c r="CS31" s="657"/>
      <c r="CT31" s="657"/>
      <c r="CU31" s="657"/>
      <c r="CV31" s="657"/>
      <c r="CW31" s="657"/>
      <c r="CX31" s="657"/>
      <c r="CY31" s="658"/>
      <c r="CZ31" s="659">
        <v>1</v>
      </c>
      <c r="DA31" s="660"/>
      <c r="DB31" s="660"/>
      <c r="DC31" s="661"/>
      <c r="DD31" s="634">
        <v>301643</v>
      </c>
      <c r="DE31" s="657"/>
      <c r="DF31" s="657"/>
      <c r="DG31" s="657"/>
      <c r="DH31" s="657"/>
      <c r="DI31" s="657"/>
      <c r="DJ31" s="657"/>
      <c r="DK31" s="658"/>
      <c r="DL31" s="634">
        <v>301643</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794006</v>
      </c>
      <c r="S32" s="626"/>
      <c r="T32" s="626"/>
      <c r="U32" s="626"/>
      <c r="V32" s="626"/>
      <c r="W32" s="626"/>
      <c r="X32" s="626"/>
      <c r="Y32" s="627"/>
      <c r="Z32" s="628">
        <v>2.4</v>
      </c>
      <c r="AA32" s="628"/>
      <c r="AB32" s="628"/>
      <c r="AC32" s="628"/>
      <c r="AD32" s="629">
        <v>6399</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98.6</v>
      </c>
      <c r="BH32" s="693"/>
      <c r="BI32" s="693"/>
      <c r="BJ32" s="693"/>
      <c r="BK32" s="693"/>
      <c r="BL32" s="693"/>
      <c r="BM32" s="694">
        <v>93.8</v>
      </c>
      <c r="BN32" s="693"/>
      <c r="BO32" s="693"/>
      <c r="BP32" s="693"/>
      <c r="BQ32" s="695"/>
      <c r="BR32" s="692">
        <v>98.5</v>
      </c>
      <c r="BS32" s="693"/>
      <c r="BT32" s="693"/>
      <c r="BU32" s="693"/>
      <c r="BV32" s="693"/>
      <c r="BW32" s="693"/>
      <c r="BX32" s="694">
        <v>93</v>
      </c>
      <c r="BY32" s="693"/>
      <c r="BZ32" s="693"/>
      <c r="CA32" s="693"/>
      <c r="CB32" s="695"/>
      <c r="CD32" s="690"/>
      <c r="CE32" s="691"/>
      <c r="CF32" s="639" t="s">
        <v>300</v>
      </c>
      <c r="CG32" s="640"/>
      <c r="CH32" s="640"/>
      <c r="CI32" s="640"/>
      <c r="CJ32" s="640"/>
      <c r="CK32" s="640"/>
      <c r="CL32" s="640"/>
      <c r="CM32" s="640"/>
      <c r="CN32" s="640"/>
      <c r="CO32" s="640"/>
      <c r="CP32" s="640"/>
      <c r="CQ32" s="641"/>
      <c r="CR32" s="625">
        <v>79</v>
      </c>
      <c r="CS32" s="626"/>
      <c r="CT32" s="626"/>
      <c r="CU32" s="626"/>
      <c r="CV32" s="626"/>
      <c r="CW32" s="626"/>
      <c r="CX32" s="626"/>
      <c r="CY32" s="627"/>
      <c r="CZ32" s="659">
        <v>0</v>
      </c>
      <c r="DA32" s="660"/>
      <c r="DB32" s="660"/>
      <c r="DC32" s="661"/>
      <c r="DD32" s="634">
        <v>79</v>
      </c>
      <c r="DE32" s="626"/>
      <c r="DF32" s="626"/>
      <c r="DG32" s="626"/>
      <c r="DH32" s="626"/>
      <c r="DI32" s="626"/>
      <c r="DJ32" s="626"/>
      <c r="DK32" s="627"/>
      <c r="DL32" s="634">
        <v>79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2101202</v>
      </c>
      <c r="S33" s="626"/>
      <c r="T33" s="626"/>
      <c r="U33" s="626"/>
      <c r="V33" s="626"/>
      <c r="W33" s="626"/>
      <c r="X33" s="626"/>
      <c r="Y33" s="627"/>
      <c r="Z33" s="628">
        <v>6.4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10045813</v>
      </c>
      <c r="CS33" s="657"/>
      <c r="CT33" s="657"/>
      <c r="CU33" s="657"/>
      <c r="CV33" s="657"/>
      <c r="CW33" s="657"/>
      <c r="CX33" s="657"/>
      <c r="CY33" s="658"/>
      <c r="CZ33" s="659">
        <v>32</v>
      </c>
      <c r="DA33" s="660"/>
      <c r="DB33" s="660"/>
      <c r="DC33" s="661"/>
      <c r="DD33" s="634">
        <v>7757062</v>
      </c>
      <c r="DE33" s="657"/>
      <c r="DF33" s="657"/>
      <c r="DG33" s="657"/>
      <c r="DH33" s="657"/>
      <c r="DI33" s="657"/>
      <c r="DJ33" s="657"/>
      <c r="DK33" s="658"/>
      <c r="DL33" s="634">
        <v>5867212</v>
      </c>
      <c r="DM33" s="657"/>
      <c r="DN33" s="657"/>
      <c r="DO33" s="657"/>
      <c r="DP33" s="657"/>
      <c r="DQ33" s="657"/>
      <c r="DR33" s="657"/>
      <c r="DS33" s="657"/>
      <c r="DT33" s="657"/>
      <c r="DU33" s="657"/>
      <c r="DV33" s="658"/>
      <c r="DW33" s="630">
        <v>35.5</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3278281</v>
      </c>
      <c r="CS34" s="626"/>
      <c r="CT34" s="626"/>
      <c r="CU34" s="626"/>
      <c r="CV34" s="626"/>
      <c r="CW34" s="626"/>
      <c r="CX34" s="626"/>
      <c r="CY34" s="627"/>
      <c r="CZ34" s="659">
        <v>10.4</v>
      </c>
      <c r="DA34" s="660"/>
      <c r="DB34" s="660"/>
      <c r="DC34" s="661"/>
      <c r="DD34" s="634">
        <v>2592865</v>
      </c>
      <c r="DE34" s="626"/>
      <c r="DF34" s="626"/>
      <c r="DG34" s="626"/>
      <c r="DH34" s="626"/>
      <c r="DI34" s="626"/>
      <c r="DJ34" s="626"/>
      <c r="DK34" s="627"/>
      <c r="DL34" s="634">
        <v>2170126</v>
      </c>
      <c r="DM34" s="626"/>
      <c r="DN34" s="626"/>
      <c r="DO34" s="626"/>
      <c r="DP34" s="626"/>
      <c r="DQ34" s="626"/>
      <c r="DR34" s="626"/>
      <c r="DS34" s="626"/>
      <c r="DT34" s="626"/>
      <c r="DU34" s="626"/>
      <c r="DV34" s="627"/>
      <c r="DW34" s="630">
        <v>13.1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791702</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3443759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107864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136234</v>
      </c>
      <c r="CS35" s="657"/>
      <c r="CT35" s="657"/>
      <c r="CU35" s="657"/>
      <c r="CV35" s="657"/>
      <c r="CW35" s="657"/>
      <c r="CX35" s="657"/>
      <c r="CY35" s="658"/>
      <c r="CZ35" s="659">
        <v>0.4</v>
      </c>
      <c r="DA35" s="660"/>
      <c r="DB35" s="660"/>
      <c r="DC35" s="661"/>
      <c r="DD35" s="634">
        <v>121981</v>
      </c>
      <c r="DE35" s="657"/>
      <c r="DF35" s="657"/>
      <c r="DG35" s="657"/>
      <c r="DH35" s="657"/>
      <c r="DI35" s="657"/>
      <c r="DJ35" s="657"/>
      <c r="DK35" s="658"/>
      <c r="DL35" s="634">
        <v>121980</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32744034</v>
      </c>
      <c r="S36" s="698"/>
      <c r="T36" s="698"/>
      <c r="U36" s="698"/>
      <c r="V36" s="698"/>
      <c r="W36" s="698"/>
      <c r="X36" s="698"/>
      <c r="Y36" s="699"/>
      <c r="Z36" s="700">
        <v>100</v>
      </c>
      <c r="AA36" s="700"/>
      <c r="AB36" s="700"/>
      <c r="AC36" s="700"/>
      <c r="AD36" s="701">
        <v>15731672</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505000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-101379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2000652</v>
      </c>
      <c r="CS36" s="626"/>
      <c r="CT36" s="626"/>
      <c r="CU36" s="626"/>
      <c r="CV36" s="626"/>
      <c r="CW36" s="626"/>
      <c r="CX36" s="626"/>
      <c r="CY36" s="627"/>
      <c r="CZ36" s="659">
        <v>6.4</v>
      </c>
      <c r="DA36" s="660"/>
      <c r="DB36" s="660"/>
      <c r="DC36" s="661"/>
      <c r="DD36" s="634">
        <v>1532502</v>
      </c>
      <c r="DE36" s="626"/>
      <c r="DF36" s="626"/>
      <c r="DG36" s="626"/>
      <c r="DH36" s="626"/>
      <c r="DI36" s="626"/>
      <c r="DJ36" s="626"/>
      <c r="DK36" s="627"/>
      <c r="DL36" s="634">
        <v>1036601</v>
      </c>
      <c r="DM36" s="626"/>
      <c r="DN36" s="626"/>
      <c r="DO36" s="626"/>
      <c r="DP36" s="626"/>
      <c r="DQ36" s="626"/>
      <c r="DR36" s="626"/>
      <c r="DS36" s="626"/>
      <c r="DT36" s="626"/>
      <c r="DU36" s="626"/>
      <c r="DV36" s="627"/>
      <c r="DW36" s="630">
        <v>6.3</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113385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9825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543505</v>
      </c>
      <c r="CS37" s="657"/>
      <c r="CT37" s="657"/>
      <c r="CU37" s="657"/>
      <c r="CV37" s="657"/>
      <c r="CW37" s="657"/>
      <c r="CX37" s="657"/>
      <c r="CY37" s="658"/>
      <c r="CZ37" s="659">
        <v>1.7</v>
      </c>
      <c r="DA37" s="660"/>
      <c r="DB37" s="660"/>
      <c r="DC37" s="661"/>
      <c r="DD37" s="634">
        <v>498805</v>
      </c>
      <c r="DE37" s="657"/>
      <c r="DF37" s="657"/>
      <c r="DG37" s="657"/>
      <c r="DH37" s="657"/>
      <c r="DI37" s="657"/>
      <c r="DJ37" s="657"/>
      <c r="DK37" s="658"/>
      <c r="DL37" s="634">
        <v>392345</v>
      </c>
      <c r="DM37" s="657"/>
      <c r="DN37" s="657"/>
      <c r="DO37" s="657"/>
      <c r="DP37" s="657"/>
      <c r="DQ37" s="657"/>
      <c r="DR37" s="657"/>
      <c r="DS37" s="657"/>
      <c r="DT37" s="657"/>
      <c r="DU37" s="657"/>
      <c r="DV37" s="658"/>
      <c r="DW37" s="630">
        <v>2.4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18237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3330374</v>
      </c>
      <c r="CS38" s="626"/>
      <c r="CT38" s="626"/>
      <c r="CU38" s="626"/>
      <c r="CV38" s="626"/>
      <c r="CW38" s="626"/>
      <c r="CX38" s="626"/>
      <c r="CY38" s="627"/>
      <c r="CZ38" s="659">
        <v>10.6</v>
      </c>
      <c r="DA38" s="660"/>
      <c r="DB38" s="660"/>
      <c r="DC38" s="661"/>
      <c r="DD38" s="634">
        <v>2767665</v>
      </c>
      <c r="DE38" s="626"/>
      <c r="DF38" s="626"/>
      <c r="DG38" s="626"/>
      <c r="DH38" s="626"/>
      <c r="DI38" s="626"/>
      <c r="DJ38" s="626"/>
      <c r="DK38" s="627"/>
      <c r="DL38" s="634">
        <v>2538505</v>
      </c>
      <c r="DM38" s="626"/>
      <c r="DN38" s="626"/>
      <c r="DO38" s="626"/>
      <c r="DP38" s="626"/>
      <c r="DQ38" s="626"/>
      <c r="DR38" s="626"/>
      <c r="DS38" s="626"/>
      <c r="DT38" s="626"/>
      <c r="DU38" s="626"/>
      <c r="DV38" s="627"/>
      <c r="DW38" s="630">
        <v>15.4</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826572</v>
      </c>
      <c r="CS39" s="657"/>
      <c r="CT39" s="657"/>
      <c r="CU39" s="657"/>
      <c r="CV39" s="657"/>
      <c r="CW39" s="657"/>
      <c r="CX39" s="657"/>
      <c r="CY39" s="658"/>
      <c r="CZ39" s="659">
        <v>2.6</v>
      </c>
      <c r="DA39" s="660"/>
      <c r="DB39" s="660"/>
      <c r="DC39" s="661"/>
      <c r="DD39" s="634">
        <v>742049</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747798</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145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473700</v>
      </c>
      <c r="CS40" s="626"/>
      <c r="CT40" s="626"/>
      <c r="CU40" s="626"/>
      <c r="CV40" s="626"/>
      <c r="CW40" s="626"/>
      <c r="CX40" s="626"/>
      <c r="CY40" s="627"/>
      <c r="CZ40" s="659">
        <v>1.5</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2077576</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343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3222449</v>
      </c>
      <c r="CS42" s="626"/>
      <c r="CT42" s="626"/>
      <c r="CU42" s="626"/>
      <c r="CV42" s="626"/>
      <c r="CW42" s="626"/>
      <c r="CX42" s="626"/>
      <c r="CY42" s="627"/>
      <c r="CZ42" s="659">
        <v>10.3</v>
      </c>
      <c r="DA42" s="708"/>
      <c r="DB42" s="708"/>
      <c r="DC42" s="709"/>
      <c r="DD42" s="634">
        <v>924316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39709</v>
      </c>
      <c r="CS43" s="657"/>
      <c r="CT43" s="657"/>
      <c r="CU43" s="657"/>
      <c r="CV43" s="657"/>
      <c r="CW43" s="657"/>
      <c r="CX43" s="657"/>
      <c r="CY43" s="658"/>
      <c r="CZ43" s="659">
        <v>0.1</v>
      </c>
      <c r="DA43" s="660"/>
      <c r="DB43" s="660"/>
      <c r="DC43" s="661"/>
      <c r="DD43" s="634">
        <v>39709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3162001</v>
      </c>
      <c r="CS44" s="626"/>
      <c r="CT44" s="626"/>
      <c r="CU44" s="626"/>
      <c r="CV44" s="626"/>
      <c r="CW44" s="626"/>
      <c r="CX44" s="626"/>
      <c r="CY44" s="627"/>
      <c r="CZ44" s="659">
        <v>10.1</v>
      </c>
      <c r="DA44" s="708"/>
      <c r="DB44" s="708"/>
      <c r="DC44" s="709"/>
      <c r="DD44" s="634">
        <v>915573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1381212</v>
      </c>
      <c r="CS45" s="657"/>
      <c r="CT45" s="657"/>
      <c r="CU45" s="657"/>
      <c r="CV45" s="657"/>
      <c r="CW45" s="657"/>
      <c r="CX45" s="657"/>
      <c r="CY45" s="658"/>
      <c r="CZ45" s="659">
        <v>4.4000000000000004</v>
      </c>
      <c r="DA45" s="660"/>
      <c r="DB45" s="660"/>
      <c r="DC45" s="661"/>
      <c r="DD45" s="634">
        <v>275102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1645385</v>
      </c>
      <c r="CS46" s="626"/>
      <c r="CT46" s="626"/>
      <c r="CU46" s="626"/>
      <c r="CV46" s="626"/>
      <c r="CW46" s="626"/>
      <c r="CX46" s="626"/>
      <c r="CY46" s="627"/>
      <c r="CZ46" s="659">
        <v>5.2</v>
      </c>
      <c r="DA46" s="708"/>
      <c r="DB46" s="708"/>
      <c r="DC46" s="709"/>
      <c r="DD46" s="634">
        <v>596221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60448</v>
      </c>
      <c r="CS47" s="657"/>
      <c r="CT47" s="657"/>
      <c r="CU47" s="657"/>
      <c r="CV47" s="657"/>
      <c r="CW47" s="657"/>
      <c r="CX47" s="657"/>
      <c r="CY47" s="658"/>
      <c r="CZ47" s="659">
        <v>0.2</v>
      </c>
      <c r="DA47" s="660"/>
      <c r="DB47" s="660"/>
      <c r="DC47" s="661"/>
      <c r="DD47" s="634">
        <v>8743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31378120</v>
      </c>
      <c r="CS49" s="693"/>
      <c r="CT49" s="693"/>
      <c r="CU49" s="693"/>
      <c r="CV49" s="693"/>
      <c r="CW49" s="693"/>
      <c r="CX49" s="693"/>
      <c r="CY49" s="720"/>
      <c r="CZ49" s="721">
        <v>100</v>
      </c>
      <c r="DA49" s="722"/>
      <c r="DB49" s="722"/>
      <c r="DC49" s="723"/>
      <c r="DD49" s="724">
        <v>20825875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32745</v>
      </c>
      <c r="R7" s="755"/>
      <c r="S7" s="755"/>
      <c r="T7" s="755"/>
      <c r="U7" s="755"/>
      <c r="V7" s="755">
        <v>31384</v>
      </c>
      <c r="W7" s="755"/>
      <c r="X7" s="755"/>
      <c r="Y7" s="755"/>
      <c r="Z7" s="755"/>
      <c r="AA7" s="755">
        <v>1361</v>
      </c>
      <c r="AB7" s="755"/>
      <c r="AC7" s="755"/>
      <c r="AD7" s="755"/>
      <c r="AE7" s="756"/>
      <c r="AF7" s="757">
        <v>1035</v>
      </c>
      <c r="AG7" s="758"/>
      <c r="AH7" s="758"/>
      <c r="AI7" s="758"/>
      <c r="AJ7" s="759"/>
      <c r="AK7" s="794">
        <v>2807</v>
      </c>
      <c r="AL7" s="795"/>
      <c r="AM7" s="795"/>
      <c r="AN7" s="795"/>
      <c r="AO7" s="795"/>
      <c r="AP7" s="795">
        <v>30696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552</v>
      </c>
      <c r="BS7" s="798" t="s">
        <v>551</v>
      </c>
      <c r="BT7" s="799"/>
      <c r="BU7" s="799"/>
      <c r="BV7" s="799"/>
      <c r="BW7" s="799"/>
      <c r="BX7" s="799"/>
      <c r="BY7" s="799"/>
      <c r="BZ7" s="799"/>
      <c r="CA7" s="799"/>
      <c r="CB7" s="799"/>
      <c r="CC7" s="799"/>
      <c r="CD7" s="799"/>
      <c r="CE7" s="799"/>
      <c r="CF7" s="799"/>
      <c r="CG7" s="800"/>
      <c r="CH7" s="791">
        <v>0</v>
      </c>
      <c r="CI7" s="792"/>
      <c r="CJ7" s="792"/>
      <c r="CK7" s="792"/>
      <c r="CL7" s="793"/>
      <c r="CM7" s="791">
        <v>16</v>
      </c>
      <c r="CN7" s="792"/>
      <c r="CO7" s="792"/>
      <c r="CP7" s="792"/>
      <c r="CQ7" s="793"/>
      <c r="CR7" s="791">
        <v>3</v>
      </c>
      <c r="CS7" s="792"/>
      <c r="CT7" s="792"/>
      <c r="CU7" s="792"/>
      <c r="CV7" s="793"/>
      <c r="CW7" s="791" t="s">
        <v>493</v>
      </c>
      <c r="CX7" s="792"/>
      <c r="CY7" s="792"/>
      <c r="CZ7" s="792"/>
      <c r="DA7" s="793"/>
      <c r="DB7" s="791" t="s">
        <v>493</v>
      </c>
      <c r="DC7" s="792"/>
      <c r="DD7" s="792"/>
      <c r="DE7" s="792"/>
      <c r="DF7" s="793"/>
      <c r="DG7" s="791" t="s">
        <v>493</v>
      </c>
      <c r="DH7" s="792"/>
      <c r="DI7" s="792"/>
      <c r="DJ7" s="792"/>
      <c r="DK7" s="793"/>
      <c r="DL7" s="791" t="s">
        <v>493</v>
      </c>
      <c r="DM7" s="792"/>
      <c r="DN7" s="792"/>
      <c r="DO7" s="792"/>
      <c r="DP7" s="793"/>
      <c r="DQ7" s="791" t="s">
        <v>493</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6</v>
      </c>
      <c r="R8" s="779"/>
      <c r="S8" s="779"/>
      <c r="T8" s="779"/>
      <c r="U8" s="779"/>
      <c r="V8" s="779">
        <v>1</v>
      </c>
      <c r="W8" s="779"/>
      <c r="X8" s="779"/>
      <c r="Y8" s="779"/>
      <c r="Z8" s="779"/>
      <c r="AA8" s="779">
        <v>5</v>
      </c>
      <c r="AB8" s="779"/>
      <c r="AC8" s="779"/>
      <c r="AD8" s="779"/>
      <c r="AE8" s="780"/>
      <c r="AF8" s="781">
        <v>5</v>
      </c>
      <c r="AG8" s="782"/>
      <c r="AH8" s="782"/>
      <c r="AI8" s="782"/>
      <c r="AJ8" s="783"/>
      <c r="AK8" s="784" t="s">
        <v>560</v>
      </c>
      <c r="AL8" s="785"/>
      <c r="AM8" s="785"/>
      <c r="AN8" s="785"/>
      <c r="AO8" s="785"/>
      <c r="AP8" s="785">
        <v>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t="s">
        <v>553</v>
      </c>
      <c r="R9" s="779"/>
      <c r="S9" s="779"/>
      <c r="T9" s="779"/>
      <c r="U9" s="779"/>
      <c r="V9" s="779" t="s">
        <v>555</v>
      </c>
      <c r="W9" s="779"/>
      <c r="X9" s="779"/>
      <c r="Y9" s="779"/>
      <c r="Z9" s="779"/>
      <c r="AA9" s="779" t="s">
        <v>555</v>
      </c>
      <c r="AB9" s="779"/>
      <c r="AC9" s="779"/>
      <c r="AD9" s="779"/>
      <c r="AE9" s="780"/>
      <c r="AF9" s="781" t="s">
        <v>112</v>
      </c>
      <c r="AG9" s="782"/>
      <c r="AH9" s="782"/>
      <c r="AI9" s="782"/>
      <c r="AJ9" s="783"/>
      <c r="AK9" s="784" t="s">
        <v>559</v>
      </c>
      <c r="AL9" s="785"/>
      <c r="AM9" s="785"/>
      <c r="AN9" s="785"/>
      <c r="AO9" s="785"/>
      <c r="AP9" s="785" t="s">
        <v>555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32744</v>
      </c>
      <c r="R23" s="814"/>
      <c r="S23" s="814"/>
      <c r="T23" s="814"/>
      <c r="U23" s="814"/>
      <c r="V23" s="814">
        <v>31378</v>
      </c>
      <c r="W23" s="814"/>
      <c r="X23" s="814"/>
      <c r="Y23" s="814"/>
      <c r="Z23" s="814"/>
      <c r="AA23" s="814">
        <v>1366</v>
      </c>
      <c r="AB23" s="814"/>
      <c r="AC23" s="814"/>
      <c r="AD23" s="814"/>
      <c r="AE23" s="815"/>
      <c r="AF23" s="816">
        <v>1041</v>
      </c>
      <c r="AG23" s="814"/>
      <c r="AH23" s="814"/>
      <c r="AI23" s="814"/>
      <c r="AJ23" s="817"/>
      <c r="AK23" s="818"/>
      <c r="AL23" s="819"/>
      <c r="AM23" s="819"/>
      <c r="AN23" s="819"/>
      <c r="AO23" s="819"/>
      <c r="AP23" s="814">
        <v>30699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10602</v>
      </c>
      <c r="R28" s="843"/>
      <c r="S28" s="843"/>
      <c r="T28" s="843"/>
      <c r="U28" s="843"/>
      <c r="V28" s="843">
        <v>10495</v>
      </c>
      <c r="W28" s="843"/>
      <c r="X28" s="843"/>
      <c r="Y28" s="843"/>
      <c r="Z28" s="843"/>
      <c r="AA28" s="843">
        <v>108</v>
      </c>
      <c r="AB28" s="843"/>
      <c r="AC28" s="843"/>
      <c r="AD28" s="843"/>
      <c r="AE28" s="844"/>
      <c r="AF28" s="845">
        <v>108</v>
      </c>
      <c r="AG28" s="843"/>
      <c r="AH28" s="843"/>
      <c r="AI28" s="843"/>
      <c r="AJ28" s="846"/>
      <c r="AK28" s="847">
        <v>748</v>
      </c>
      <c r="AL28" s="838"/>
      <c r="AM28" s="838"/>
      <c r="AN28" s="838"/>
      <c r="AO28" s="838"/>
      <c r="AP28" s="838" t="s">
        <v>554</v>
      </c>
      <c r="AQ28" s="838"/>
      <c r="AR28" s="838"/>
      <c r="AS28" s="838"/>
      <c r="AT28" s="838"/>
      <c r="AU28" s="838" t="s">
        <v>555</v>
      </c>
      <c r="AV28" s="838"/>
      <c r="AW28" s="838"/>
      <c r="AX28" s="838"/>
      <c r="AY28" s="838"/>
      <c r="AZ28" s="839" t="s">
        <v>555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953</v>
      </c>
      <c r="R29" s="779"/>
      <c r="S29" s="779"/>
      <c r="T29" s="779"/>
      <c r="U29" s="779"/>
      <c r="V29" s="779">
        <v>950</v>
      </c>
      <c r="W29" s="779"/>
      <c r="X29" s="779"/>
      <c r="Y29" s="779"/>
      <c r="Z29" s="779"/>
      <c r="AA29" s="779">
        <v>4</v>
      </c>
      <c r="AB29" s="779"/>
      <c r="AC29" s="779"/>
      <c r="AD29" s="779"/>
      <c r="AE29" s="780"/>
      <c r="AF29" s="781">
        <v>4</v>
      </c>
      <c r="AG29" s="782"/>
      <c r="AH29" s="782"/>
      <c r="AI29" s="782"/>
      <c r="AJ29" s="783"/>
      <c r="AK29" s="850">
        <v>331</v>
      </c>
      <c r="AL29" s="851"/>
      <c r="AM29" s="851"/>
      <c r="AN29" s="851"/>
      <c r="AO29" s="851"/>
      <c r="AP29" s="851" t="s">
        <v>553</v>
      </c>
      <c r="AQ29" s="851"/>
      <c r="AR29" s="851"/>
      <c r="AS29" s="851"/>
      <c r="AT29" s="851"/>
      <c r="AU29" s="851" t="s">
        <v>555</v>
      </c>
      <c r="AV29" s="851"/>
      <c r="AW29" s="851"/>
      <c r="AX29" s="851"/>
      <c r="AY29" s="851"/>
      <c r="AZ29" s="851" t="s">
        <v>553</v>
      </c>
      <c r="BA29" s="851"/>
      <c r="BB29" s="851"/>
      <c r="BC29" s="851"/>
      <c r="BD29" s="851"/>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1277</v>
      </c>
      <c r="R30" s="779"/>
      <c r="S30" s="779"/>
      <c r="T30" s="779"/>
      <c r="U30" s="779"/>
      <c r="V30" s="779">
        <v>1194</v>
      </c>
      <c r="W30" s="779"/>
      <c r="X30" s="779"/>
      <c r="Y30" s="779"/>
      <c r="Z30" s="779"/>
      <c r="AA30" s="779">
        <v>83</v>
      </c>
      <c r="AB30" s="779"/>
      <c r="AC30" s="779"/>
      <c r="AD30" s="779"/>
      <c r="AE30" s="780"/>
      <c r="AF30" s="781">
        <v>1915</v>
      </c>
      <c r="AG30" s="782"/>
      <c r="AH30" s="782"/>
      <c r="AI30" s="782"/>
      <c r="AJ30" s="783"/>
      <c r="AK30" s="850">
        <v>4</v>
      </c>
      <c r="AL30" s="851"/>
      <c r="AM30" s="851"/>
      <c r="AN30" s="851"/>
      <c r="AO30" s="851"/>
      <c r="AP30" s="851">
        <v>4058</v>
      </c>
      <c r="AQ30" s="851"/>
      <c r="AR30" s="851"/>
      <c r="AS30" s="851"/>
      <c r="AT30" s="851"/>
      <c r="AU30" s="851">
        <v>16</v>
      </c>
      <c r="AV30" s="851"/>
      <c r="AW30" s="851"/>
      <c r="AX30" s="851"/>
      <c r="AY30" s="851"/>
      <c r="AZ30" s="852" t="s">
        <v>555</v>
      </c>
      <c r="BA30" s="852"/>
      <c r="BB30" s="852"/>
      <c r="BC30" s="852"/>
      <c r="BD30" s="852"/>
      <c r="BE30" s="848" t="s">
        <v>385</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1114</v>
      </c>
      <c r="R31" s="779"/>
      <c r="S31" s="779"/>
      <c r="T31" s="779"/>
      <c r="U31" s="779"/>
      <c r="V31" s="779">
        <v>1061</v>
      </c>
      <c r="W31" s="779"/>
      <c r="X31" s="779"/>
      <c r="Y31" s="779"/>
      <c r="Z31" s="779"/>
      <c r="AA31" s="779">
        <v>53</v>
      </c>
      <c r="AB31" s="779"/>
      <c r="AC31" s="779"/>
      <c r="AD31" s="779"/>
      <c r="AE31" s="780"/>
      <c r="AF31" s="781">
        <v>36</v>
      </c>
      <c r="AG31" s="782"/>
      <c r="AH31" s="782"/>
      <c r="AI31" s="782"/>
      <c r="AJ31" s="783"/>
      <c r="AK31" s="850">
        <v>505</v>
      </c>
      <c r="AL31" s="851"/>
      <c r="AM31" s="851"/>
      <c r="AN31" s="851"/>
      <c r="AO31" s="851"/>
      <c r="AP31" s="851">
        <v>7384</v>
      </c>
      <c r="AQ31" s="851"/>
      <c r="AR31" s="851"/>
      <c r="AS31" s="851"/>
      <c r="AT31" s="851"/>
      <c r="AU31" s="851">
        <v>6859</v>
      </c>
      <c r="AV31" s="851"/>
      <c r="AW31" s="851"/>
      <c r="AX31" s="851"/>
      <c r="AY31" s="851"/>
      <c r="AZ31" s="852" t="s">
        <v>555</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2061</v>
      </c>
      <c r="AG63" s="862"/>
      <c r="AH63" s="862"/>
      <c r="AI63" s="862"/>
      <c r="AJ63" s="863"/>
      <c r="AK63" s="864"/>
      <c r="AL63" s="859"/>
      <c r="AM63" s="859"/>
      <c r="AN63" s="859"/>
      <c r="AO63" s="859"/>
      <c r="AP63" s="862">
        <v>11442</v>
      </c>
      <c r="AQ63" s="862"/>
      <c r="AR63" s="862"/>
      <c r="AS63" s="862"/>
      <c r="AT63" s="862"/>
      <c r="AU63" s="862">
        <v>6875</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534</v>
      </c>
      <c r="C68" s="890"/>
      <c r="D68" s="890"/>
      <c r="E68" s="890"/>
      <c r="F68" s="890"/>
      <c r="G68" s="890"/>
      <c r="H68" s="890"/>
      <c r="I68" s="890"/>
      <c r="J68" s="890"/>
      <c r="K68" s="890"/>
      <c r="L68" s="890"/>
      <c r="M68" s="890"/>
      <c r="N68" s="890"/>
      <c r="O68" s="890"/>
      <c r="P68" s="891"/>
      <c r="Q68" s="892">
        <v>286</v>
      </c>
      <c r="R68" s="886"/>
      <c r="S68" s="886"/>
      <c r="T68" s="886"/>
      <c r="U68" s="886"/>
      <c r="V68" s="886">
        <v>275</v>
      </c>
      <c r="W68" s="886"/>
      <c r="X68" s="886"/>
      <c r="Y68" s="886"/>
      <c r="Z68" s="886"/>
      <c r="AA68" s="886">
        <v>11</v>
      </c>
      <c r="AB68" s="886"/>
      <c r="AC68" s="886"/>
      <c r="AD68" s="886"/>
      <c r="AE68" s="886"/>
      <c r="AF68" s="886">
        <v>11</v>
      </c>
      <c r="AG68" s="886"/>
      <c r="AH68" s="886"/>
      <c r="AI68" s="886"/>
      <c r="AJ68" s="886"/>
      <c r="AK68" s="886">
        <v>5</v>
      </c>
      <c r="AL68" s="886"/>
      <c r="AM68" s="886"/>
      <c r="AN68" s="886"/>
      <c r="AO68" s="886"/>
      <c r="AP68" s="886" t="s">
        <v>556</v>
      </c>
      <c r="AQ68" s="886"/>
      <c r="AR68" s="886"/>
      <c r="AS68" s="886"/>
      <c r="AT68" s="886"/>
      <c r="AU68" s="886" t="s">
        <v>556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535</v>
      </c>
      <c r="C69" s="894"/>
      <c r="D69" s="894"/>
      <c r="E69" s="894"/>
      <c r="F69" s="894"/>
      <c r="G69" s="894"/>
      <c r="H69" s="894"/>
      <c r="I69" s="894"/>
      <c r="J69" s="894"/>
      <c r="K69" s="894"/>
      <c r="L69" s="894"/>
      <c r="M69" s="894"/>
      <c r="N69" s="894"/>
      <c r="O69" s="894"/>
      <c r="P69" s="895"/>
      <c r="Q69" s="896">
        <v>147</v>
      </c>
      <c r="R69" s="851"/>
      <c r="S69" s="851"/>
      <c r="T69" s="851"/>
      <c r="U69" s="851"/>
      <c r="V69" s="851">
        <v>141</v>
      </c>
      <c r="W69" s="851"/>
      <c r="X69" s="851"/>
      <c r="Y69" s="851"/>
      <c r="Z69" s="851"/>
      <c r="AA69" s="851">
        <v>6</v>
      </c>
      <c r="AB69" s="851"/>
      <c r="AC69" s="851"/>
      <c r="AD69" s="851"/>
      <c r="AE69" s="851"/>
      <c r="AF69" s="851">
        <v>6</v>
      </c>
      <c r="AG69" s="851"/>
      <c r="AH69" s="851"/>
      <c r="AI69" s="851"/>
      <c r="AJ69" s="851"/>
      <c r="AK69" s="851">
        <v>5</v>
      </c>
      <c r="AL69" s="851"/>
      <c r="AM69" s="851"/>
      <c r="AN69" s="851"/>
      <c r="AO69" s="851"/>
      <c r="AP69" s="851" t="s">
        <v>558</v>
      </c>
      <c r="AQ69" s="851"/>
      <c r="AR69" s="851"/>
      <c r="AS69" s="851"/>
      <c r="AT69" s="851"/>
      <c r="AU69" s="851" t="s">
        <v>558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234</v>
      </c>
      <c r="R70" s="851"/>
      <c r="S70" s="851"/>
      <c r="T70" s="851"/>
      <c r="U70" s="851"/>
      <c r="V70" s="851">
        <v>214</v>
      </c>
      <c r="W70" s="851"/>
      <c r="X70" s="851"/>
      <c r="Y70" s="851"/>
      <c r="Z70" s="851"/>
      <c r="AA70" s="851">
        <v>19</v>
      </c>
      <c r="AB70" s="851"/>
      <c r="AC70" s="851"/>
      <c r="AD70" s="851"/>
      <c r="AE70" s="851"/>
      <c r="AF70" s="851">
        <v>19</v>
      </c>
      <c r="AG70" s="851"/>
      <c r="AH70" s="851"/>
      <c r="AI70" s="851"/>
      <c r="AJ70" s="851"/>
      <c r="AK70" s="851" t="s">
        <v>558</v>
      </c>
      <c r="AL70" s="851"/>
      <c r="AM70" s="851"/>
      <c r="AN70" s="851"/>
      <c r="AO70" s="851"/>
      <c r="AP70" s="851" t="s">
        <v>558</v>
      </c>
      <c r="AQ70" s="851"/>
      <c r="AR70" s="851"/>
      <c r="AS70" s="851"/>
      <c r="AT70" s="851"/>
      <c r="AU70" s="851" t="s">
        <v>558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243</v>
      </c>
      <c r="R71" s="851"/>
      <c r="S71" s="851"/>
      <c r="T71" s="851"/>
      <c r="U71" s="851"/>
      <c r="V71" s="851">
        <v>225</v>
      </c>
      <c r="W71" s="851"/>
      <c r="X71" s="851"/>
      <c r="Y71" s="851"/>
      <c r="Z71" s="851"/>
      <c r="AA71" s="851">
        <v>17</v>
      </c>
      <c r="AB71" s="851"/>
      <c r="AC71" s="851"/>
      <c r="AD71" s="851"/>
      <c r="AE71" s="851"/>
      <c r="AF71" s="851">
        <v>17</v>
      </c>
      <c r="AG71" s="851"/>
      <c r="AH71" s="851"/>
      <c r="AI71" s="851"/>
      <c r="AJ71" s="851"/>
      <c r="AK71" s="851" t="s">
        <v>556</v>
      </c>
      <c r="AL71" s="851"/>
      <c r="AM71" s="851"/>
      <c r="AN71" s="851"/>
      <c r="AO71" s="851"/>
      <c r="AP71" s="851" t="s">
        <v>556</v>
      </c>
      <c r="AQ71" s="851"/>
      <c r="AR71" s="851"/>
      <c r="AS71" s="851"/>
      <c r="AT71" s="851"/>
      <c r="AU71" s="851" t="s">
        <v>556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12059</v>
      </c>
      <c r="R72" s="851"/>
      <c r="S72" s="851"/>
      <c r="T72" s="851"/>
      <c r="U72" s="851"/>
      <c r="V72" s="851">
        <v>11158</v>
      </c>
      <c r="W72" s="851"/>
      <c r="X72" s="851"/>
      <c r="Y72" s="851"/>
      <c r="Z72" s="851"/>
      <c r="AA72" s="851">
        <v>900</v>
      </c>
      <c r="AB72" s="851"/>
      <c r="AC72" s="851"/>
      <c r="AD72" s="851"/>
      <c r="AE72" s="851"/>
      <c r="AF72" s="851">
        <v>900</v>
      </c>
      <c r="AG72" s="851"/>
      <c r="AH72" s="851"/>
      <c r="AI72" s="851"/>
      <c r="AJ72" s="851"/>
      <c r="AK72" s="851" t="s">
        <v>556</v>
      </c>
      <c r="AL72" s="851"/>
      <c r="AM72" s="851"/>
      <c r="AN72" s="851"/>
      <c r="AO72" s="851"/>
      <c r="AP72" s="851" t="s">
        <v>556</v>
      </c>
      <c r="AQ72" s="851"/>
      <c r="AR72" s="851"/>
      <c r="AS72" s="851"/>
      <c r="AT72" s="851"/>
      <c r="AU72" s="851" t="s">
        <v>556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539</v>
      </c>
      <c r="C73" s="894"/>
      <c r="D73" s="894"/>
      <c r="E73" s="894"/>
      <c r="F73" s="894"/>
      <c r="G73" s="894"/>
      <c r="H73" s="894"/>
      <c r="I73" s="894"/>
      <c r="J73" s="894"/>
      <c r="K73" s="894"/>
      <c r="L73" s="894"/>
      <c r="M73" s="894"/>
      <c r="N73" s="894"/>
      <c r="O73" s="894"/>
      <c r="P73" s="895"/>
      <c r="Q73" s="896">
        <v>70</v>
      </c>
      <c r="R73" s="851"/>
      <c r="S73" s="851"/>
      <c r="T73" s="851"/>
      <c r="U73" s="851"/>
      <c r="V73" s="851">
        <v>70</v>
      </c>
      <c r="W73" s="851"/>
      <c r="X73" s="851"/>
      <c r="Y73" s="851"/>
      <c r="Z73" s="851"/>
      <c r="AA73" s="851" t="s">
        <v>556</v>
      </c>
      <c r="AB73" s="851"/>
      <c r="AC73" s="851"/>
      <c r="AD73" s="851"/>
      <c r="AE73" s="851"/>
      <c r="AF73" s="851" t="s">
        <v>556</v>
      </c>
      <c r="AG73" s="851"/>
      <c r="AH73" s="851"/>
      <c r="AI73" s="851"/>
      <c r="AJ73" s="851"/>
      <c r="AK73" s="851" t="s">
        <v>556</v>
      </c>
      <c r="AL73" s="851"/>
      <c r="AM73" s="851"/>
      <c r="AN73" s="851"/>
      <c r="AO73" s="851"/>
      <c r="AP73" s="851" t="s">
        <v>556</v>
      </c>
      <c r="AQ73" s="851"/>
      <c r="AR73" s="851"/>
      <c r="AS73" s="851"/>
      <c r="AT73" s="851"/>
      <c r="AU73" s="851" t="s">
        <v>561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540</v>
      </c>
      <c r="C74" s="894"/>
      <c r="D74" s="894"/>
      <c r="E74" s="894"/>
      <c r="F74" s="894"/>
      <c r="G74" s="894"/>
      <c r="H74" s="894"/>
      <c r="I74" s="894"/>
      <c r="J74" s="894"/>
      <c r="K74" s="894"/>
      <c r="L74" s="894"/>
      <c r="M74" s="894"/>
      <c r="N74" s="894"/>
      <c r="O74" s="894"/>
      <c r="P74" s="895"/>
      <c r="Q74" s="896">
        <v>3996</v>
      </c>
      <c r="R74" s="851"/>
      <c r="S74" s="851"/>
      <c r="T74" s="851"/>
      <c r="U74" s="851"/>
      <c r="V74" s="851">
        <v>3358</v>
      </c>
      <c r="W74" s="851"/>
      <c r="X74" s="851"/>
      <c r="Y74" s="851"/>
      <c r="Z74" s="851"/>
      <c r="AA74" s="851">
        <v>638</v>
      </c>
      <c r="AB74" s="851"/>
      <c r="AC74" s="851"/>
      <c r="AD74" s="851"/>
      <c r="AE74" s="851"/>
      <c r="AF74" s="851">
        <v>2308</v>
      </c>
      <c r="AG74" s="851"/>
      <c r="AH74" s="851"/>
      <c r="AI74" s="851"/>
      <c r="AJ74" s="851"/>
      <c r="AK74" s="851" t="s">
        <v>556</v>
      </c>
      <c r="AL74" s="851"/>
      <c r="AM74" s="851"/>
      <c r="AN74" s="851"/>
      <c r="AO74" s="851"/>
      <c r="AP74" s="851">
        <v>9318</v>
      </c>
      <c r="AQ74" s="851"/>
      <c r="AR74" s="851"/>
      <c r="AS74" s="851"/>
      <c r="AT74" s="851"/>
      <c r="AU74" s="851">
        <v>2</v>
      </c>
      <c r="AV74" s="851"/>
      <c r="AW74" s="851"/>
      <c r="AX74" s="851"/>
      <c r="AY74" s="851"/>
      <c r="AZ74" s="897" t="s">
        <v>550</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541</v>
      </c>
      <c r="C75" s="894"/>
      <c r="D75" s="894"/>
      <c r="E75" s="894"/>
      <c r="F75" s="894"/>
      <c r="G75" s="894"/>
      <c r="H75" s="894"/>
      <c r="I75" s="894"/>
      <c r="J75" s="894"/>
      <c r="K75" s="894"/>
      <c r="L75" s="894"/>
      <c r="M75" s="894"/>
      <c r="N75" s="894"/>
      <c r="O75" s="894"/>
      <c r="P75" s="895"/>
      <c r="Q75" s="899">
        <v>57</v>
      </c>
      <c r="R75" s="900"/>
      <c r="S75" s="900"/>
      <c r="T75" s="900"/>
      <c r="U75" s="850"/>
      <c r="V75" s="901">
        <v>44</v>
      </c>
      <c r="W75" s="900"/>
      <c r="X75" s="900"/>
      <c r="Y75" s="900"/>
      <c r="Z75" s="850"/>
      <c r="AA75" s="901">
        <v>13</v>
      </c>
      <c r="AB75" s="900"/>
      <c r="AC75" s="900"/>
      <c r="AD75" s="900"/>
      <c r="AE75" s="850"/>
      <c r="AF75" s="901">
        <v>13</v>
      </c>
      <c r="AG75" s="900"/>
      <c r="AH75" s="900"/>
      <c r="AI75" s="900"/>
      <c r="AJ75" s="850"/>
      <c r="AK75" s="901" t="s">
        <v>556</v>
      </c>
      <c r="AL75" s="900"/>
      <c r="AM75" s="900"/>
      <c r="AN75" s="900"/>
      <c r="AO75" s="850"/>
      <c r="AP75" s="901" t="s">
        <v>556</v>
      </c>
      <c r="AQ75" s="900"/>
      <c r="AR75" s="900"/>
      <c r="AS75" s="900"/>
      <c r="AT75" s="850"/>
      <c r="AU75" s="901" t="s">
        <v>556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542</v>
      </c>
      <c r="C76" s="894"/>
      <c r="D76" s="894"/>
      <c r="E76" s="894"/>
      <c r="F76" s="894"/>
      <c r="G76" s="894"/>
      <c r="H76" s="894"/>
      <c r="I76" s="894"/>
      <c r="J76" s="894"/>
      <c r="K76" s="894"/>
      <c r="L76" s="894"/>
      <c r="M76" s="894"/>
      <c r="N76" s="894"/>
      <c r="O76" s="894"/>
      <c r="P76" s="895"/>
      <c r="Q76" s="899">
        <v>124</v>
      </c>
      <c r="R76" s="900"/>
      <c r="S76" s="900"/>
      <c r="T76" s="900"/>
      <c r="U76" s="850"/>
      <c r="V76" s="901">
        <v>83</v>
      </c>
      <c r="W76" s="900"/>
      <c r="X76" s="900"/>
      <c r="Y76" s="900"/>
      <c r="Z76" s="850"/>
      <c r="AA76" s="901">
        <v>41</v>
      </c>
      <c r="AB76" s="900"/>
      <c r="AC76" s="900"/>
      <c r="AD76" s="900"/>
      <c r="AE76" s="850"/>
      <c r="AF76" s="901">
        <v>41</v>
      </c>
      <c r="AG76" s="900"/>
      <c r="AH76" s="900"/>
      <c r="AI76" s="900"/>
      <c r="AJ76" s="850"/>
      <c r="AK76" s="901" t="s">
        <v>556</v>
      </c>
      <c r="AL76" s="900"/>
      <c r="AM76" s="900"/>
      <c r="AN76" s="900"/>
      <c r="AO76" s="850"/>
      <c r="AP76" s="901" t="s">
        <v>556</v>
      </c>
      <c r="AQ76" s="900"/>
      <c r="AR76" s="900"/>
      <c r="AS76" s="900"/>
      <c r="AT76" s="850"/>
      <c r="AU76" s="901" t="s">
        <v>556</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543</v>
      </c>
      <c r="C77" s="894"/>
      <c r="D77" s="894"/>
      <c r="E77" s="894"/>
      <c r="F77" s="894"/>
      <c r="G77" s="894"/>
      <c r="H77" s="894"/>
      <c r="I77" s="894"/>
      <c r="J77" s="894"/>
      <c r="K77" s="894"/>
      <c r="L77" s="894"/>
      <c r="M77" s="894"/>
      <c r="N77" s="894"/>
      <c r="O77" s="894"/>
      <c r="P77" s="895"/>
      <c r="Q77" s="899">
        <v>24</v>
      </c>
      <c r="R77" s="900"/>
      <c r="S77" s="900"/>
      <c r="T77" s="900"/>
      <c r="U77" s="850"/>
      <c r="V77" s="901">
        <v>9</v>
      </c>
      <c r="W77" s="900"/>
      <c r="X77" s="900"/>
      <c r="Y77" s="900"/>
      <c r="Z77" s="850"/>
      <c r="AA77" s="901">
        <v>16</v>
      </c>
      <c r="AB77" s="900"/>
      <c r="AC77" s="900"/>
      <c r="AD77" s="900"/>
      <c r="AE77" s="850"/>
      <c r="AF77" s="901">
        <v>4</v>
      </c>
      <c r="AG77" s="900"/>
      <c r="AH77" s="900"/>
      <c r="AI77" s="900"/>
      <c r="AJ77" s="850"/>
      <c r="AK77" s="901" t="s">
        <v>556</v>
      </c>
      <c r="AL77" s="900"/>
      <c r="AM77" s="900"/>
      <c r="AN77" s="900"/>
      <c r="AO77" s="850"/>
      <c r="AP77" s="901" t="s">
        <v>556</v>
      </c>
      <c r="AQ77" s="900"/>
      <c r="AR77" s="900"/>
      <c r="AS77" s="900"/>
      <c r="AT77" s="850"/>
      <c r="AU77" s="901" t="s">
        <v>556</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544</v>
      </c>
      <c r="C78" s="894"/>
      <c r="D78" s="894"/>
      <c r="E78" s="894"/>
      <c r="F78" s="894"/>
      <c r="G78" s="894"/>
      <c r="H78" s="894"/>
      <c r="I78" s="894"/>
      <c r="J78" s="894"/>
      <c r="K78" s="894"/>
      <c r="L78" s="894"/>
      <c r="M78" s="894"/>
      <c r="N78" s="894"/>
      <c r="O78" s="894"/>
      <c r="P78" s="895"/>
      <c r="Q78" s="896">
        <v>202</v>
      </c>
      <c r="R78" s="851"/>
      <c r="S78" s="851"/>
      <c r="T78" s="851"/>
      <c r="U78" s="851"/>
      <c r="V78" s="851">
        <v>197</v>
      </c>
      <c r="W78" s="851"/>
      <c r="X78" s="851"/>
      <c r="Y78" s="851"/>
      <c r="Z78" s="851"/>
      <c r="AA78" s="851">
        <v>5</v>
      </c>
      <c r="AB78" s="851"/>
      <c r="AC78" s="851"/>
      <c r="AD78" s="851"/>
      <c r="AE78" s="851"/>
      <c r="AF78" s="851">
        <v>5</v>
      </c>
      <c r="AG78" s="851"/>
      <c r="AH78" s="851"/>
      <c r="AI78" s="851"/>
      <c r="AJ78" s="851"/>
      <c r="AK78" s="851">
        <v>17</v>
      </c>
      <c r="AL78" s="851"/>
      <c r="AM78" s="851"/>
      <c r="AN78" s="851"/>
      <c r="AO78" s="851"/>
      <c r="AP78" s="851" t="s">
        <v>558</v>
      </c>
      <c r="AQ78" s="851"/>
      <c r="AR78" s="851"/>
      <c r="AS78" s="851"/>
      <c r="AT78" s="851"/>
      <c r="AU78" s="851" t="s">
        <v>558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545</v>
      </c>
      <c r="C79" s="894"/>
      <c r="D79" s="894"/>
      <c r="E79" s="894"/>
      <c r="F79" s="894"/>
      <c r="G79" s="894"/>
      <c r="H79" s="894"/>
      <c r="I79" s="894"/>
      <c r="J79" s="894"/>
      <c r="K79" s="894"/>
      <c r="L79" s="894"/>
      <c r="M79" s="894"/>
      <c r="N79" s="894"/>
      <c r="O79" s="894"/>
      <c r="P79" s="895"/>
      <c r="Q79" s="896">
        <v>64</v>
      </c>
      <c r="R79" s="851"/>
      <c r="S79" s="851"/>
      <c r="T79" s="851"/>
      <c r="U79" s="851"/>
      <c r="V79" s="851">
        <v>64</v>
      </c>
      <c r="W79" s="851"/>
      <c r="X79" s="851"/>
      <c r="Y79" s="851"/>
      <c r="Z79" s="851"/>
      <c r="AA79" s="851" t="s">
        <v>558</v>
      </c>
      <c r="AB79" s="851"/>
      <c r="AC79" s="851"/>
      <c r="AD79" s="851"/>
      <c r="AE79" s="851"/>
      <c r="AF79" s="851" t="s">
        <v>558</v>
      </c>
      <c r="AG79" s="851"/>
      <c r="AH79" s="851"/>
      <c r="AI79" s="851"/>
      <c r="AJ79" s="851"/>
      <c r="AK79" s="851" t="s">
        <v>558</v>
      </c>
      <c r="AL79" s="851"/>
      <c r="AM79" s="851"/>
      <c r="AN79" s="851"/>
      <c r="AO79" s="851"/>
      <c r="AP79" s="851" t="s">
        <v>558</v>
      </c>
      <c r="AQ79" s="851"/>
      <c r="AR79" s="851"/>
      <c r="AS79" s="851"/>
      <c r="AT79" s="851"/>
      <c r="AU79" s="851" t="s">
        <v>558</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546</v>
      </c>
      <c r="C80" s="894"/>
      <c r="D80" s="894"/>
      <c r="E80" s="894"/>
      <c r="F80" s="894"/>
      <c r="G80" s="894"/>
      <c r="H80" s="894"/>
      <c r="I80" s="894"/>
      <c r="J80" s="894"/>
      <c r="K80" s="894"/>
      <c r="L80" s="894"/>
      <c r="M80" s="894"/>
      <c r="N80" s="894"/>
      <c r="O80" s="894"/>
      <c r="P80" s="895"/>
      <c r="Q80" s="896">
        <v>1049</v>
      </c>
      <c r="R80" s="851"/>
      <c r="S80" s="851"/>
      <c r="T80" s="851"/>
      <c r="U80" s="851"/>
      <c r="V80" s="851">
        <v>1014</v>
      </c>
      <c r="W80" s="851"/>
      <c r="X80" s="851"/>
      <c r="Y80" s="851"/>
      <c r="Z80" s="851"/>
      <c r="AA80" s="851">
        <v>36</v>
      </c>
      <c r="AB80" s="851"/>
      <c r="AC80" s="851"/>
      <c r="AD80" s="851"/>
      <c r="AE80" s="851"/>
      <c r="AF80" s="851">
        <v>36</v>
      </c>
      <c r="AG80" s="851"/>
      <c r="AH80" s="851"/>
      <c r="AI80" s="851"/>
      <c r="AJ80" s="851"/>
      <c r="AK80" s="851" t="s">
        <v>557</v>
      </c>
      <c r="AL80" s="851"/>
      <c r="AM80" s="851"/>
      <c r="AN80" s="851"/>
      <c r="AO80" s="851"/>
      <c r="AP80" s="851" t="s">
        <v>555</v>
      </c>
      <c r="AQ80" s="851"/>
      <c r="AR80" s="851"/>
      <c r="AS80" s="851"/>
      <c r="AT80" s="851"/>
      <c r="AU80" s="851" t="s">
        <v>555</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547</v>
      </c>
      <c r="C81" s="894"/>
      <c r="D81" s="894"/>
      <c r="E81" s="894"/>
      <c r="F81" s="894"/>
      <c r="G81" s="894"/>
      <c r="H81" s="894"/>
      <c r="I81" s="894"/>
      <c r="J81" s="894"/>
      <c r="K81" s="894"/>
      <c r="L81" s="894"/>
      <c r="M81" s="894"/>
      <c r="N81" s="894"/>
      <c r="O81" s="894"/>
      <c r="P81" s="895"/>
      <c r="Q81" s="896">
        <v>66230</v>
      </c>
      <c r="R81" s="851"/>
      <c r="S81" s="851"/>
      <c r="T81" s="851"/>
      <c r="U81" s="851"/>
      <c r="V81" s="851">
        <v>64208</v>
      </c>
      <c r="W81" s="851"/>
      <c r="X81" s="851"/>
      <c r="Y81" s="851"/>
      <c r="Z81" s="851"/>
      <c r="AA81" s="851">
        <v>2022</v>
      </c>
      <c r="AB81" s="851"/>
      <c r="AC81" s="851"/>
      <c r="AD81" s="851"/>
      <c r="AE81" s="851"/>
      <c r="AF81" s="851">
        <v>2022</v>
      </c>
      <c r="AG81" s="851"/>
      <c r="AH81" s="851"/>
      <c r="AI81" s="851"/>
      <c r="AJ81" s="851"/>
      <c r="AK81" s="851">
        <v>160</v>
      </c>
      <c r="AL81" s="851"/>
      <c r="AM81" s="851"/>
      <c r="AN81" s="851"/>
      <c r="AO81" s="851"/>
      <c r="AP81" s="851" t="s">
        <v>555</v>
      </c>
      <c r="AQ81" s="851"/>
      <c r="AR81" s="851"/>
      <c r="AS81" s="851"/>
      <c r="AT81" s="851"/>
      <c r="AU81" s="851" t="s">
        <v>555</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548</v>
      </c>
      <c r="C82" s="894"/>
      <c r="D82" s="894"/>
      <c r="E82" s="894"/>
      <c r="F82" s="894"/>
      <c r="G82" s="894"/>
      <c r="H82" s="894"/>
      <c r="I82" s="894"/>
      <c r="J82" s="894"/>
      <c r="K82" s="894"/>
      <c r="L82" s="894"/>
      <c r="M82" s="894"/>
      <c r="N82" s="894"/>
      <c r="O82" s="894"/>
      <c r="P82" s="895"/>
      <c r="Q82" s="896">
        <v>489</v>
      </c>
      <c r="R82" s="851"/>
      <c r="S82" s="851"/>
      <c r="T82" s="851"/>
      <c r="U82" s="851"/>
      <c r="V82" s="851">
        <v>416</v>
      </c>
      <c r="W82" s="851"/>
      <c r="X82" s="851"/>
      <c r="Y82" s="851"/>
      <c r="Z82" s="851"/>
      <c r="AA82" s="851">
        <v>72</v>
      </c>
      <c r="AB82" s="851"/>
      <c r="AC82" s="851"/>
      <c r="AD82" s="851"/>
      <c r="AE82" s="851"/>
      <c r="AF82" s="851">
        <v>72</v>
      </c>
      <c r="AG82" s="851"/>
      <c r="AH82" s="851"/>
      <c r="AI82" s="851"/>
      <c r="AJ82" s="851"/>
      <c r="AK82" s="851">
        <v>61</v>
      </c>
      <c r="AL82" s="851"/>
      <c r="AM82" s="851"/>
      <c r="AN82" s="851"/>
      <c r="AO82" s="851"/>
      <c r="AP82" s="851" t="s">
        <v>553</v>
      </c>
      <c r="AQ82" s="851"/>
      <c r="AR82" s="851"/>
      <c r="AS82" s="851"/>
      <c r="AT82" s="851"/>
      <c r="AU82" s="851" t="s">
        <v>553</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549</v>
      </c>
      <c r="C83" s="894"/>
      <c r="D83" s="894"/>
      <c r="E83" s="894"/>
      <c r="F83" s="894"/>
      <c r="G83" s="894"/>
      <c r="H83" s="894"/>
      <c r="I83" s="894"/>
      <c r="J83" s="894"/>
      <c r="K83" s="894"/>
      <c r="L83" s="894"/>
      <c r="M83" s="894"/>
      <c r="N83" s="894"/>
      <c r="O83" s="894"/>
      <c r="P83" s="895"/>
      <c r="Q83" s="896">
        <v>744266</v>
      </c>
      <c r="R83" s="851"/>
      <c r="S83" s="851"/>
      <c r="T83" s="851"/>
      <c r="U83" s="851"/>
      <c r="V83" s="851">
        <v>712499</v>
      </c>
      <c r="W83" s="851"/>
      <c r="X83" s="851"/>
      <c r="Y83" s="851"/>
      <c r="Z83" s="851"/>
      <c r="AA83" s="851">
        <v>31767</v>
      </c>
      <c r="AB83" s="851"/>
      <c r="AC83" s="851"/>
      <c r="AD83" s="851"/>
      <c r="AE83" s="851"/>
      <c r="AF83" s="851">
        <v>31767</v>
      </c>
      <c r="AG83" s="851"/>
      <c r="AH83" s="851"/>
      <c r="AI83" s="851"/>
      <c r="AJ83" s="851"/>
      <c r="AK83" s="851" t="s">
        <v>553</v>
      </c>
      <c r="AL83" s="851"/>
      <c r="AM83" s="851"/>
      <c r="AN83" s="851"/>
      <c r="AO83" s="851"/>
      <c r="AP83" s="851" t="s">
        <v>553</v>
      </c>
      <c r="AQ83" s="851"/>
      <c r="AR83" s="851"/>
      <c r="AS83" s="851"/>
      <c r="AT83" s="851"/>
      <c r="AU83" s="851" t="s">
        <v>562</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37221</v>
      </c>
      <c r="AG88" s="862"/>
      <c r="AH88" s="862"/>
      <c r="AI88" s="862"/>
      <c r="AJ88" s="862"/>
      <c r="AK88" s="859"/>
      <c r="AL88" s="859"/>
      <c r="AM88" s="859"/>
      <c r="AN88" s="859"/>
      <c r="AO88" s="859"/>
      <c r="AP88" s="862">
        <v>9318</v>
      </c>
      <c r="AQ88" s="862"/>
      <c r="AR88" s="862"/>
      <c r="AS88" s="862"/>
      <c r="AT88" s="862"/>
      <c r="AU88" s="862">
        <v>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3302017</v>
      </c>
      <c r="AB110" s="922"/>
      <c r="AC110" s="922"/>
      <c r="AD110" s="922"/>
      <c r="AE110" s="923"/>
      <c r="AF110" s="924">
        <v>3323655</v>
      </c>
      <c r="AG110" s="922"/>
      <c r="AH110" s="922"/>
      <c r="AI110" s="922"/>
      <c r="AJ110" s="923"/>
      <c r="AK110" s="924">
        <v>3261129</v>
      </c>
      <c r="AL110" s="922"/>
      <c r="AM110" s="922"/>
      <c r="AN110" s="922"/>
      <c r="AO110" s="923"/>
      <c r="AP110" s="925">
        <v>23.7</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33856737</v>
      </c>
      <c r="BR110" s="957"/>
      <c r="BS110" s="957"/>
      <c r="BT110" s="957"/>
      <c r="BU110" s="957"/>
      <c r="BV110" s="957">
        <v>34000600</v>
      </c>
      <c r="BW110" s="957"/>
      <c r="BX110" s="957"/>
      <c r="BY110" s="957"/>
      <c r="BZ110" s="957"/>
      <c r="CA110" s="957">
        <v>30699050</v>
      </c>
      <c r="CB110" s="957"/>
      <c r="CC110" s="957"/>
      <c r="CD110" s="957"/>
      <c r="CE110" s="957"/>
      <c r="CF110" s="971">
        <v>222.7</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984396</v>
      </c>
      <c r="BR111" s="950"/>
      <c r="BS111" s="950"/>
      <c r="BT111" s="950"/>
      <c r="BU111" s="950"/>
      <c r="BV111" s="950">
        <v>893831</v>
      </c>
      <c r="BW111" s="950"/>
      <c r="BX111" s="950"/>
      <c r="BY111" s="950"/>
      <c r="BZ111" s="950"/>
      <c r="CA111" s="950">
        <v>804522</v>
      </c>
      <c r="CB111" s="950"/>
      <c r="CC111" s="950"/>
      <c r="CD111" s="950"/>
      <c r="CE111" s="950"/>
      <c r="CF111" s="944">
        <v>5.8</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7081948</v>
      </c>
      <c r="BR112" s="950"/>
      <c r="BS112" s="950"/>
      <c r="BT112" s="950"/>
      <c r="BU112" s="950"/>
      <c r="BV112" s="950">
        <v>6900935</v>
      </c>
      <c r="BW112" s="950"/>
      <c r="BX112" s="950"/>
      <c r="BY112" s="950"/>
      <c r="BZ112" s="950"/>
      <c r="CA112" s="950">
        <v>6875543</v>
      </c>
      <c r="CB112" s="950"/>
      <c r="CC112" s="950"/>
      <c r="CD112" s="950"/>
      <c r="CE112" s="950"/>
      <c r="CF112" s="944">
        <v>49.9</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450569</v>
      </c>
      <c r="AB113" s="964"/>
      <c r="AC113" s="964"/>
      <c r="AD113" s="964"/>
      <c r="AE113" s="965"/>
      <c r="AF113" s="966">
        <v>455961</v>
      </c>
      <c r="AG113" s="964"/>
      <c r="AH113" s="964"/>
      <c r="AI113" s="964"/>
      <c r="AJ113" s="965"/>
      <c r="AK113" s="966">
        <v>461492</v>
      </c>
      <c r="AL113" s="964"/>
      <c r="AM113" s="964"/>
      <c r="AN113" s="964"/>
      <c r="AO113" s="965"/>
      <c r="AP113" s="967">
        <v>3.3</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6281</v>
      </c>
      <c r="BR113" s="950"/>
      <c r="BS113" s="950"/>
      <c r="BT113" s="950"/>
      <c r="BU113" s="950"/>
      <c r="BV113" s="950">
        <v>4122</v>
      </c>
      <c r="BW113" s="950"/>
      <c r="BX113" s="950"/>
      <c r="BY113" s="950"/>
      <c r="BZ113" s="950"/>
      <c r="CA113" s="950">
        <v>1935</v>
      </c>
      <c r="CB113" s="950"/>
      <c r="CC113" s="950"/>
      <c r="CD113" s="950"/>
      <c r="CE113" s="950"/>
      <c r="CF113" s="944">
        <v>0</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101725</v>
      </c>
      <c r="DH113" s="989"/>
      <c r="DI113" s="989"/>
      <c r="DJ113" s="989"/>
      <c r="DK113" s="990"/>
      <c r="DL113" s="991">
        <v>81147</v>
      </c>
      <c r="DM113" s="989"/>
      <c r="DN113" s="989"/>
      <c r="DO113" s="989"/>
      <c r="DP113" s="990"/>
      <c r="DQ113" s="991">
        <v>62439</v>
      </c>
      <c r="DR113" s="989"/>
      <c r="DS113" s="989"/>
      <c r="DT113" s="989"/>
      <c r="DU113" s="990"/>
      <c r="DV113" s="992">
        <v>0.5</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36103</v>
      </c>
      <c r="AB114" s="989"/>
      <c r="AC114" s="989"/>
      <c r="AD114" s="989"/>
      <c r="AE114" s="990"/>
      <c r="AF114" s="991">
        <v>36085</v>
      </c>
      <c r="AG114" s="989"/>
      <c r="AH114" s="989"/>
      <c r="AI114" s="989"/>
      <c r="AJ114" s="990"/>
      <c r="AK114" s="991">
        <v>36066</v>
      </c>
      <c r="AL114" s="989"/>
      <c r="AM114" s="989"/>
      <c r="AN114" s="989"/>
      <c r="AO114" s="990"/>
      <c r="AP114" s="992">
        <v>0.3</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5055948</v>
      </c>
      <c r="BR114" s="950"/>
      <c r="BS114" s="950"/>
      <c r="BT114" s="950"/>
      <c r="BU114" s="950"/>
      <c r="BV114" s="950">
        <v>4794417</v>
      </c>
      <c r="BW114" s="950"/>
      <c r="BX114" s="950"/>
      <c r="BY114" s="950"/>
      <c r="BZ114" s="950"/>
      <c r="CA114" s="950">
        <v>4617544</v>
      </c>
      <c r="CB114" s="950"/>
      <c r="CC114" s="950"/>
      <c r="CD114" s="950"/>
      <c r="CE114" s="950"/>
      <c r="CF114" s="944">
        <v>33.5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108263</v>
      </c>
      <c r="AB115" s="964"/>
      <c r="AC115" s="964"/>
      <c r="AD115" s="964"/>
      <c r="AE115" s="965"/>
      <c r="AF115" s="966">
        <v>105599</v>
      </c>
      <c r="AG115" s="964"/>
      <c r="AH115" s="964"/>
      <c r="AI115" s="964"/>
      <c r="AJ115" s="965"/>
      <c r="AK115" s="966">
        <v>119976</v>
      </c>
      <c r="AL115" s="964"/>
      <c r="AM115" s="964"/>
      <c r="AN115" s="964"/>
      <c r="AO115" s="965"/>
      <c r="AP115" s="967">
        <v>0.9</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477</v>
      </c>
      <c r="BR115" s="950"/>
      <c r="BS115" s="950"/>
      <c r="BT115" s="950"/>
      <c r="BU115" s="950"/>
      <c r="BV115" s="950">
        <v>469</v>
      </c>
      <c r="BW115" s="950"/>
      <c r="BX115" s="950"/>
      <c r="BY115" s="950"/>
      <c r="BZ115" s="950"/>
      <c r="CA115" s="950" t="s">
        <v>112</v>
      </c>
      <c r="CB115" s="950"/>
      <c r="CC115" s="950"/>
      <c r="CD115" s="950"/>
      <c r="CE115" s="950"/>
      <c r="CF115" s="944" t="s">
        <v>112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15</v>
      </c>
      <c r="AB116" s="989"/>
      <c r="AC116" s="989"/>
      <c r="AD116" s="989"/>
      <c r="AE116" s="990"/>
      <c r="AF116" s="991">
        <v>9</v>
      </c>
      <c r="AG116" s="989"/>
      <c r="AH116" s="989"/>
      <c r="AI116" s="989"/>
      <c r="AJ116" s="990"/>
      <c r="AK116" s="991">
        <v>79</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3896967</v>
      </c>
      <c r="AB117" s="1007"/>
      <c r="AC117" s="1007"/>
      <c r="AD117" s="1007"/>
      <c r="AE117" s="1008"/>
      <c r="AF117" s="1009">
        <v>3921309</v>
      </c>
      <c r="AG117" s="1007"/>
      <c r="AH117" s="1007"/>
      <c r="AI117" s="1007"/>
      <c r="AJ117" s="1008"/>
      <c r="AK117" s="1009">
        <v>3878742</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46985787</v>
      </c>
      <c r="BR119" s="1028"/>
      <c r="BS119" s="1028"/>
      <c r="BT119" s="1028"/>
      <c r="BU119" s="1028"/>
      <c r="BV119" s="1028">
        <v>46594374</v>
      </c>
      <c r="BW119" s="1028"/>
      <c r="BX119" s="1028"/>
      <c r="BY119" s="1028"/>
      <c r="BZ119" s="1028"/>
      <c r="CA119" s="1028">
        <v>42998594</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882671</v>
      </c>
      <c r="DH119" s="1014"/>
      <c r="DI119" s="1014"/>
      <c r="DJ119" s="1014"/>
      <c r="DK119" s="1015"/>
      <c r="DL119" s="1013">
        <v>812684</v>
      </c>
      <c r="DM119" s="1014"/>
      <c r="DN119" s="1014"/>
      <c r="DO119" s="1014"/>
      <c r="DP119" s="1015"/>
      <c r="DQ119" s="1013">
        <v>742083</v>
      </c>
      <c r="DR119" s="1014"/>
      <c r="DS119" s="1014"/>
      <c r="DT119" s="1014"/>
      <c r="DU119" s="1015"/>
      <c r="DV119" s="1016">
        <v>5.4</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11151215</v>
      </c>
      <c r="BR120" s="957"/>
      <c r="BS120" s="957"/>
      <c r="BT120" s="957"/>
      <c r="BU120" s="957"/>
      <c r="BV120" s="957">
        <v>11894034</v>
      </c>
      <c r="BW120" s="957"/>
      <c r="BX120" s="957"/>
      <c r="BY120" s="957"/>
      <c r="BZ120" s="957"/>
      <c r="CA120" s="957">
        <v>9922692</v>
      </c>
      <c r="CB120" s="957"/>
      <c r="CC120" s="957"/>
      <c r="CD120" s="957"/>
      <c r="CE120" s="957"/>
      <c r="CF120" s="971">
        <v>72</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7020474</v>
      </c>
      <c r="DH120" s="957"/>
      <c r="DI120" s="957"/>
      <c r="DJ120" s="957"/>
      <c r="DK120" s="957"/>
      <c r="DL120" s="957">
        <v>6884762</v>
      </c>
      <c r="DM120" s="957"/>
      <c r="DN120" s="957"/>
      <c r="DO120" s="957"/>
      <c r="DP120" s="957"/>
      <c r="DQ120" s="957">
        <v>6859312</v>
      </c>
      <c r="DR120" s="957"/>
      <c r="DS120" s="957"/>
      <c r="DT120" s="957"/>
      <c r="DU120" s="957"/>
      <c r="DV120" s="958">
        <v>49.8</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27845</v>
      </c>
      <c r="AB121" s="989"/>
      <c r="AC121" s="989"/>
      <c r="AD121" s="989"/>
      <c r="AE121" s="990"/>
      <c r="AF121" s="991">
        <v>25112</v>
      </c>
      <c r="AG121" s="989"/>
      <c r="AH121" s="989"/>
      <c r="AI121" s="989"/>
      <c r="AJ121" s="990"/>
      <c r="AK121" s="991">
        <v>22326</v>
      </c>
      <c r="AL121" s="989"/>
      <c r="AM121" s="989"/>
      <c r="AN121" s="989"/>
      <c r="AO121" s="990"/>
      <c r="AP121" s="992">
        <v>0.2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855645</v>
      </c>
      <c r="BR121" s="950"/>
      <c r="BS121" s="950"/>
      <c r="BT121" s="950"/>
      <c r="BU121" s="950"/>
      <c r="BV121" s="950">
        <v>865042</v>
      </c>
      <c r="BW121" s="950"/>
      <c r="BX121" s="950"/>
      <c r="BY121" s="950"/>
      <c r="BZ121" s="950"/>
      <c r="CA121" s="950">
        <v>843178</v>
      </c>
      <c r="CB121" s="950"/>
      <c r="CC121" s="950"/>
      <c r="CD121" s="950"/>
      <c r="CE121" s="950"/>
      <c r="CF121" s="944">
        <v>6.1</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61474</v>
      </c>
      <c r="DH121" s="950"/>
      <c r="DI121" s="950"/>
      <c r="DJ121" s="950"/>
      <c r="DK121" s="950"/>
      <c r="DL121" s="950">
        <v>16173</v>
      </c>
      <c r="DM121" s="950"/>
      <c r="DN121" s="950"/>
      <c r="DO121" s="950"/>
      <c r="DP121" s="950"/>
      <c r="DQ121" s="950">
        <v>16231</v>
      </c>
      <c r="DR121" s="950"/>
      <c r="DS121" s="950"/>
      <c r="DT121" s="950"/>
      <c r="DU121" s="950"/>
      <c r="DV121" s="951">
        <v>0.1</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29675356</v>
      </c>
      <c r="BR122" s="1028"/>
      <c r="BS122" s="1028"/>
      <c r="BT122" s="1028"/>
      <c r="BU122" s="1028"/>
      <c r="BV122" s="1028">
        <v>29761022</v>
      </c>
      <c r="BW122" s="1028"/>
      <c r="BX122" s="1028"/>
      <c r="BY122" s="1028"/>
      <c r="BZ122" s="1028"/>
      <c r="CA122" s="1028">
        <v>29226255</v>
      </c>
      <c r="CB122" s="1028"/>
      <c r="CC122" s="1028"/>
      <c r="CD122" s="1028"/>
      <c r="CE122" s="1028"/>
      <c r="CF122" s="1048">
        <v>212</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41682216</v>
      </c>
      <c r="BR123" s="1096"/>
      <c r="BS123" s="1096"/>
      <c r="BT123" s="1096"/>
      <c r="BU123" s="1096"/>
      <c r="BV123" s="1096">
        <v>42520098</v>
      </c>
      <c r="BW123" s="1096"/>
      <c r="BX123" s="1096"/>
      <c r="BY123" s="1096"/>
      <c r="BZ123" s="1096"/>
      <c r="CA123" s="1096">
        <v>39992125</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37.6</v>
      </c>
      <c r="BR124" s="1058"/>
      <c r="BS124" s="1058"/>
      <c r="BT124" s="1058"/>
      <c r="BU124" s="1058"/>
      <c r="BV124" s="1058">
        <v>28.9</v>
      </c>
      <c r="BW124" s="1058"/>
      <c r="BX124" s="1058"/>
      <c r="BY124" s="1058"/>
      <c r="BZ124" s="1058"/>
      <c r="CA124" s="1058">
        <v>21.8</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80418</v>
      </c>
      <c r="AB126" s="989"/>
      <c r="AC126" s="989"/>
      <c r="AD126" s="989"/>
      <c r="AE126" s="990"/>
      <c r="AF126" s="991">
        <v>80487</v>
      </c>
      <c r="AG126" s="989"/>
      <c r="AH126" s="989"/>
      <c r="AI126" s="989"/>
      <c r="AJ126" s="990"/>
      <c r="AK126" s="991">
        <v>97650</v>
      </c>
      <c r="AL126" s="989"/>
      <c r="AM126" s="989"/>
      <c r="AN126" s="989"/>
      <c r="AO126" s="990"/>
      <c r="AP126" s="992">
        <v>0.7</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82671</v>
      </c>
      <c r="AB128" s="1078"/>
      <c r="AC128" s="1078"/>
      <c r="AD128" s="1078"/>
      <c r="AE128" s="1079"/>
      <c r="AF128" s="1080">
        <v>86897</v>
      </c>
      <c r="AG128" s="1078"/>
      <c r="AH128" s="1078"/>
      <c r="AI128" s="1078"/>
      <c r="AJ128" s="1079"/>
      <c r="AK128" s="1080">
        <v>98033</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12.68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v>477</v>
      </c>
      <c r="DH128" s="1070"/>
      <c r="DI128" s="1070"/>
      <c r="DJ128" s="1070"/>
      <c r="DK128" s="1070"/>
      <c r="DL128" s="1070">
        <v>469</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16807502</v>
      </c>
      <c r="AB129" s="989"/>
      <c r="AC129" s="989"/>
      <c r="AD129" s="989"/>
      <c r="AE129" s="990"/>
      <c r="AF129" s="991">
        <v>16780389</v>
      </c>
      <c r="AG129" s="989"/>
      <c r="AH129" s="989"/>
      <c r="AI129" s="989"/>
      <c r="AJ129" s="990"/>
      <c r="AK129" s="991">
        <v>16431989</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17.68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2736965</v>
      </c>
      <c r="AB130" s="989"/>
      <c r="AC130" s="989"/>
      <c r="AD130" s="989"/>
      <c r="AE130" s="990"/>
      <c r="AF130" s="991">
        <v>2715963</v>
      </c>
      <c r="AG130" s="989"/>
      <c r="AH130" s="989"/>
      <c r="AI130" s="989"/>
      <c r="AJ130" s="990"/>
      <c r="AK130" s="991">
        <v>2646174</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7.9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14070537</v>
      </c>
      <c r="AB131" s="1014"/>
      <c r="AC131" s="1014"/>
      <c r="AD131" s="1014"/>
      <c r="AE131" s="1015"/>
      <c r="AF131" s="1013">
        <v>14064426</v>
      </c>
      <c r="AG131" s="1014"/>
      <c r="AH131" s="1014"/>
      <c r="AI131" s="1014"/>
      <c r="AJ131" s="1015"/>
      <c r="AK131" s="1013">
        <v>13785815</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21.8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7.6566445190000003</v>
      </c>
      <c r="AB132" s="1130"/>
      <c r="AC132" s="1130"/>
      <c r="AD132" s="1130"/>
      <c r="AE132" s="1131"/>
      <c r="AF132" s="1132">
        <v>7.9523259609999997</v>
      </c>
      <c r="AG132" s="1130"/>
      <c r="AH132" s="1130"/>
      <c r="AI132" s="1130"/>
      <c r="AJ132" s="1131"/>
      <c r="AK132" s="1132">
        <v>8.2297274409999996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8.1</v>
      </c>
      <c r="AB133" s="1113"/>
      <c r="AC133" s="1113"/>
      <c r="AD133" s="1113"/>
      <c r="AE133" s="1114"/>
      <c r="AF133" s="1112">
        <v>8.1</v>
      </c>
      <c r="AG133" s="1113"/>
      <c r="AH133" s="1113"/>
      <c r="AI133" s="1113"/>
      <c r="AJ133" s="1114"/>
      <c r="AK133" s="1112">
        <v>7.9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election sqref="A1:A1048576"/>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election sqref="A1:A1048576"/>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4771209</v>
      </c>
      <c r="L9" s="266">
        <v>70353</v>
      </c>
      <c r="M9" s="267">
        <v>72433</v>
      </c>
      <c r="N9" s="268">
        <v>-2.9</v>
      </c>
    </row>
    <row r="10" spans="1:16" x14ac:dyDescent="0.15">
      <c r="A10" s="250"/>
      <c r="B10" s="246"/>
      <c r="C10" s="246"/>
      <c r="D10" s="246"/>
      <c r="E10" s="246"/>
      <c r="F10" s="246"/>
      <c r="G10" s="1152" t="s">
        <v>475</v>
      </c>
      <c r="H10" s="1153"/>
      <c r="I10" s="1153"/>
      <c r="J10" s="1154"/>
      <c r="K10" s="269">
        <v>58468</v>
      </c>
      <c r="L10" s="270">
        <v>862</v>
      </c>
      <c r="M10" s="271">
        <v>5807</v>
      </c>
      <c r="N10" s="272">
        <v>-85.2</v>
      </c>
    </row>
    <row r="11" spans="1:16" ht="13.5" customHeight="1" x14ac:dyDescent="0.15">
      <c r="A11" s="250"/>
      <c r="B11" s="246"/>
      <c r="C11" s="246"/>
      <c r="D11" s="246"/>
      <c r="E11" s="246"/>
      <c r="F11" s="246"/>
      <c r="G11" s="1152" t="s">
        <v>476</v>
      </c>
      <c r="H11" s="1153"/>
      <c r="I11" s="1153"/>
      <c r="J11" s="1154"/>
      <c r="K11" s="269">
        <v>145501</v>
      </c>
      <c r="L11" s="270">
        <v>2145</v>
      </c>
      <c r="M11" s="271">
        <v>5465</v>
      </c>
      <c r="N11" s="272">
        <v>-60.8</v>
      </c>
    </row>
    <row r="12" spans="1:16" ht="13.5" customHeight="1" x14ac:dyDescent="0.15">
      <c r="A12" s="250"/>
      <c r="B12" s="246"/>
      <c r="C12" s="246"/>
      <c r="D12" s="246"/>
      <c r="E12" s="246"/>
      <c r="F12" s="246"/>
      <c r="G12" s="1152" t="s">
        <v>477</v>
      </c>
      <c r="H12" s="1153"/>
      <c r="I12" s="1153"/>
      <c r="J12" s="1154"/>
      <c r="K12" s="269">
        <v>123</v>
      </c>
      <c r="L12" s="270">
        <v>2</v>
      </c>
      <c r="M12" s="271">
        <v>1191</v>
      </c>
      <c r="N12" s="272">
        <v>-99.8</v>
      </c>
    </row>
    <row r="13" spans="1:16" ht="13.5" customHeight="1" x14ac:dyDescent="0.15">
      <c r="A13" s="250"/>
      <c r="B13" s="246"/>
      <c r="C13" s="246"/>
      <c r="D13" s="246"/>
      <c r="E13" s="246"/>
      <c r="F13" s="246"/>
      <c r="G13" s="1152" t="s">
        <v>478</v>
      </c>
      <c r="H13" s="1153"/>
      <c r="I13" s="1153"/>
      <c r="J13" s="1154"/>
      <c r="K13" s="269">
        <v>995</v>
      </c>
      <c r="L13" s="270">
        <v>15</v>
      </c>
      <c r="M13" s="271">
        <v>3</v>
      </c>
      <c r="N13" s="272">
        <v>400</v>
      </c>
    </row>
    <row r="14" spans="1:16" ht="13.5" customHeight="1" x14ac:dyDescent="0.15">
      <c r="A14" s="250"/>
      <c r="B14" s="246"/>
      <c r="C14" s="246"/>
      <c r="D14" s="246"/>
      <c r="E14" s="246"/>
      <c r="F14" s="246"/>
      <c r="G14" s="1152" t="s">
        <v>479</v>
      </c>
      <c r="H14" s="1153"/>
      <c r="I14" s="1153"/>
      <c r="J14" s="1154"/>
      <c r="K14" s="269">
        <v>152782</v>
      </c>
      <c r="L14" s="270">
        <v>2253</v>
      </c>
      <c r="M14" s="271">
        <v>3078</v>
      </c>
      <c r="N14" s="272">
        <v>-26.8</v>
      </c>
    </row>
    <row r="15" spans="1:16" ht="13.5" customHeight="1" x14ac:dyDescent="0.15">
      <c r="A15" s="250"/>
      <c r="B15" s="246"/>
      <c r="C15" s="246"/>
      <c r="D15" s="246"/>
      <c r="E15" s="246"/>
      <c r="F15" s="246"/>
      <c r="G15" s="1152" t="s">
        <v>480</v>
      </c>
      <c r="H15" s="1153"/>
      <c r="I15" s="1153"/>
      <c r="J15" s="1154"/>
      <c r="K15" s="269">
        <v>39709</v>
      </c>
      <c r="L15" s="270">
        <v>586</v>
      </c>
      <c r="M15" s="271">
        <v>1624</v>
      </c>
      <c r="N15" s="272">
        <v>-63.9</v>
      </c>
    </row>
    <row r="16" spans="1:16" x14ac:dyDescent="0.15">
      <c r="A16" s="250"/>
      <c r="B16" s="246"/>
      <c r="C16" s="246"/>
      <c r="D16" s="246"/>
      <c r="E16" s="246"/>
      <c r="F16" s="246"/>
      <c r="G16" s="1155" t="s">
        <v>481</v>
      </c>
      <c r="H16" s="1156"/>
      <c r="I16" s="1156"/>
      <c r="J16" s="1157"/>
      <c r="K16" s="270">
        <v>-430241</v>
      </c>
      <c r="L16" s="270">
        <v>-6344</v>
      </c>
      <c r="M16" s="271">
        <v>-7680</v>
      </c>
      <c r="N16" s="272">
        <v>-17.399999999999999</v>
      </c>
    </row>
    <row r="17" spans="1:16" x14ac:dyDescent="0.15">
      <c r="A17" s="250"/>
      <c r="B17" s="246"/>
      <c r="C17" s="246"/>
      <c r="D17" s="246"/>
      <c r="E17" s="246"/>
      <c r="F17" s="246"/>
      <c r="G17" s="1155" t="s">
        <v>171</v>
      </c>
      <c r="H17" s="1156"/>
      <c r="I17" s="1156"/>
      <c r="J17" s="1157"/>
      <c r="K17" s="270">
        <v>4738546</v>
      </c>
      <c r="L17" s="270">
        <v>69872</v>
      </c>
      <c r="M17" s="271">
        <v>81920</v>
      </c>
      <c r="N17" s="272">
        <v>-14.7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6.53</v>
      </c>
      <c r="L21" s="283">
        <v>8.2100000000000009</v>
      </c>
      <c r="M21" s="284">
        <v>-1.68</v>
      </c>
      <c r="N21" s="251"/>
      <c r="O21" s="285"/>
      <c r="P21" s="281"/>
    </row>
    <row r="22" spans="1:16" s="286" customFormat="1" x14ac:dyDescent="0.15">
      <c r="A22" s="281"/>
      <c r="B22" s="251"/>
      <c r="C22" s="251"/>
      <c r="D22" s="251"/>
      <c r="E22" s="251"/>
      <c r="F22" s="251"/>
      <c r="G22" s="1147" t="s">
        <v>487</v>
      </c>
      <c r="H22" s="1148"/>
      <c r="I22" s="1148"/>
      <c r="J22" s="1149"/>
      <c r="K22" s="287">
        <v>99.7</v>
      </c>
      <c r="L22" s="288">
        <v>98.1</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491</v>
      </c>
      <c r="H32" s="1164"/>
      <c r="I32" s="1164"/>
      <c r="J32" s="1165"/>
      <c r="K32" s="296">
        <v>3261129</v>
      </c>
      <c r="L32" s="296">
        <v>48086</v>
      </c>
      <c r="M32" s="297">
        <v>53781</v>
      </c>
      <c r="N32" s="298">
        <v>-10.6</v>
      </c>
    </row>
    <row r="33" spans="1:16" ht="13.5" customHeight="1" x14ac:dyDescent="0.15">
      <c r="A33" s="250"/>
      <c r="B33" s="246"/>
      <c r="C33" s="246"/>
      <c r="D33" s="246"/>
      <c r="E33" s="246"/>
      <c r="F33" s="246"/>
      <c r="G33" s="1163" t="s">
        <v>492</v>
      </c>
      <c r="H33" s="1164"/>
      <c r="I33" s="1164"/>
      <c r="J33" s="1165"/>
      <c r="K33" s="296" t="s">
        <v>493</v>
      </c>
      <c r="L33" s="296" t="s">
        <v>493</v>
      </c>
      <c r="M33" s="297" t="s">
        <v>493</v>
      </c>
      <c r="N33" s="298" t="s">
        <v>493</v>
      </c>
    </row>
    <row r="34" spans="1:16" ht="27" customHeight="1" x14ac:dyDescent="0.15">
      <c r="A34" s="250"/>
      <c r="B34" s="246"/>
      <c r="C34" s="246"/>
      <c r="D34" s="246"/>
      <c r="E34" s="246"/>
      <c r="F34" s="246"/>
      <c r="G34" s="1163" t="s">
        <v>494</v>
      </c>
      <c r="H34" s="1164"/>
      <c r="I34" s="1164"/>
      <c r="J34" s="1165"/>
      <c r="K34" s="296" t="s">
        <v>493</v>
      </c>
      <c r="L34" s="296" t="s">
        <v>493</v>
      </c>
      <c r="M34" s="297">
        <v>41</v>
      </c>
      <c r="N34" s="298" t="s">
        <v>493</v>
      </c>
    </row>
    <row r="35" spans="1:16" ht="27" customHeight="1" x14ac:dyDescent="0.15">
      <c r="A35" s="250"/>
      <c r="B35" s="246"/>
      <c r="C35" s="246"/>
      <c r="D35" s="246"/>
      <c r="E35" s="246"/>
      <c r="F35" s="246"/>
      <c r="G35" s="1163" t="s">
        <v>495</v>
      </c>
      <c r="H35" s="1164"/>
      <c r="I35" s="1164"/>
      <c r="J35" s="1165"/>
      <c r="K35" s="296">
        <v>461492</v>
      </c>
      <c r="L35" s="296">
        <v>6805</v>
      </c>
      <c r="M35" s="297">
        <v>14373</v>
      </c>
      <c r="N35" s="298">
        <v>-52.7</v>
      </c>
    </row>
    <row r="36" spans="1:16" ht="27" customHeight="1" x14ac:dyDescent="0.15">
      <c r="A36" s="250"/>
      <c r="B36" s="246"/>
      <c r="C36" s="246"/>
      <c r="D36" s="246"/>
      <c r="E36" s="246"/>
      <c r="F36" s="246"/>
      <c r="G36" s="1163" t="s">
        <v>496</v>
      </c>
      <c r="H36" s="1164"/>
      <c r="I36" s="1164"/>
      <c r="J36" s="1165"/>
      <c r="K36" s="296">
        <v>36066</v>
      </c>
      <c r="L36" s="296">
        <v>532</v>
      </c>
      <c r="M36" s="297">
        <v>1414</v>
      </c>
      <c r="N36" s="298">
        <v>-62.4</v>
      </c>
    </row>
    <row r="37" spans="1:16" ht="13.5" customHeight="1" x14ac:dyDescent="0.15">
      <c r="A37" s="250"/>
      <c r="B37" s="246"/>
      <c r="C37" s="246"/>
      <c r="D37" s="246"/>
      <c r="E37" s="246"/>
      <c r="F37" s="246"/>
      <c r="G37" s="1163" t="s">
        <v>497</v>
      </c>
      <c r="H37" s="1164"/>
      <c r="I37" s="1164"/>
      <c r="J37" s="1165"/>
      <c r="K37" s="296">
        <v>119976</v>
      </c>
      <c r="L37" s="296">
        <v>1769</v>
      </c>
      <c r="M37" s="297">
        <v>886</v>
      </c>
      <c r="N37" s="298">
        <v>99.7</v>
      </c>
    </row>
    <row r="38" spans="1:16" ht="27" customHeight="1" x14ac:dyDescent="0.15">
      <c r="A38" s="250"/>
      <c r="B38" s="246"/>
      <c r="C38" s="246"/>
      <c r="D38" s="246"/>
      <c r="E38" s="246"/>
      <c r="F38" s="246"/>
      <c r="G38" s="1166" t="s">
        <v>498</v>
      </c>
      <c r="H38" s="1167"/>
      <c r="I38" s="1167"/>
      <c r="J38" s="1168"/>
      <c r="K38" s="299">
        <v>79</v>
      </c>
      <c r="L38" s="299">
        <v>1</v>
      </c>
      <c r="M38" s="300">
        <v>2</v>
      </c>
      <c r="N38" s="301">
        <v>-50</v>
      </c>
      <c r="O38" s="295"/>
    </row>
    <row r="39" spans="1:16" x14ac:dyDescent="0.15">
      <c r="A39" s="250"/>
      <c r="B39" s="246"/>
      <c r="C39" s="246"/>
      <c r="D39" s="246"/>
      <c r="E39" s="246"/>
      <c r="F39" s="246"/>
      <c r="G39" s="1166" t="s">
        <v>499</v>
      </c>
      <c r="H39" s="1167"/>
      <c r="I39" s="1167"/>
      <c r="J39" s="1168"/>
      <c r="K39" s="302">
        <v>-98033</v>
      </c>
      <c r="L39" s="302">
        <v>-1446</v>
      </c>
      <c r="M39" s="303">
        <v>-4261</v>
      </c>
      <c r="N39" s="304">
        <v>-66.099999999999994</v>
      </c>
      <c r="O39" s="295"/>
    </row>
    <row r="40" spans="1:16" ht="27" customHeight="1" x14ac:dyDescent="0.15">
      <c r="A40" s="250"/>
      <c r="B40" s="246"/>
      <c r="C40" s="246"/>
      <c r="D40" s="246"/>
      <c r="E40" s="246"/>
      <c r="F40" s="246"/>
      <c r="G40" s="1163" t="s">
        <v>500</v>
      </c>
      <c r="H40" s="1164"/>
      <c r="I40" s="1164"/>
      <c r="J40" s="1165"/>
      <c r="K40" s="302">
        <v>-2646174</v>
      </c>
      <c r="L40" s="302">
        <v>-39019</v>
      </c>
      <c r="M40" s="303">
        <v>-47768</v>
      </c>
      <c r="N40" s="304">
        <v>-18.3</v>
      </c>
      <c r="O40" s="295"/>
    </row>
    <row r="41" spans="1:16" x14ac:dyDescent="0.15">
      <c r="A41" s="250"/>
      <c r="B41" s="246"/>
      <c r="C41" s="246"/>
      <c r="D41" s="246"/>
      <c r="E41" s="246"/>
      <c r="F41" s="246"/>
      <c r="G41" s="1169" t="s">
        <v>282</v>
      </c>
      <c r="H41" s="1170"/>
      <c r="I41" s="1170"/>
      <c r="J41" s="1171"/>
      <c r="K41" s="296">
        <v>1134535</v>
      </c>
      <c r="L41" s="302">
        <v>16729</v>
      </c>
      <c r="M41" s="303">
        <v>18468</v>
      </c>
      <c r="N41" s="304">
        <v>-9.4</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5058226</v>
      </c>
      <c r="J51" s="322">
        <v>71487</v>
      </c>
      <c r="K51" s="323">
        <v>27.5</v>
      </c>
      <c r="L51" s="324">
        <v>50880</v>
      </c>
      <c r="M51" s="325">
        <v>7</v>
      </c>
      <c r="N51" s="326">
        <v>20.5</v>
      </c>
    </row>
    <row r="52" spans="1:14" x14ac:dyDescent="0.15">
      <c r="A52" s="250"/>
      <c r="B52" s="246"/>
      <c r="C52" s="246"/>
      <c r="D52" s="246"/>
      <c r="E52" s="246"/>
      <c r="F52" s="246"/>
      <c r="G52" s="327"/>
      <c r="H52" s="328" t="s">
        <v>511</v>
      </c>
      <c r="I52" s="329">
        <v>2543149</v>
      </c>
      <c r="J52" s="330">
        <v>35942</v>
      </c>
      <c r="K52" s="331">
        <v>30.3</v>
      </c>
      <c r="L52" s="332">
        <v>26879</v>
      </c>
      <c r="M52" s="333">
        <v>2.4</v>
      </c>
      <c r="N52" s="334">
        <v>27.9</v>
      </c>
    </row>
    <row r="53" spans="1:14" x14ac:dyDescent="0.15">
      <c r="A53" s="250"/>
      <c r="B53" s="246"/>
      <c r="C53" s="246"/>
      <c r="D53" s="246"/>
      <c r="E53" s="246"/>
      <c r="F53" s="246"/>
      <c r="G53" s="312" t="s">
        <v>512</v>
      </c>
      <c r="H53" s="313"/>
      <c r="I53" s="321">
        <v>7766269</v>
      </c>
      <c r="J53" s="322">
        <v>110547</v>
      </c>
      <c r="K53" s="323">
        <v>54.6</v>
      </c>
      <c r="L53" s="324">
        <v>63956</v>
      </c>
      <c r="M53" s="325">
        <v>25.7</v>
      </c>
      <c r="N53" s="326">
        <v>28.9</v>
      </c>
    </row>
    <row r="54" spans="1:14" x14ac:dyDescent="0.15">
      <c r="A54" s="250"/>
      <c r="B54" s="246"/>
      <c r="C54" s="246"/>
      <c r="D54" s="246"/>
      <c r="E54" s="246"/>
      <c r="F54" s="246"/>
      <c r="G54" s="327"/>
      <c r="H54" s="328" t="s">
        <v>511</v>
      </c>
      <c r="I54" s="329">
        <v>3242270</v>
      </c>
      <c r="J54" s="330">
        <v>46151</v>
      </c>
      <c r="K54" s="331">
        <v>28.4</v>
      </c>
      <c r="L54" s="332">
        <v>29239</v>
      </c>
      <c r="M54" s="333">
        <v>8.8000000000000007</v>
      </c>
      <c r="N54" s="334">
        <v>19.600000000000001</v>
      </c>
    </row>
    <row r="55" spans="1:14" x14ac:dyDescent="0.15">
      <c r="A55" s="250"/>
      <c r="B55" s="246"/>
      <c r="C55" s="246"/>
      <c r="D55" s="246"/>
      <c r="E55" s="246"/>
      <c r="F55" s="246"/>
      <c r="G55" s="312" t="s">
        <v>513</v>
      </c>
      <c r="H55" s="313"/>
      <c r="I55" s="321">
        <v>6858514</v>
      </c>
      <c r="J55" s="322">
        <v>98584</v>
      </c>
      <c r="K55" s="323">
        <v>-10.8</v>
      </c>
      <c r="L55" s="324">
        <v>66255</v>
      </c>
      <c r="M55" s="325">
        <v>3.6</v>
      </c>
      <c r="N55" s="326">
        <v>-14.4</v>
      </c>
    </row>
    <row r="56" spans="1:14" x14ac:dyDescent="0.15">
      <c r="A56" s="250"/>
      <c r="B56" s="246"/>
      <c r="C56" s="246"/>
      <c r="D56" s="246"/>
      <c r="E56" s="246"/>
      <c r="F56" s="246"/>
      <c r="G56" s="327"/>
      <c r="H56" s="328" t="s">
        <v>511</v>
      </c>
      <c r="I56" s="329">
        <v>3017404</v>
      </c>
      <c r="J56" s="330">
        <v>43372</v>
      </c>
      <c r="K56" s="331">
        <v>-6</v>
      </c>
      <c r="L56" s="332">
        <v>31822</v>
      </c>
      <c r="M56" s="333">
        <v>8.8000000000000007</v>
      </c>
      <c r="N56" s="334">
        <v>-14.8</v>
      </c>
    </row>
    <row r="57" spans="1:14" x14ac:dyDescent="0.15">
      <c r="A57" s="250"/>
      <c r="B57" s="246"/>
      <c r="C57" s="246"/>
      <c r="D57" s="246"/>
      <c r="E57" s="246"/>
      <c r="F57" s="246"/>
      <c r="G57" s="312" t="s">
        <v>514</v>
      </c>
      <c r="H57" s="313"/>
      <c r="I57" s="321">
        <v>5030330</v>
      </c>
      <c r="J57" s="322">
        <v>73240</v>
      </c>
      <c r="K57" s="323">
        <v>-25.7</v>
      </c>
      <c r="L57" s="324">
        <v>92247</v>
      </c>
      <c r="M57" s="325">
        <v>39.200000000000003</v>
      </c>
      <c r="N57" s="326">
        <v>-64.900000000000006</v>
      </c>
    </row>
    <row r="58" spans="1:14" x14ac:dyDescent="0.15">
      <c r="A58" s="250"/>
      <c r="B58" s="246"/>
      <c r="C58" s="246"/>
      <c r="D58" s="246"/>
      <c r="E58" s="246"/>
      <c r="F58" s="246"/>
      <c r="G58" s="327"/>
      <c r="H58" s="328" t="s">
        <v>511</v>
      </c>
      <c r="I58" s="329">
        <v>2568759</v>
      </c>
      <c r="J58" s="330">
        <v>37400</v>
      </c>
      <c r="K58" s="331">
        <v>-13.8</v>
      </c>
      <c r="L58" s="332">
        <v>37204</v>
      </c>
      <c r="M58" s="333">
        <v>16.899999999999999</v>
      </c>
      <c r="N58" s="334">
        <v>-30.7</v>
      </c>
    </row>
    <row r="59" spans="1:14" x14ac:dyDescent="0.15">
      <c r="A59" s="250"/>
      <c r="B59" s="246"/>
      <c r="C59" s="246"/>
      <c r="D59" s="246"/>
      <c r="E59" s="246"/>
      <c r="F59" s="246"/>
      <c r="G59" s="312" t="s">
        <v>515</v>
      </c>
      <c r="H59" s="313"/>
      <c r="I59" s="321">
        <v>3162001</v>
      </c>
      <c r="J59" s="322">
        <v>46625</v>
      </c>
      <c r="K59" s="323">
        <v>-36.299999999999997</v>
      </c>
      <c r="L59" s="324">
        <v>67319</v>
      </c>
      <c r="M59" s="325">
        <v>-27</v>
      </c>
      <c r="N59" s="326">
        <v>-9.3000000000000007</v>
      </c>
    </row>
    <row r="60" spans="1:14" x14ac:dyDescent="0.15">
      <c r="A60" s="250"/>
      <c r="B60" s="246"/>
      <c r="C60" s="246"/>
      <c r="D60" s="246"/>
      <c r="E60" s="246"/>
      <c r="F60" s="246"/>
      <c r="G60" s="327"/>
      <c r="H60" s="328" t="s">
        <v>511</v>
      </c>
      <c r="I60" s="335">
        <v>1645385</v>
      </c>
      <c r="J60" s="330">
        <v>24262</v>
      </c>
      <c r="K60" s="331">
        <v>-35.1</v>
      </c>
      <c r="L60" s="332">
        <v>38101</v>
      </c>
      <c r="M60" s="333">
        <v>2.4</v>
      </c>
      <c r="N60" s="334">
        <v>-37.5</v>
      </c>
    </row>
    <row r="61" spans="1:14" x14ac:dyDescent="0.15">
      <c r="A61" s="250"/>
      <c r="B61" s="246"/>
      <c r="C61" s="246"/>
      <c r="D61" s="246"/>
      <c r="E61" s="246"/>
      <c r="F61" s="246"/>
      <c r="G61" s="312" t="s">
        <v>516</v>
      </c>
      <c r="H61" s="336"/>
      <c r="I61" s="337">
        <v>5575068</v>
      </c>
      <c r="J61" s="338">
        <v>80097</v>
      </c>
      <c r="K61" s="339">
        <v>1.9</v>
      </c>
      <c r="L61" s="340">
        <v>68131</v>
      </c>
      <c r="M61" s="341">
        <v>9.6999999999999993</v>
      </c>
      <c r="N61" s="326">
        <v>-7.8</v>
      </c>
    </row>
    <row r="62" spans="1:14" x14ac:dyDescent="0.15">
      <c r="A62" s="250"/>
      <c r="B62" s="246"/>
      <c r="C62" s="246"/>
      <c r="D62" s="246"/>
      <c r="E62" s="246"/>
      <c r="F62" s="246"/>
      <c r="G62" s="327"/>
      <c r="H62" s="328" t="s">
        <v>511</v>
      </c>
      <c r="I62" s="329">
        <v>2603393</v>
      </c>
      <c r="J62" s="330">
        <v>37425</v>
      </c>
      <c r="K62" s="331">
        <v>0.8</v>
      </c>
      <c r="L62" s="332">
        <v>32649</v>
      </c>
      <c r="M62" s="333">
        <v>7.9</v>
      </c>
      <c r="N62" s="334">
        <v>-7.1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32.28</v>
      </c>
      <c r="G47" s="12">
        <v>32.6</v>
      </c>
      <c r="H47" s="12">
        <v>33.28</v>
      </c>
      <c r="I47" s="12">
        <v>33.869999999999997</v>
      </c>
      <c r="J47" s="13">
        <v>33.86</v>
      </c>
    </row>
    <row r="48" spans="2:10" ht="57.75" customHeight="1" x14ac:dyDescent="0.15">
      <c r="B48" s="14"/>
      <c r="C48" s="1174" t="s">
        <v>4</v>
      </c>
      <c r="D48" s="1174"/>
      <c r="E48" s="1175"/>
      <c r="F48" s="15">
        <v>5.65</v>
      </c>
      <c r="G48" s="16">
        <v>7.61</v>
      </c>
      <c r="H48" s="16">
        <v>5.93</v>
      </c>
      <c r="I48" s="16">
        <v>5.94</v>
      </c>
      <c r="J48" s="17">
        <v>6.33</v>
      </c>
    </row>
    <row r="49" spans="2:10" ht="57.75" customHeight="1" thickBot="1" x14ac:dyDescent="0.2">
      <c r="B49" s="18"/>
      <c r="C49" s="1176" t="s">
        <v>5</v>
      </c>
      <c r="D49" s="1176"/>
      <c r="E49" s="1177"/>
      <c r="F49" s="19">
        <v>2.29</v>
      </c>
      <c r="G49" s="20">
        <v>3.19</v>
      </c>
      <c r="H49" s="20" t="s">
        <v>523</v>
      </c>
      <c r="I49" s="20">
        <v>0.54</v>
      </c>
      <c r="J49" s="21">
        <v>14.4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2018-10-31T07:47:53Z</cp:lastPrinted>
  <dcterms:created xsi:type="dcterms:W3CDTF">2018-01-24T06:15:46Z</dcterms:created>
  <dcterms:modified xsi:type="dcterms:W3CDTF">2018-11-22T09:00:54Z</dcterms:modified>
  <cp:category/>
</cp:coreProperties>
</file>