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6410" windowHeight="63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l="1"/>
  <c r="BE35" i="9" s="1"/>
  <c r="BE36" i="9" s="1"/>
  <c r="BW34" i="9" l="1"/>
  <c r="BW35" i="9" s="1"/>
  <c r="BW36" i="9" s="1"/>
  <c r="BW37" i="9" s="1"/>
  <c r="BW38" i="9" s="1"/>
  <c r="BW39" i="9" s="1"/>
  <c r="BW40" i="9" s="1"/>
  <c r="BW41" i="9" s="1"/>
  <c r="CO34" i="9" s="1"/>
  <c r="CO35" i="9" s="1"/>
  <c r="CO36" i="9" s="1"/>
  <c r="CO37" i="9" s="1"/>
  <c r="CO38" i="9" s="1"/>
  <c r="CO39" i="9" s="1"/>
</calcChain>
</file>

<file path=xl/sharedStrings.xml><?xml version="1.0" encoding="utf-8"?>
<sst xmlns="http://schemas.openxmlformats.org/spreadsheetml/2006/main" count="1100" uniqueCount="580">
  <si>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</si>
  <si>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</si>
  <si>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</si>
  <si>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</si>
  <si>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</si>
  <si>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</si>
  <si>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</si>
  <si>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</si>
  <si>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</si>
  <si>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</si>
  <si>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</si>
  <si>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</si>
  <si>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</si>
  <si>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</si>
  <si>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</si>
  <si>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</si>
  <si>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</si>
  <si>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</si>
  <si>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</si>
  <si>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</si>
  <si>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</si>
  <si>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</si>
  <si>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</si>
  <si>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</si>
  <si>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</si>
  <si>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</si>
  <si>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</si>
  <si>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</si>
  <si>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</si>
  <si>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</si>
  <si>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</si>
  <si>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</si>
  <si>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</si>
  <si>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</si>
  <si>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</si>
  <si>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</si>
  <si>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</si>
  <si>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</si>
  <si>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</si>
  <si>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</si>
  <si>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</si>
  <si>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</si>
  <si>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</si>
  <si>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</si>
  <si>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</si>
  <si>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</si>
  <si>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</si>
  <si>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</si>
  <si>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</si>
  <si>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</si>
  <si>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</si>
  <si>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</si>
  <si>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</si>
  <si>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</si>
  <si>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</si>
  <si>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</si>
  <si>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</si>
  <si>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</si>
  <si>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</si>
  <si>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</si>
  <si>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</si>
  <si>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</si>
  <si>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</si>
  <si>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</si>
  <si>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</si>
  <si>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</si>
  <si>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</si>
  <si>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</si>
  <si>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</si>
  <si>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</si>
  <si>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</si>
  <si>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</si>
  <si>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</si>
  <si>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</si>
  <si>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</si>
  <si>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</si>
  <si>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</si>
  <si>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</si>
  <si>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</si>
  <si>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</si>
  <si>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</si>
  <si>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</si>
  <si>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直方市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</si>
  <si>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</si>
  <si>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</si>
  <si>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</si>
  <si>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</si>
  <si>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</si>
  <si>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</si>
  <si>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</si>
  <si>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</si>
  <si>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</si>
  <si>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</si>
  <si>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</si>
  <si>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</si>
  <si>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</si>
  <si>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</si>
  <si>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</si>
  <si>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</si>
  <si>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</si>
  <si>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</si>
  <si>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</si>
  <si>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</si>
  <si>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</si>
  <si>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</si>
  <si>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</si>
  <si>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</si>
  <si>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</si>
  <si>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</si>
  <si>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</si>
  <si>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</si>
  <si>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</si>
  <si>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</si>
  <si>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</si>
  <si>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</si>
  <si>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</si>
  <si>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</si>
  <si>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</si>
  <si>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</si>
  <si>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</si>
  <si>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</si>
  <si>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</si>
  <si>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</si>
  <si>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</si>
  <si>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</si>
  <si>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</si>
  <si>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</si>
  <si>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</si>
  <si>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</si>
  <si>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</si>
  <si>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</si>
  <si>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</si>
  <si>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</si>
  <si>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</si>
  <si>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</si>
  <si>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</si>
  <si>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</si>
  <si>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</si>
  <si>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</si>
  <si>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</si>
  <si>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</si>
  <si>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</si>
  <si>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</si>
  <si>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</si>
  <si>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</si>
  <si>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</si>
  <si>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</si>
  <si>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</si>
  <si>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</si>
  <si>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</si>
  <si>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</si>
  <si>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</si>
  <si>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</si>
  <si>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</si>
  <si>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</si>
  <si>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</si>
  <si>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</si>
  <si>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</si>
  <si>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</si>
  <si>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</si>
  <si>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</si>
  <si>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</si>
  <si>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</si>
  <si>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</si>
  <si>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</si>
  <si>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</si>
  <si>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</si>
  <si>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</si>
  <si>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</si>
  <si>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</si>
  <si>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</si>
  <si>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</si>
  <si>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</si>
  <si>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</si>
  <si>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</si>
  <si>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</si>
  <si>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</si>
  <si>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</si>
  <si>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</si>
  <si>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</si>
  <si>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</si>
  <si>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</si>
  <si>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</si>
  <si>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</si>
  <si>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</si>
  <si>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</si>
  <si>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</si>
  <si>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</si>
  <si>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</si>
  <si>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</si>
  <si>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</si>
  <si>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</si>
  <si>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</si>
  <si>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</si>
  <si>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</si>
  <si>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</si>
  <si>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福岡県直方市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</si>
  <si>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</si>
  <si>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</si>
  <si>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</si>
  <si>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</si>
  <si>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</si>
  <si>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</si>
  <si>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</si>
  <si>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</si>
  <si>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</si>
  <si>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</si>
  <si>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</si>
  <si>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</si>
  <si>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</si>
  <si>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</si>
  <si>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</si>
  <si>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</si>
  <si>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</si>
  <si>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</si>
  <si>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</si>
  <si>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</si>
  <si>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</si>
  <si>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</si>
  <si>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</si>
  <si>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</si>
  <si>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</si>
  <si>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</si>
  <si>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</si>
  <si>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</si>
  <si>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</si>
  <si>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</si>
  <si>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</si>
  <si>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</si>
  <si>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</si>
  <si>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</si>
  <si>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</si>
  <si>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</si>
  <si>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</si>
  <si>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</si>
  <si>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</si>
  <si>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</si>
  <si>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</si>
  <si>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</si>
  <si>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</si>
  <si>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</si>
  <si>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</si>
  <si>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</si>
  <si>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</si>
  <si>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</si>
  <si>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</si>
  <si>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</si>
  <si>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</si>
  <si>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</si>
  <si>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</si>
  <si>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</si>
  <si>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</si>
  <si>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</si>
  <si>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</si>
  <si>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</si>
  <si>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</si>
  <si>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</si>
  <si>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</si>
  <si>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</si>
  <si>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</si>
  <si>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</si>
  <si>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</si>
  <si>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</si>
  <si>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</si>
  <si>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</si>
  <si>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</si>
  <si>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</si>
  <si>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</si>
  <si>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</si>
  <si>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</si>
  <si>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</si>
  <si>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</si>
  <si>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</si>
  <si>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</si>
  <si>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</si>
  <si>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</si>
  <si>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</si>
  <si>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</si>
  <si>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</si>
  <si>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</si>
  <si>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</si>
  <si>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</si>
  <si>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</si>
  <si>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</si>
  <si>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</si>
  <si>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</si>
  <si>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</si>
  <si>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</si>
  <si>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</si>
  <si>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</si>
  <si>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</si>
  <si>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</si>
  <si>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</si>
  <si>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</si>
  <si>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</si>
  <si>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</si>
  <si>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</si>
  <si>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</si>
  <si>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</si>
  <si>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</si>
  <si>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</si>
  <si>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</si>
  <si>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</si>
  <si>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</si>
  <si>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</si>
  <si>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</si>
  <si>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</si>
  <si>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</si>
  <si>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</si>
  <si>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</si>
  <si>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</si>
  <si>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</si>
  <si>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</si>
  <si>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</si>
  <si>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</si>
  <si>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</si>
  <si>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</si>
  <si>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</si>
  <si>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</si>
  <si>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</si>
  <si>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</si>
  <si>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</si>
  <si>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</si>
  <si>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</si>
  <si>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</si>
  <si>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</si>
  <si>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</si>
  <si>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</si>
  <si>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</si>
  <si>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</si>
  <si>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</si>
  <si>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</si>
  <si>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</si>
  <si>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</si>
  <si>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</si>
  <si>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</si>
  <si>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</si>
  <si>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</si>
  <si>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</si>
  <si>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</si>
  <si>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</si>
  <si>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</si>
  <si>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</si>
  <si>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</si>
  <si>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</si>
  <si>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福岡県直方市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</si>
  <si>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</si>
  <si>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</si>
  <si>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</si>
  <si>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</si>
  <si>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</si>
  <si>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</si>
  <si>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</si>
  <si>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</si>
  <si>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</si>
  <si>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</si>
  <si>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</si>
  <si>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</si>
  <si>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</si>
  <si>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</si>
  <si>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</si>
  <si>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</si>
  <si>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</si>
  <si>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</si>
  <si>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</si>
  <si>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</si>
  <si>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</si>
  <si>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</si>
  <si>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</si>
  <si>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</si>
  <si>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</si>
  <si>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</si>
  <si>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</si>
  <si>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</si>
  <si>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</si>
  <si>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</si>
  <si>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</si>
  <si>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</si>
  <si>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</si>
  <si>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</si>
  <si>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</si>
  <si>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</si>
  <si>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</si>
  <si>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</si>
  <si>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</si>
  <si>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</si>
  <si>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</si>
  <si>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</si>
  <si>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</si>
  <si>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上頓野産業団地造成事業特別会計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</si>
  <si>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</si>
  <si>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</si>
  <si>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</si>
  <si>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</si>
  <si>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</si>
  <si>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</si>
  <si>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</si>
  <si>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</si>
  <si>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</si>
  <si>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</si>
  <si>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</si>
  <si>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</si>
  <si>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</si>
  <si>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</si>
  <si>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</si>
  <si>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</si>
  <si>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</si>
  <si>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</si>
  <si>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</si>
  <si>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</si>
  <si>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</si>
  <si>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</si>
  <si>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</si>
  <si>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</si>
  <si>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</si>
  <si>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</si>
  <si>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</si>
  <si>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</si>
  <si>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</si>
  <si>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</si>
  <si>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</si>
  <si>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</si>
  <si>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</si>
  <si>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</si>
  <si>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</si>
  <si>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</si>
  <si>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</si>
  <si>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</si>
  <si>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</si>
  <si>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</si>
  <si>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</si>
  <si>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</si>
  <si>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</si>
  <si>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</si>
  <si>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</si>
  <si>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</si>
  <si>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</si>
  <si>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</si>
  <si>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</si>
  <si>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</si>
  <si>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</si>
  <si>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</si>
  <si>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</si>
  <si>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</si>
  <si>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</si>
  <si>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</si>
  <si>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</si>
  <si>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</si>
  <si>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</si>
  <si>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</si>
  <si>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</si>
  <si>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</si>
  <si>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</si>
  <si>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</si>
  <si>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</si>
  <si>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</si>
  <si>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</si>
  <si>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</si>
  <si>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</si>
  <si>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</si>
  <si>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</si>
  <si>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</si>
  <si>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</si>
  <si>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</si>
  <si>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</si>
  <si>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</si>
  <si>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</si>
  <si>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</si>
  <si>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</si>
  <si>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</si>
  <si>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</si>
  <si>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</si>
  <si>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</si>
  <si>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</si>
  <si>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</si>
  <si>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</si>
  <si>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</si>
  <si>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</si>
  <si>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</si>
  <si>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</si>
  <si>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</si>
  <si>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</si>
  <si>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</si>
  <si>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</si>
  <si>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</si>
  <si>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</si>
  <si>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</si>
  <si>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</si>
  <si>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</si>
  <si>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</si>
  <si>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</si>
  <si>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</si>
  <si>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</si>
  <si>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</si>
  <si>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</si>
  <si>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</si>
  <si>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</si>
  <si>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</si>
  <si>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</si>
  <si>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</si>
  <si>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</si>
  <si>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</si>
  <si>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</si>
  <si>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</si>
  <si>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</si>
  <si>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</si>
  <si>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</si>
  <si>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</si>
  <si>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</si>
  <si>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</si>
  <si>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</si>
  <si>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</si>
  <si>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</si>
  <si>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</si>
  <si>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</si>
  <si>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</si>
  <si>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</si>
  <si>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</si>
  <si>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</si>
  <si>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</si>
  <si>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</si>
  <si>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</si>
  <si>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</si>
  <si>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</si>
  <si>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</si>
  <si>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1.25</t>
  </si>
  <si>
    <t>▲ 1.42</t>
  </si>
  <si>
    <t>▲ 1.58</t>
  </si>
  <si>
    <t>国民健康保険特別会計</t>
  </si>
  <si>
    <t>▲ 0.47</t>
  </si>
  <si>
    <t>▲ 1.37</t>
  </si>
  <si>
    <t>▲ 0.72</t>
  </si>
  <si>
    <t>▲ 1.74</t>
  </si>
  <si>
    <t>▲ 1.34</t>
  </si>
  <si>
    <t>水道事業会計</t>
  </si>
  <si>
    <t>一般会計</t>
  </si>
  <si>
    <t>介護保険特別会計（保険事業勘定）</t>
  </si>
  <si>
    <t>後期高齢者医療特別会計</t>
  </si>
  <si>
    <t>介護保険特別会計（介護サービス事業勘定）</t>
  </si>
  <si>
    <t>同和地区住宅資金貸付事業特別会計</t>
  </si>
  <si>
    <t>公共下水道事業特別会計</t>
  </si>
  <si>
    <t>その他会計（赤字）</t>
  </si>
  <si>
    <t>その他会計（黒字）</t>
  </si>
  <si>
    <t>-</t>
    <phoneticPr fontId="2"/>
  </si>
  <si>
    <t>-</t>
    <phoneticPr fontId="2"/>
  </si>
  <si>
    <t>-</t>
    <phoneticPr fontId="2"/>
  </si>
  <si>
    <t>-</t>
    <phoneticPr fontId="2"/>
  </si>
  <si>
    <t>直方・鞍手広域市町村圏事務組合（一般会計）</t>
  </si>
  <si>
    <t>直方・鞍手広域市町村圏事務組合（急患センター事業特別会計）</t>
  </si>
  <si>
    <t>直方・鞍手広域市町村圏事務組合（消防事業会計）</t>
  </si>
  <si>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</si>
  <si>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8"/>
  </si>
  <si>
    <t>福岡県自治振興組合（一般会計）</t>
    <rPh sb="2" eb="3">
      <t>ケン</t>
    </rPh>
    <phoneticPr fontId="28"/>
  </si>
  <si>
    <t>福岡県自治振興組合（公文書館事業特別会計）</t>
    <rPh sb="2" eb="3">
      <t>ケン</t>
    </rPh>
    <rPh sb="10" eb="13">
      <t>コウブンショ</t>
    </rPh>
    <rPh sb="13" eb="14">
      <t>カン</t>
    </rPh>
    <rPh sb="14" eb="16">
      <t>ジギョウ</t>
    </rPh>
    <rPh sb="16" eb="18">
      <t>トクベツ</t>
    </rPh>
    <rPh sb="18" eb="20">
      <t>カイケイ</t>
    </rPh>
    <phoneticPr fontId="28"/>
  </si>
  <si>
    <t>直方市・北九州市岡森用水組合（一般会計）</t>
    <rPh sb="15" eb="17">
      <t>イッパン</t>
    </rPh>
    <rPh sb="17" eb="19">
      <t>カイケイ</t>
    </rPh>
    <phoneticPr fontId="28"/>
  </si>
  <si>
    <t>直方市福祉会</t>
    <rPh sb="0" eb="3">
      <t>ノオガタシ</t>
    </rPh>
    <rPh sb="3" eb="5">
      <t>フクシ</t>
    </rPh>
    <rPh sb="5" eb="6">
      <t>カイ</t>
    </rPh>
    <phoneticPr fontId="30"/>
  </si>
  <si>
    <t>直方文化青少年協会</t>
    <rPh sb="0" eb="2">
      <t>ノオガタ</t>
    </rPh>
    <rPh sb="2" eb="4">
      <t>ブンカ</t>
    </rPh>
    <rPh sb="4" eb="7">
      <t>セイショウネン</t>
    </rPh>
    <rPh sb="7" eb="9">
      <t>キョウカイ</t>
    </rPh>
    <phoneticPr fontId="30"/>
  </si>
  <si>
    <t>まちづくり直方</t>
    <rPh sb="5" eb="7">
      <t>ノオガタ</t>
    </rPh>
    <phoneticPr fontId="30"/>
  </si>
  <si>
    <t>直方市土地開発公社</t>
    <rPh sb="0" eb="3">
      <t>ノオガタシ</t>
    </rPh>
    <rPh sb="3" eb="5">
      <t>トチ</t>
    </rPh>
    <rPh sb="5" eb="7">
      <t>カイハツ</t>
    </rPh>
    <rPh sb="7" eb="9">
      <t>コウシャ</t>
    </rPh>
    <phoneticPr fontId="30"/>
  </si>
  <si>
    <t>直鞍情報・産業振興協会</t>
    <rPh sb="0" eb="1">
      <t>チョク</t>
    </rPh>
    <rPh sb="2" eb="4">
      <t>ジョウホウ</t>
    </rPh>
    <rPh sb="5" eb="7">
      <t>サンギョウ</t>
    </rPh>
    <rPh sb="7" eb="9">
      <t>シンコウ</t>
    </rPh>
    <rPh sb="9" eb="11">
      <t>キョウカイ</t>
    </rPh>
    <phoneticPr fontId="30"/>
  </si>
  <si>
    <t>○</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</si>
  <si>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</si>
  <si>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</si>
  <si>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</si>
  <si>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</si>
  <si>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</si>
  <si>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</si>
  <si>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</si>
  <si>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</si>
  <si>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</si>
  <si>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</si>
  <si>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</si>
  <si>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</si>
  <si>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</si>
  <si>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</si>
  <si>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</si>
  <si>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</si>
  <si>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</si>
  <si>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</si>
  <si>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事業費の削減と市債発行の抑制に努めた結果、市債償還金額は近年減額しており、将来負担比率・実質公債費比率ともに改善しているものの、市債残高は207.9億円と依然として高く、近年では特別会計である下水道事業に対する準元利償還金が大きな負担となっている。類似団体との比較においても、将来負担比率・実質公債費比率ともに高い水準にあり、今後も事業についての取捨選択を厳格に行い、地方債発行の抑制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</si>
</sst>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33754</c:v>
                </c:pt>
                <c:pt idx="1">
                  <c:v>46092</c:v>
                </c:pt>
                <c:pt idx="2">
                  <c:v>39531</c:v>
                </c:pt>
                <c:pt idx="3">
                  <c:v>33262</c:v>
                </c:pt>
                <c:pt idx="4">
                  <c:v>39967</c:v>
                </c:pt>
              </c:numCache>
            </c:numRef>
          </c:val>
          <c:smooth val="0"/>
        </c:ser>
        <c:dLbls>
          <c:showLegendKey val="0"/>
          <c:showVal val="0"/>
          <c:showCatName val="0"/>
          <c:showSerName val="0"/>
          <c:showPercent val="0"/>
          <c:showBubbleSize val="0"/>
        </c:dLbls>
        <c:marker val="1"/>
        <c:smooth val="0"/>
        <c:axId val="328014184"/>
        <c:axId val="329922984"/>
      </c:lineChart>
      <c:catAx>
        <c:axId val="328014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22984"/>
        <c:crosses val="autoZero"/>
        <c:auto val="1"/>
        <c:lblAlgn val="ctr"/>
        <c:lblOffset val="100"/>
        <c:tickLblSkip val="1"/>
        <c:tickMarkSkip val="1"/>
        <c:noMultiLvlLbl val="0"/>
      </c:catAx>
      <c:valAx>
        <c:axId val="3299229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014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3.86</c:v>
                </c:pt>
                <c:pt idx="1">
                  <c:v>2.6</c:v>
                </c:pt>
                <c:pt idx="2">
                  <c:v>0.9</c:v>
                </c:pt>
                <c:pt idx="3">
                  <c:v>2.94</c:v>
                </c:pt>
                <c:pt idx="4">
                  <c:v>1.24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23.74</c:v>
                </c:pt>
                <c:pt idx="1">
                  <c:v>23.36</c:v>
                </c:pt>
                <c:pt idx="2">
                  <c:v>23.75</c:v>
                </c:pt>
                <c:pt idx="3">
                  <c:v>23.96</c:v>
                </c:pt>
                <c:pt idx="4">
                  <c:v>24.36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8406816"/>
        <c:axId val="277929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1.64</c:v>
                </c:pt>
                <c:pt idx="1">
                  <c:v>-1.25</c:v>
                </c:pt>
                <c:pt idx="2">
                  <c:v>-1.42</c:v>
                </c:pt>
                <c:pt idx="3">
                  <c:v>2.34</c:v>
                </c:pt>
                <c:pt idx="4">
                  <c:v>-1.58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8406816"/>
        <c:axId val="277929888"/>
      </c:lineChart>
      <c:catAx>
        <c:axId val="2784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929888"/>
        <c:crosses val="autoZero"/>
        <c:auto val="1"/>
        <c:lblAlgn val="ctr"/>
        <c:lblOffset val="100"/>
        <c:tickLblSkip val="1"/>
        <c:tickMarkSkip val="1"/>
        <c:noMultiLvlLbl val="0"/>
      </c:catAx>
      <c:valAx>
        <c:axId val="27792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40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同和地区住宅資金貸付事業特別会計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0.05</c:v>
                </c:pt>
                <c:pt idx="4">
                  <c:v>#N/A</c:v>
                </c:pt>
                <c:pt idx="5">
                  <c:v>7.0000000000000007E-2</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0.14000000000000001</c:v>
                </c:pt>
                <c:pt idx="4">
                  <c:v>#N/A</c:v>
                </c:pt>
                <c:pt idx="5">
                  <c:v>0.17</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0.35</c:v>
                </c:pt>
                <c:pt idx="4">
                  <c:v>#N/A</c:v>
                </c:pt>
                <c:pt idx="5">
                  <c:v>0.17</c:v>
                </c:pt>
                <c:pt idx="6">
                  <c:v>#N/A</c:v>
                </c:pt>
                <c:pt idx="7">
                  <c:v>0.79</c:v>
                </c:pt>
                <c:pt idx="8">
                  <c:v>#N/A</c:v>
                </c:pt>
                <c:pt idx="9">
                  <c:v>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3.85</c:v>
                </c:pt>
                <c:pt idx="2">
                  <c:v>#N/A</c:v>
                </c:pt>
                <c:pt idx="3">
                  <c:v>2.59</c:v>
                </c:pt>
                <c:pt idx="4">
                  <c:v>#N/A</c:v>
                </c:pt>
                <c:pt idx="5">
                  <c:v>0.89</c:v>
                </c:pt>
                <c:pt idx="6">
                  <c:v>#N/A</c:v>
                </c:pt>
                <c:pt idx="7">
                  <c:v>2.93</c:v>
                </c:pt>
                <c:pt idx="8">
                  <c:v>#N/A</c:v>
                </c:pt>
                <c:pt idx="9">
                  <c:v>1.23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12.17</c:v>
                </c:pt>
                <c:pt idx="2">
                  <c:v>#N/A</c:v>
                </c:pt>
                <c:pt idx="3">
                  <c:v>12.62</c:v>
                </c:pt>
                <c:pt idx="4">
                  <c:v>#N/A</c:v>
                </c:pt>
                <c:pt idx="5">
                  <c:v>13.07</c:v>
                </c:pt>
                <c:pt idx="6">
                  <c:v>#N/A</c:v>
                </c:pt>
                <c:pt idx="7">
                  <c:v>13.42</c:v>
                </c:pt>
                <c:pt idx="8">
                  <c:v>#N/A</c:v>
                </c:pt>
                <c:pt idx="9">
                  <c:v>14.33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0.47</c:v>
                </c:pt>
                <c:pt idx="1">
                  <c:v>#N/A</c:v>
                </c:pt>
                <c:pt idx="2">
                  <c:v>1.37</c:v>
                </c:pt>
                <c:pt idx="3">
                  <c:v>#N/A</c:v>
                </c:pt>
                <c:pt idx="4">
                  <c:v>0.72</c:v>
                </c:pt>
                <c:pt idx="5">
                  <c:v>#N/A</c:v>
                </c:pt>
                <c:pt idx="6">
                  <c:v>1.74</c:v>
                </c:pt>
                <c:pt idx="7">
                  <c:v>#N/A</c:v>
                </c:pt>
                <c:pt idx="8">
                  <c:v>1.34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0115768"/>
        <c:axId val="331056384"/>
      </c:barChart>
      <c:catAx>
        <c:axId val="33011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056384"/>
        <c:crosses val="autoZero"/>
        <c:auto val="1"/>
        <c:lblAlgn val="ctr"/>
        <c:lblOffset val="100"/>
        <c:tickLblSkip val="1"/>
        <c:tickMarkSkip val="1"/>
        <c:noMultiLvlLbl val="0"/>
      </c:catAx>
      <c:valAx>
        <c:axId val="33105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115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2108</c:v>
                </c:pt>
                <c:pt idx="5">
                  <c:v>2124</c:v>
                </c:pt>
                <c:pt idx="8">
                  <c:v>2220</c:v>
                </c:pt>
                <c:pt idx="11">
                  <c:v>2088</c:v>
                </c:pt>
                <c:pt idx="14">
                  <c:v>1989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713</c:v>
                </c:pt>
                <c:pt idx="3">
                  <c:v>719</c:v>
                </c:pt>
                <c:pt idx="6">
                  <c:v>698</c:v>
                </c:pt>
                <c:pt idx="9">
                  <c:v>727</c:v>
                </c:pt>
                <c:pt idx="12">
                  <c:v>738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2843</c:v>
                </c:pt>
                <c:pt idx="3">
                  <c:v>2772</c:v>
                </c:pt>
                <c:pt idx="6">
                  <c:v>2715</c:v>
                </c:pt>
                <c:pt idx="9">
                  <c:v>2405</c:v>
                </c:pt>
                <c:pt idx="12">
                  <c:v>2175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8114984"/>
        <c:axId val="32811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1449</c:v>
                </c:pt>
                <c:pt idx="2">
                  <c:v>#N/A</c:v>
                </c:pt>
                <c:pt idx="3">
                  <c:v>#N/A</c:v>
                </c:pt>
                <c:pt idx="4">
                  <c:v>1368</c:v>
                </c:pt>
                <c:pt idx="5">
                  <c:v>#N/A</c:v>
                </c:pt>
                <c:pt idx="6">
                  <c:v>#N/A</c:v>
                </c:pt>
                <c:pt idx="7">
                  <c:v>1194</c:v>
                </c:pt>
                <c:pt idx="8">
                  <c:v>#N/A</c:v>
                </c:pt>
                <c:pt idx="9">
                  <c:v>#N/A</c:v>
                </c:pt>
                <c:pt idx="10">
                  <c:v>1045</c:v>
                </c:pt>
                <c:pt idx="11">
                  <c:v>#N/A</c:v>
                </c:pt>
                <c:pt idx="12">
                  <c:v>#N/A</c:v>
                </c:pt>
                <c:pt idx="13">
                  <c:v>925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8114984"/>
        <c:axId val="328115376"/>
      </c:lineChart>
      <c:catAx>
        <c:axId val="328114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115376"/>
        <c:crosses val="autoZero"/>
        <c:auto val="1"/>
        <c:lblAlgn val="ctr"/>
        <c:lblOffset val="100"/>
        <c:tickLblSkip val="1"/>
        <c:tickMarkSkip val="1"/>
        <c:noMultiLvlLbl val="0"/>
      </c:catAx>
      <c:valAx>
        <c:axId val="32811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114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20136</c:v>
                </c:pt>
                <c:pt idx="5">
                  <c:v>20167</c:v>
                </c:pt>
                <c:pt idx="8">
                  <c:v>19995</c:v>
                </c:pt>
                <c:pt idx="11">
                  <c:v>19900</c:v>
                </c:pt>
                <c:pt idx="14">
                  <c:v>19632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4028</c:v>
                </c:pt>
                <c:pt idx="5">
                  <c:v>4053</c:v>
                </c:pt>
                <c:pt idx="8">
                  <c:v>4279</c:v>
                </c:pt>
                <c:pt idx="11">
                  <c:v>4792</c:v>
                </c:pt>
                <c:pt idx="14">
                  <c:v>4985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4356</c:v>
                </c:pt>
                <c:pt idx="5">
                  <c:v>4345</c:v>
                </c:pt>
                <c:pt idx="8">
                  <c:v>4227</c:v>
                </c:pt>
                <c:pt idx="11">
                  <c:v>4287</c:v>
                </c:pt>
                <c:pt idx="14">
                  <c:v>4313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4013</c:v>
                </c:pt>
                <c:pt idx="3">
                  <c:v>3815</c:v>
                </c:pt>
                <c:pt idx="6">
                  <c:v>3500</c:v>
                </c:pt>
                <c:pt idx="9">
                  <c:v>2936</c:v>
                </c:pt>
                <c:pt idx="12">
                  <c:v>3099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11852</c:v>
                </c:pt>
                <c:pt idx="3">
                  <c:v>11896</c:v>
                </c:pt>
                <c:pt idx="6">
                  <c:v>11785</c:v>
                </c:pt>
                <c:pt idx="9">
                  <c:v>11894</c:v>
                </c:pt>
                <c:pt idx="12">
                  <c:v>11892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964</c:v>
                </c:pt>
                <c:pt idx="3">
                  <c:v>678</c:v>
                </c:pt>
                <c:pt idx="6">
                  <c:v>441</c:v>
                </c:pt>
                <c:pt idx="9">
                  <c:v>442</c:v>
                </c:pt>
                <c:pt idx="12">
                  <c:v>442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22252</c:v>
                </c:pt>
                <c:pt idx="3">
                  <c:v>21932</c:v>
                </c:pt>
                <c:pt idx="6">
                  <c:v>21505</c:v>
                </c:pt>
                <c:pt idx="9">
                  <c:v>21244</c:v>
                </c:pt>
                <c:pt idx="12">
                  <c:v>20786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8116160"/>
        <c:axId val="473002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10682</c:v>
                </c:pt>
                <c:pt idx="2">
                  <c:v>#N/A</c:v>
                </c:pt>
                <c:pt idx="3">
                  <c:v>#N/A</c:v>
                </c:pt>
                <c:pt idx="4">
                  <c:v>9757</c:v>
                </c:pt>
                <c:pt idx="5">
                  <c:v>#N/A</c:v>
                </c:pt>
                <c:pt idx="6">
                  <c:v>#N/A</c:v>
                </c:pt>
                <c:pt idx="7">
                  <c:v>8729</c:v>
                </c:pt>
                <c:pt idx="8">
                  <c:v>#N/A</c:v>
                </c:pt>
                <c:pt idx="9">
                  <c:v>#N/A</c:v>
                </c:pt>
                <c:pt idx="10">
                  <c:v>7537</c:v>
                </c:pt>
                <c:pt idx="11">
                  <c:v>#N/A</c:v>
                </c:pt>
                <c:pt idx="12">
                  <c:v>#N/A</c:v>
                </c:pt>
                <c:pt idx="13">
                  <c:v>7289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8116160"/>
        <c:axId val="473002840"/>
      </c:lineChart>
      <c:catAx>
        <c:axId val="32811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002840"/>
        <c:crosses val="autoZero"/>
        <c:auto val="1"/>
        <c:lblAlgn val="ctr"/>
        <c:lblOffset val="100"/>
        <c:tickLblSkip val="1"/>
        <c:tickMarkSkip val="1"/>
        <c:noMultiLvlLbl val="0"/>
      </c:catAx>
      <c:valAx>
        <c:axId val="473002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11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{983BD6E1-31E0-4626-8754-720625E8F3FD}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{F5A51C0C-7112-441E-9031-7CA8C21CA269}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{4CEB52DE-D0C8-4A7C-BF98-A0A03068A031}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{DD514A6A-158C-4706-A90B-01316D6E7B40}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{9E10AD02-02DE-4E7B-ADD4-127D5AE87A16}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{145F9149-C386-4230-8EC1-5614C2F53C01}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{584B4CFB-A864-4AA9-8DAF-1C9178E28660}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{7A812B26-6949-4F88-A8A2-A2C2BED5FD55}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{0F2A4415-34D5-485E-ADDA-521B592085F4}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{654E7644-C4B1-42D0-892C-5D869F321274}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3004016"/>
        <c:axId val="473004408"/>
      </c:scatterChart>
      <c:valAx>
        <c:axId val="473004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004408"/>
        <c:crosses val="autoZero"/>
        <c:crossBetween val="midCat"/>
      </c:valAx>
      <c:valAx>
        <c:axId val="473004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004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{F72425DA-44AB-4E3E-BC40-8F55B7EAFBC2}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{B65C84FF-B421-4628-A639-C6B3125DC621}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{AB843AEF-32E0-4B8E-81C7-31C3D4A55297}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{4CB33F6D-7423-49A1-9D21-A8BE8E826732}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{31AEE0A5-2B9B-4B30-8B3B-BC5E11880274}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13.4</c:v>
                </c:pt>
                <c:pt idx="2">
                  <c:v>12</c:v>
                </c:pt>
                <c:pt idx="3">
                  <c:v>10.7</c:v>
                </c:pt>
                <c:pt idx="4">
                  <c:v>9.4</c:v>
                </c:pt>
              </c:numCache>
            </c:numRef>
          </c:xVal>
          <c:yVal>
            <c:numRef>
              <c:f>公会計指標分析・財政指標組合せ分析表!$K$73:$O$73</c:f>
              <c:numCache>
                <c:formatCode>#,##0.0;"▲ "#,##0.0</c:formatCode>
                <c:ptCount val="5"/>
                <c:pt idx="0">
                  <c:v>96.8</c:v>
                </c:pt>
                <c:pt idx="1">
                  <c:v>87.2</c:v>
                </c:pt>
                <c:pt idx="2">
                  <c:v>78.7</c:v>
                </c:pt>
                <c:pt idx="3">
                  <c:v>66.8</c:v>
                </c:pt>
                <c:pt idx="4">
                  <c:v>64.900000000000006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{D9373FC0-6433-4000-A9AB-6D987B9662B5}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{28F770AB-93AB-40D0-8DEE-7559888777B3}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{3915D74C-A904-4174-AC2F-B2F19BDA8FA6}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{20567945-B67A-4DBE-AD60-9C0EB86E3E6D}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{BFDCCCD3-850B-44E8-AB77-5A82BBBB965D}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7.5</c:v>
                </c:pt>
              </c:numCache>
            </c:numRef>
          </c:xVal>
          <c:yVal>
            <c:numRef>
              <c:f>公会計指標分析・財政指標組合せ分析表!$K$77:$O$77</c:f>
              <c:numCache>
                <c:formatCode>#,##0.0;"▲ "#,##0.0</c:formatCode>
                <c:ptCount val="5"/>
                <c:pt idx="0">
                  <c:v>58.2</c:v>
                </c:pt>
                <c:pt idx="1">
                  <c:v>50.3</c:v>
                </c:pt>
                <c:pt idx="2">
                  <c:v>45.9</c:v>
                </c:pt>
                <c:pt idx="3">
                  <c:v>33.6</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3003624"/>
        <c:axId val="473005192"/>
      </c:scatterChart>
      <c:valAx>
        <c:axId val="473003624"/>
        <c:scaling>
          <c:orientation val="minMax"/>
          <c:max val="14.8"/>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005192"/>
        <c:crosses val="autoZero"/>
        <c:crossBetween val="midCat"/>
      </c:valAx>
      <c:valAx>
        <c:axId val="473005192"/>
        <c:scaling>
          <c:orientation val="minMax"/>
          <c:max val="10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003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・近年、地方債の発行を抑制しながら償還を進めてきた結果、例年の元利償還金が大幅に減となっている。平成</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年度発行の地域総合整備事業債、あるいは一般廃棄物処理事業債といった多額な償還が前年度で完了した結果、</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年度については前年度より約</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億円の減と、著しく改善している。</a:t>
          </a:r>
          <a:endParaRPr lang="ja-JP" altLang="ja-JP" sz="1000">
            <a:effectLst/>
          </a:endParaRPr>
        </a:p>
        <a:p>
          <a:r>
            <a:rPr kumimoji="1" lang="ja-JP" altLang="ja-JP" sz="1000">
              <a:solidFill>
                <a:schemeClr val="dk1"/>
              </a:solidFill>
              <a:effectLst/>
              <a:latin typeface="+mn-lt"/>
              <a:ea typeface="+mn-ea"/>
              <a:cs typeface="+mn-cs"/>
            </a:rPr>
            <a:t>・地方債の償還額が減額していることに伴い、事業費補正あるいは公債費として地方交付税の基準財政需要額へ算入される額も減となっている。（事業費補正：△</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億円　公債費：△</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億円）</a:t>
          </a:r>
          <a:endParaRPr lang="ja-JP" altLang="ja-JP" sz="1000">
            <a:effectLst/>
          </a:endParaRPr>
        </a:p>
        <a:p>
          <a:r>
            <a:rPr kumimoji="1" lang="ja-JP" altLang="ja-JP" sz="1000">
              <a:solidFill>
                <a:schemeClr val="dk1"/>
              </a:solidFill>
              <a:effectLst/>
              <a:latin typeface="+mn-lt"/>
              <a:ea typeface="+mn-ea"/>
              <a:cs typeface="+mn-cs"/>
            </a:rPr>
            <a:t>・公共下水道事業の進捗に伴って下水道事業債に係る例年の償還額が増えていることから、一般会計から地方債償還の財源として繰り入れられる額が前年度より</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億円増加している。</a:t>
          </a:r>
          <a:endParaRPr lang="ja-JP" altLang="ja-JP" sz="1000">
            <a:effectLst/>
          </a:endParaRPr>
        </a:p>
        <a:p>
          <a:r>
            <a:rPr kumimoji="1" lang="ja-JP" altLang="ja-JP" sz="1000">
              <a:solidFill>
                <a:schemeClr val="dk1"/>
              </a:solidFill>
              <a:effectLst/>
              <a:latin typeface="+mn-lt"/>
              <a:ea typeface="+mn-ea"/>
              <a:cs typeface="+mn-cs"/>
            </a:rPr>
            <a:t>・公営企業会計の償還額の増のほか若干のマイナス要因はあるが、普通会計における償還額が大幅に改善されており、また今後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年ほどは改善傾向が続くものと見込まれることからも、今後も地方債の発行と償還のバランスを考慮しながら財政運営することによって、継続的な改善が可能である。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・普通会計の地方債残高は、前年度と比較して約</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億円減額になっており、毎年順調に減少している。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・職員の退職手当負担見込み額については、職員構成の変動により前年度より約</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・ふるさと納税及び一般寄附の増加により、充当可能基金が前年度より約</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億円の増となっている。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都市計画税が増収となったことにより、</a:t>
          </a:r>
          <a:r>
            <a:rPr kumimoji="1" lang="ja-JP" altLang="ja-JP" sz="1100">
              <a:solidFill>
                <a:schemeClr val="dk1"/>
              </a:solidFill>
              <a:effectLst/>
              <a:latin typeface="+mn-lt"/>
              <a:ea typeface="+mn-ea"/>
              <a:cs typeface="+mn-cs"/>
            </a:rPr>
            <a:t>充当可能特定歳入が前年度より約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・事業費補正により交付税に算入される公債費減により、基準財政需要額算入見込額が約</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億円減額となっている。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退職手当</a:t>
          </a:r>
          <a:r>
            <a:rPr kumimoji="1" lang="ja-JP" altLang="ja-JP" sz="1100">
              <a:solidFill>
                <a:schemeClr val="dk1"/>
              </a:solidFill>
              <a:effectLst/>
              <a:latin typeface="+mn-lt"/>
              <a:ea typeface="+mn-ea"/>
              <a:cs typeface="+mn-cs"/>
            </a:rPr>
            <a:t>に係る負担の悪化はあるものの、全体的にはその他のプラス要因で補っており、改善傾向といえる。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57,388
56,979
61.76
25,183,865
24,887,474
160,035
12,905,263
20,786,123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57,388
56,979
61.76
25,183,865
24,887,474
160,035
12,905,263
20,786,123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57,388
56,979
61.76
25,183,865
24,887,474
160,035
12,905,263
20,786,123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57,388
56,979
61.76
25,183,865
24,887,474
160,035
12,905,263
20,786,123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人口の減少・高齢化傾向が続き、旧産炭地を脱却するほどの基幹的産業もないことから、本市の財政力指数は</a:t>
          </a:r>
          <a:r>
            <a:rPr kumimoji="1" lang="en-US" altLang="ja-JP" sz="1100">
              <a:solidFill>
                <a:schemeClr val="dk1"/>
              </a:solidFill>
              <a:effectLst/>
              <a:latin typeface="+mn-lt"/>
              <a:ea typeface="+mn-ea"/>
              <a:cs typeface="+mn-cs"/>
            </a:rPr>
            <a:t>0.55</a:t>
          </a:r>
          <a:r>
            <a:rPr kumimoji="1" lang="ja-JP" altLang="ja-JP" sz="1100">
              <a:solidFill>
                <a:schemeClr val="dk1"/>
              </a:solidFill>
              <a:effectLst/>
              <a:latin typeface="+mn-lt"/>
              <a:ea typeface="+mn-ea"/>
              <a:cs typeface="+mn-cs"/>
            </a:rPr>
            <a:t>と、類似団体と比較しても低い水準が続いている。</a:t>
          </a:r>
          <a:endParaRPr lang="ja-JP" altLang="ja-JP" sz="1400">
            <a:effectLst/>
          </a:endParaRPr>
        </a:p>
        <a:p>
          <a:r>
            <a:rPr kumimoji="1" lang="ja-JP" altLang="ja-JP" sz="1100">
              <a:solidFill>
                <a:schemeClr val="dk1"/>
              </a:solidFill>
              <a:effectLst/>
              <a:latin typeface="+mn-lt"/>
              <a:ea typeface="+mn-ea"/>
              <a:cs typeface="+mn-cs"/>
            </a:rPr>
            <a:t>　財政基盤強化のため、近年北部九州地域で顕著となっている自動車関連産業の進出に合わせた企業誘致や、地場産業の浮揚対策・中心市街地の活性化事業を推進し、移住・定住政策を進めることで税収の確保に取り組んで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60778</xdr:rowOff>
    </xdr:from>
    <xdr:to>
      <xdr:col>6</xdr:col>
      <xdr:colOff>50800</xdr:colOff>
      <xdr:row>42</xdr:row>
      <xdr:rowOff>162378</xdr:rowOff>
    </xdr:to>
    <xdr:sp macro="" textlink="">
      <xdr:nvSpPr>
        <xdr:cNvPr id="74" name="フローチャート : 判断 73"/>
        <xdr:cNvSpPr/>
      </xdr:nvSpPr>
      <xdr:spPr>
        <a:xfrm>
          <a:off x="4064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1105</xdr:rowOff>
    </xdr:from>
    <xdr:ext cx="736600" cy="259045"/>
    <xdr:sp macro="" textlink="">
      <xdr:nvSpPr>
        <xdr:cNvPr id="75" name="テキスト ボックス 74"/>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6" name="直線コネクタ 75"/>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建設事業に係る事業費の削減と市債発行の抑制を図ってきた結果、公債費の支出は改善傾向（前年度比△</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％）にあるが、それ以上に、生活保護、障がい、児童、高齢者等、全般的に扶助費の負担が年々増大（前年度より＋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％）しており、その結果、経常収支は例年</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％に近い数値となっている。</a:t>
          </a:r>
          <a:endParaRPr lang="ja-JP" altLang="ja-JP" sz="1400">
            <a:effectLst/>
          </a:endParaRPr>
        </a:p>
        <a:p>
          <a:r>
            <a:rPr kumimoji="1" lang="ja-JP" altLang="ja-JP" sz="1100">
              <a:solidFill>
                <a:schemeClr val="dk1"/>
              </a:solidFill>
              <a:effectLst/>
              <a:latin typeface="+mn-lt"/>
              <a:ea typeface="+mn-ea"/>
              <a:cs typeface="+mn-cs"/>
            </a:rPr>
            <a:t>　今後も税収等の経常的一般財源の確保に努め、さらなる経常経費の削減と行政改革に継続的に取り組む必要がある。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67521</xdr:rowOff>
    </xdr:from>
    <xdr:to>
      <xdr:col>7</xdr:col>
      <xdr:colOff>152400</xdr:colOff>
      <xdr:row>64</xdr:row>
      <xdr:rowOff>160020</xdr:rowOff>
    </xdr:to>
    <xdr:cxnSp macro="">
      <xdr:nvCxnSpPr>
        <xdr:cNvPr id="133" name="直線コネクタ 132"/>
        <xdr:cNvCxnSpPr/>
      </xdr:nvCxnSpPr>
      <xdr:spPr>
        <a:xfrm>
          <a:off x="4114800" y="11040321"/>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67521</xdr:rowOff>
    </xdr:from>
    <xdr:to>
      <xdr:col>6</xdr:col>
      <xdr:colOff>0</xdr:colOff>
      <xdr:row>64</xdr:row>
      <xdr:rowOff>135890</xdr:rowOff>
    </xdr:to>
    <xdr:cxnSp macro="">
      <xdr:nvCxnSpPr>
        <xdr:cNvPr id="136" name="直線コネクタ 135"/>
        <xdr:cNvCxnSpPr/>
      </xdr:nvCxnSpPr>
      <xdr:spPr>
        <a:xfrm flipV="1">
          <a:off x="3225800" y="1104032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11219</xdr:rowOff>
    </xdr:from>
    <xdr:to>
      <xdr:col>6</xdr:col>
      <xdr:colOff>50800</xdr:colOff>
      <xdr:row>63</xdr:row>
      <xdr:rowOff>112819</xdr:rowOff>
    </xdr:to>
    <xdr:sp macro="" textlink="">
      <xdr:nvSpPr>
        <xdr:cNvPr id="137" name="フローチャート : 判断 136"/>
        <xdr:cNvSpPr/>
      </xdr:nvSpPr>
      <xdr:spPr>
        <a:xfrm>
          <a:off x="4064000" y="1081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122996</xdr:rowOff>
    </xdr:from>
    <xdr:ext cx="736600" cy="259045"/>
    <xdr:sp macro="" textlink="">
      <xdr:nvSpPr>
        <xdr:cNvPr id="138" name="テキスト ボックス 137"/>
        <xdr:cNvSpPr txBox="1"/>
      </xdr:nvSpPr>
      <xdr:spPr>
        <a:xfrm>
          <a:off x="3733800" y="10581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119804</xdr:rowOff>
    </xdr:from>
    <xdr:to>
      <xdr:col>4</xdr:col>
      <xdr:colOff>482600</xdr:colOff>
      <xdr:row>64</xdr:row>
      <xdr:rowOff>135890</xdr:rowOff>
    </xdr:to>
    <xdr:cxnSp macro="">
      <xdr:nvCxnSpPr>
        <xdr:cNvPr id="139" name="直線コネクタ 138"/>
        <xdr:cNvCxnSpPr/>
      </xdr:nvCxnSpPr>
      <xdr:spPr>
        <a:xfrm>
          <a:off x="2336800" y="110926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115781</xdr:rowOff>
    </xdr:from>
    <xdr:to>
      <xdr:col>3</xdr:col>
      <xdr:colOff>279400</xdr:colOff>
      <xdr:row>64</xdr:row>
      <xdr:rowOff>119804</xdr:rowOff>
    </xdr:to>
    <xdr:cxnSp macro="">
      <xdr:nvCxnSpPr>
        <xdr:cNvPr id="142" name="直線コネクタ 141"/>
        <xdr:cNvCxnSpPr/>
      </xdr:nvCxnSpPr>
      <xdr:spPr>
        <a:xfrm>
          <a:off x="1447800" y="110885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2" name="円/楕円 151"/>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3"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16721</xdr:rowOff>
    </xdr:from>
    <xdr:to>
      <xdr:col>6</xdr:col>
      <xdr:colOff>50800</xdr:colOff>
      <xdr:row>64</xdr:row>
      <xdr:rowOff>118321</xdr:rowOff>
    </xdr:to>
    <xdr:sp macro="" textlink="">
      <xdr:nvSpPr>
        <xdr:cNvPr id="154" name="円/楕円 153"/>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103098</xdr:rowOff>
    </xdr:from>
    <xdr:ext cx="736600" cy="259045"/>
    <xdr:sp macro="" textlink="">
      <xdr:nvSpPr>
        <xdr:cNvPr id="155" name="テキスト ボックス 154"/>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6" name="円/楕円 155"/>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7" name="テキスト ボックス 156"/>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69004</xdr:rowOff>
    </xdr:from>
    <xdr:to>
      <xdr:col>3</xdr:col>
      <xdr:colOff>330200</xdr:colOff>
      <xdr:row>64</xdr:row>
      <xdr:rowOff>170604</xdr:rowOff>
    </xdr:to>
    <xdr:sp macro="" textlink="">
      <xdr:nvSpPr>
        <xdr:cNvPr id="158" name="円/楕円 157"/>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155381</xdr:rowOff>
    </xdr:from>
    <xdr:ext cx="762000" cy="259045"/>
    <xdr:sp macro="" textlink="">
      <xdr:nvSpPr>
        <xdr:cNvPr id="159" name="テキスト ボックス 158"/>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60" name="円/楕円 159"/>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151358</xdr:rowOff>
    </xdr:from>
    <xdr:ext cx="762000" cy="259045"/>
    <xdr:sp macro="" textlink="">
      <xdr:nvSpPr>
        <xdr:cNvPr id="161" name="テキスト ボックス 160"/>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年度決算において人件費</a:t>
          </a:r>
          <a:r>
            <a:rPr kumimoji="1" lang="ja-JP" altLang="en-US" sz="1100">
              <a:solidFill>
                <a:schemeClr val="dk1"/>
              </a:solidFill>
              <a:effectLst/>
              <a:latin typeface="+mn-lt"/>
              <a:ea typeface="+mn-ea"/>
              <a:cs typeface="+mn-cs"/>
            </a:rPr>
            <a:t>及び物件費</a:t>
          </a:r>
          <a:r>
            <a:rPr kumimoji="1" lang="ja-JP" altLang="ja-JP" sz="1100">
              <a:solidFill>
                <a:schemeClr val="dk1"/>
              </a:solidFill>
              <a:effectLst/>
              <a:latin typeface="+mn-lt"/>
              <a:ea typeface="+mn-ea"/>
              <a:cs typeface="+mn-cs"/>
            </a:rPr>
            <a:t>はほぼ前年同額</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るが、本市人口が年々減少傾向にあることから、人口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人当たりの経費としては大きな削減が困難な状況である。例年、類似団体平均値</a:t>
          </a:r>
          <a:r>
            <a:rPr kumimoji="1" lang="ja-JP" altLang="en-US" sz="1100">
              <a:solidFill>
                <a:schemeClr val="dk1"/>
              </a:solidFill>
              <a:effectLst/>
              <a:latin typeface="+mn-lt"/>
              <a:ea typeface="+mn-ea"/>
              <a:cs typeface="+mn-cs"/>
            </a:rPr>
            <a:t>とも大きな差はないが</a:t>
          </a:r>
          <a:r>
            <a:rPr kumimoji="1" lang="ja-JP" altLang="ja-JP" sz="1100">
              <a:solidFill>
                <a:schemeClr val="dk1"/>
              </a:solidFill>
              <a:effectLst/>
              <a:latin typeface="+mn-lt"/>
              <a:ea typeface="+mn-ea"/>
              <a:cs typeface="+mn-cs"/>
            </a:rPr>
            <a:t>、他市町村の状況を調査して、効果が見込めるような事例・取り組みは積極的に導入を検討していく。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54446</xdr:rowOff>
    </xdr:from>
    <xdr:to>
      <xdr:col>7</xdr:col>
      <xdr:colOff>152400</xdr:colOff>
      <xdr:row>81</xdr:row>
      <xdr:rowOff>54736</xdr:rowOff>
    </xdr:to>
    <xdr:cxnSp macro="">
      <xdr:nvCxnSpPr>
        <xdr:cNvPr id="197" name="直線コネクタ 196"/>
        <xdr:cNvCxnSpPr/>
      </xdr:nvCxnSpPr>
      <xdr:spPr>
        <a:xfrm flipV="1">
          <a:off x="4114800" y="13941896"/>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39222</xdr:rowOff>
    </xdr:from>
    <xdr:ext cx="762000" cy="259045"/>
    <xdr:sp macro="" textlink="">
      <xdr:nvSpPr>
        <xdr:cNvPr id="198" name="人件費・物件費等の状況平均値テキスト"/>
        <xdr:cNvSpPr txBox="1"/>
      </xdr:nvSpPr>
      <xdr:spPr>
        <a:xfrm>
          <a:off x="5041900" y="13926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54736</xdr:rowOff>
    </xdr:from>
    <xdr:to>
      <xdr:col>6</xdr:col>
      <xdr:colOff>0</xdr:colOff>
      <xdr:row>81</xdr:row>
      <xdr:rowOff>57393</xdr:rowOff>
    </xdr:to>
    <xdr:cxnSp macro="">
      <xdr:nvCxnSpPr>
        <xdr:cNvPr id="200" name="直線コネクタ 199"/>
        <xdr:cNvCxnSpPr/>
      </xdr:nvCxnSpPr>
      <xdr:spPr>
        <a:xfrm flipV="1">
          <a:off x="3225800" y="13942186"/>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159139</xdr:rowOff>
    </xdr:from>
    <xdr:to>
      <xdr:col>6</xdr:col>
      <xdr:colOff>50800</xdr:colOff>
      <xdr:row>81</xdr:row>
      <xdr:rowOff>89289</xdr:rowOff>
    </xdr:to>
    <xdr:sp macro="" textlink="">
      <xdr:nvSpPr>
        <xdr:cNvPr id="201" name="フローチャート : 判断 200"/>
        <xdr:cNvSpPr/>
      </xdr:nvSpPr>
      <xdr:spPr>
        <a:xfrm>
          <a:off x="4064000" y="1387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99466</xdr:rowOff>
    </xdr:from>
    <xdr:ext cx="736600" cy="259045"/>
    <xdr:sp macro="" textlink="">
      <xdr:nvSpPr>
        <xdr:cNvPr id="202" name="テキスト ボックス 201"/>
        <xdr:cNvSpPr txBox="1"/>
      </xdr:nvSpPr>
      <xdr:spPr>
        <a:xfrm>
          <a:off x="3733800" y="1364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48675</xdr:rowOff>
    </xdr:from>
    <xdr:to>
      <xdr:col>4</xdr:col>
      <xdr:colOff>482600</xdr:colOff>
      <xdr:row>81</xdr:row>
      <xdr:rowOff>57393</xdr:rowOff>
    </xdr:to>
    <xdr:cxnSp macro="">
      <xdr:nvCxnSpPr>
        <xdr:cNvPr id="203" name="直線コネクタ 202"/>
        <xdr:cNvCxnSpPr/>
      </xdr:nvCxnSpPr>
      <xdr:spPr>
        <a:xfrm>
          <a:off x="2336800" y="13936125"/>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46918</xdr:rowOff>
    </xdr:from>
    <xdr:to>
      <xdr:col>3</xdr:col>
      <xdr:colOff>279400</xdr:colOff>
      <xdr:row>81</xdr:row>
      <xdr:rowOff>48675</xdr:rowOff>
    </xdr:to>
    <xdr:cxnSp macro="">
      <xdr:nvCxnSpPr>
        <xdr:cNvPr id="206" name="直線コネクタ 205"/>
        <xdr:cNvCxnSpPr/>
      </xdr:nvCxnSpPr>
      <xdr:spPr>
        <a:xfrm>
          <a:off x="1447800" y="13934368"/>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3646</xdr:rowOff>
    </xdr:from>
    <xdr:to>
      <xdr:col>7</xdr:col>
      <xdr:colOff>203200</xdr:colOff>
      <xdr:row>81</xdr:row>
      <xdr:rowOff>105246</xdr:rowOff>
    </xdr:to>
    <xdr:sp macro="" textlink="">
      <xdr:nvSpPr>
        <xdr:cNvPr id="216" name="円/楕円 215"/>
        <xdr:cNvSpPr/>
      </xdr:nvSpPr>
      <xdr:spPr>
        <a:xfrm>
          <a:off x="4902200" y="138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96373</xdr:rowOff>
    </xdr:from>
    <xdr:ext cx="762000" cy="259045"/>
    <xdr:sp macro="" textlink="">
      <xdr:nvSpPr>
        <xdr:cNvPr id="217" name="人件費・物件費等の状況該当値テキスト"/>
        <xdr:cNvSpPr txBox="1"/>
      </xdr:nvSpPr>
      <xdr:spPr>
        <a:xfrm>
          <a:off x="5041900" y="1381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3936</xdr:rowOff>
    </xdr:from>
    <xdr:to>
      <xdr:col>6</xdr:col>
      <xdr:colOff>50800</xdr:colOff>
      <xdr:row>81</xdr:row>
      <xdr:rowOff>105536</xdr:rowOff>
    </xdr:to>
    <xdr:sp macro="" textlink="">
      <xdr:nvSpPr>
        <xdr:cNvPr id="218" name="円/楕円 217"/>
        <xdr:cNvSpPr/>
      </xdr:nvSpPr>
      <xdr:spPr>
        <a:xfrm>
          <a:off x="4064000" y="138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90313</xdr:rowOff>
    </xdr:from>
    <xdr:ext cx="736600" cy="259045"/>
    <xdr:sp macro="" textlink="">
      <xdr:nvSpPr>
        <xdr:cNvPr id="219" name="テキスト ボックス 218"/>
        <xdr:cNvSpPr txBox="1"/>
      </xdr:nvSpPr>
      <xdr:spPr>
        <a:xfrm>
          <a:off x="3733800" y="1397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6593</xdr:rowOff>
    </xdr:from>
    <xdr:to>
      <xdr:col>4</xdr:col>
      <xdr:colOff>533400</xdr:colOff>
      <xdr:row>81</xdr:row>
      <xdr:rowOff>108193</xdr:rowOff>
    </xdr:to>
    <xdr:sp macro="" textlink="">
      <xdr:nvSpPr>
        <xdr:cNvPr id="220" name="円/楕円 219"/>
        <xdr:cNvSpPr/>
      </xdr:nvSpPr>
      <xdr:spPr>
        <a:xfrm>
          <a:off x="3175000" y="138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118370</xdr:rowOff>
    </xdr:from>
    <xdr:ext cx="762000" cy="259045"/>
    <xdr:sp macro="" textlink="">
      <xdr:nvSpPr>
        <xdr:cNvPr id="221" name="テキスト ボックス 220"/>
        <xdr:cNvSpPr txBox="1"/>
      </xdr:nvSpPr>
      <xdr:spPr>
        <a:xfrm>
          <a:off x="2844800" y="1366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169325</xdr:rowOff>
    </xdr:from>
    <xdr:to>
      <xdr:col>3</xdr:col>
      <xdr:colOff>330200</xdr:colOff>
      <xdr:row>81</xdr:row>
      <xdr:rowOff>99475</xdr:rowOff>
    </xdr:to>
    <xdr:sp macro="" textlink="">
      <xdr:nvSpPr>
        <xdr:cNvPr id="222" name="円/楕円 221"/>
        <xdr:cNvSpPr/>
      </xdr:nvSpPr>
      <xdr:spPr>
        <a:xfrm>
          <a:off x="2286000" y="13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109652</xdr:rowOff>
    </xdr:from>
    <xdr:ext cx="762000" cy="259045"/>
    <xdr:sp macro="" textlink="">
      <xdr:nvSpPr>
        <xdr:cNvPr id="223" name="テキスト ボックス 222"/>
        <xdr:cNvSpPr txBox="1"/>
      </xdr:nvSpPr>
      <xdr:spPr>
        <a:xfrm>
          <a:off x="1955800" y="136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167568</xdr:rowOff>
    </xdr:from>
    <xdr:to>
      <xdr:col>2</xdr:col>
      <xdr:colOff>127000</xdr:colOff>
      <xdr:row>81</xdr:row>
      <xdr:rowOff>97718</xdr:rowOff>
    </xdr:to>
    <xdr:sp macro="" textlink="">
      <xdr:nvSpPr>
        <xdr:cNvPr id="224" name="円/楕円 223"/>
        <xdr:cNvSpPr/>
      </xdr:nvSpPr>
      <xdr:spPr>
        <a:xfrm>
          <a:off x="1397000" y="138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107895</xdr:rowOff>
    </xdr:from>
    <xdr:ext cx="762000" cy="259045"/>
    <xdr:sp macro="" textlink="">
      <xdr:nvSpPr>
        <xdr:cNvPr id="225" name="テキスト ボックス 224"/>
        <xdr:cNvSpPr txBox="1"/>
      </xdr:nvSpPr>
      <xdr:spPr>
        <a:xfrm>
          <a:off x="1066800" y="1365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例年、類似団体の平均値よりも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ポイント高い数値で推移している。近隣市町村の状況を考慮しながら、適正な水準を維持できるように努める。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54732</xdr:rowOff>
    </xdr:to>
    <xdr:cxnSp macro="">
      <xdr:nvCxnSpPr>
        <xdr:cNvPr id="261" name="直線コネクタ 260"/>
        <xdr:cNvCxnSpPr/>
      </xdr:nvCxnSpPr>
      <xdr:spPr>
        <a:xfrm>
          <a:off x="16179800" y="146050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8768</xdr:rowOff>
    </xdr:from>
    <xdr:to>
      <xdr:col>23</xdr:col>
      <xdr:colOff>406400</xdr:colOff>
      <xdr:row>85</xdr:row>
      <xdr:rowOff>31750</xdr:rowOff>
    </xdr:to>
    <xdr:cxnSp macro="">
      <xdr:nvCxnSpPr>
        <xdr:cNvPr id="264" name="直線コネクタ 263"/>
        <xdr:cNvCxnSpPr/>
      </xdr:nvCxnSpPr>
      <xdr:spPr>
        <a:xfrm>
          <a:off x="15290800" y="145820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5" name="フローチャート :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8768</xdr:rowOff>
    </xdr:from>
    <xdr:to>
      <xdr:col>22</xdr:col>
      <xdr:colOff>203200</xdr:colOff>
      <xdr:row>85</xdr:row>
      <xdr:rowOff>8768</xdr:rowOff>
    </xdr:to>
    <xdr:cxnSp macro="">
      <xdr:nvCxnSpPr>
        <xdr:cNvPr id="267" name="直線コネクタ 266"/>
        <xdr:cNvCxnSpPr/>
      </xdr:nvCxnSpPr>
      <xdr:spPr>
        <a:xfrm>
          <a:off x="14401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8768</xdr:rowOff>
    </xdr:from>
    <xdr:to>
      <xdr:col>21</xdr:col>
      <xdr:colOff>0</xdr:colOff>
      <xdr:row>90</xdr:row>
      <xdr:rowOff>93738</xdr:rowOff>
    </xdr:to>
    <xdr:cxnSp macro="">
      <xdr:nvCxnSpPr>
        <xdr:cNvPr id="270" name="直線コネクタ 269"/>
        <xdr:cNvCxnSpPr/>
      </xdr:nvCxnSpPr>
      <xdr:spPr>
        <a:xfrm flipV="1">
          <a:off x="13512800" y="145820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80" name="円/楕円 279"/>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81"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2" name="円/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129418</xdr:rowOff>
    </xdr:from>
    <xdr:to>
      <xdr:col>22</xdr:col>
      <xdr:colOff>254000</xdr:colOff>
      <xdr:row>85</xdr:row>
      <xdr:rowOff>59568</xdr:rowOff>
    </xdr:to>
    <xdr:sp macro="" textlink="">
      <xdr:nvSpPr>
        <xdr:cNvPr id="284" name="円/楕円 283"/>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44345</xdr:rowOff>
    </xdr:from>
    <xdr:ext cx="762000" cy="259045"/>
    <xdr:sp macro="" textlink="">
      <xdr:nvSpPr>
        <xdr:cNvPr id="285" name="テキスト ボックス 284"/>
        <xdr:cNvSpPr txBox="1"/>
      </xdr:nvSpPr>
      <xdr:spPr>
        <a:xfrm>
          <a:off x="149098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129418</xdr:rowOff>
    </xdr:from>
    <xdr:to>
      <xdr:col>21</xdr:col>
      <xdr:colOff>50800</xdr:colOff>
      <xdr:row>85</xdr:row>
      <xdr:rowOff>59568</xdr:rowOff>
    </xdr:to>
    <xdr:sp macro="" textlink="">
      <xdr:nvSpPr>
        <xdr:cNvPr id="286" name="円/楕円 285"/>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44345</xdr:rowOff>
    </xdr:from>
    <xdr:ext cx="762000" cy="259045"/>
    <xdr:sp macro="" textlink="">
      <xdr:nvSpPr>
        <xdr:cNvPr id="287" name="テキスト ボックス 286"/>
        <xdr:cNvSpPr txBox="1"/>
      </xdr:nvSpPr>
      <xdr:spPr>
        <a:xfrm>
          <a:off x="140208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8" name="円/楕円 287"/>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9" name="テキスト ボックス 288"/>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総合計画における推進事業や国県からの権限委譲事業への対応のため、ここ近年職員数は増加傾向にあり、組織・定員管理計画に基づいた適切な配置と、積極的な民間への委託による人件費削減に今後も努めなければならな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101282</xdr:rowOff>
    </xdr:from>
    <xdr:to>
      <xdr:col>24</xdr:col>
      <xdr:colOff>558800</xdr:colOff>
      <xdr:row>61</xdr:row>
      <xdr:rowOff>109326</xdr:rowOff>
    </xdr:to>
    <xdr:cxnSp macro="">
      <xdr:nvCxnSpPr>
        <xdr:cNvPr id="324" name="直線コネクタ 323"/>
        <xdr:cNvCxnSpPr/>
      </xdr:nvCxnSpPr>
      <xdr:spPr>
        <a:xfrm>
          <a:off x="16179800" y="1055973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101282</xdr:rowOff>
    </xdr:to>
    <xdr:cxnSp macro="">
      <xdr:nvCxnSpPr>
        <xdr:cNvPr id="327" name="直線コネクタ 326"/>
        <xdr:cNvCxnSpPr/>
      </xdr:nvCxnSpPr>
      <xdr:spPr>
        <a:xfrm>
          <a:off x="15290800" y="105295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8" name="フローチャート : 判断 327"/>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9" name="テキスト ボックス 328"/>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67098</xdr:rowOff>
    </xdr:from>
    <xdr:to>
      <xdr:col>22</xdr:col>
      <xdr:colOff>203200</xdr:colOff>
      <xdr:row>61</xdr:row>
      <xdr:rowOff>71120</xdr:rowOff>
    </xdr:to>
    <xdr:cxnSp macro="">
      <xdr:nvCxnSpPr>
        <xdr:cNvPr id="330" name="直線コネクタ 329"/>
        <xdr:cNvCxnSpPr/>
      </xdr:nvCxnSpPr>
      <xdr:spPr>
        <a:xfrm>
          <a:off x="14401800" y="105255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49001</xdr:rowOff>
    </xdr:from>
    <xdr:to>
      <xdr:col>21</xdr:col>
      <xdr:colOff>0</xdr:colOff>
      <xdr:row>61</xdr:row>
      <xdr:rowOff>67098</xdr:rowOff>
    </xdr:to>
    <xdr:cxnSp macro="">
      <xdr:nvCxnSpPr>
        <xdr:cNvPr id="333" name="直線コネクタ 332"/>
        <xdr:cNvCxnSpPr/>
      </xdr:nvCxnSpPr>
      <xdr:spPr>
        <a:xfrm>
          <a:off x="13512800" y="1050745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58526</xdr:rowOff>
    </xdr:from>
    <xdr:to>
      <xdr:col>24</xdr:col>
      <xdr:colOff>609600</xdr:colOff>
      <xdr:row>61</xdr:row>
      <xdr:rowOff>160126</xdr:rowOff>
    </xdr:to>
    <xdr:sp macro="" textlink="">
      <xdr:nvSpPr>
        <xdr:cNvPr id="343" name="円/楕円 342"/>
        <xdr:cNvSpPr/>
      </xdr:nvSpPr>
      <xdr:spPr>
        <a:xfrm>
          <a:off x="169672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75053</xdr:rowOff>
    </xdr:from>
    <xdr:ext cx="762000" cy="259045"/>
    <xdr:sp macro="" textlink="">
      <xdr:nvSpPr>
        <xdr:cNvPr id="344" name="定員管理の状況該当値テキスト"/>
        <xdr:cNvSpPr txBox="1"/>
      </xdr:nvSpPr>
      <xdr:spPr>
        <a:xfrm>
          <a:off x="17106900" y="103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50482</xdr:rowOff>
    </xdr:from>
    <xdr:to>
      <xdr:col>23</xdr:col>
      <xdr:colOff>457200</xdr:colOff>
      <xdr:row>61</xdr:row>
      <xdr:rowOff>152082</xdr:rowOff>
    </xdr:to>
    <xdr:sp macro="" textlink="">
      <xdr:nvSpPr>
        <xdr:cNvPr id="345" name="円/楕円 344"/>
        <xdr:cNvSpPr/>
      </xdr:nvSpPr>
      <xdr:spPr>
        <a:xfrm>
          <a:off x="16129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136859</xdr:rowOff>
    </xdr:from>
    <xdr:ext cx="736600" cy="259045"/>
    <xdr:sp macro="" textlink="">
      <xdr:nvSpPr>
        <xdr:cNvPr id="346" name="テキスト ボックス 345"/>
        <xdr:cNvSpPr txBox="1"/>
      </xdr:nvSpPr>
      <xdr:spPr>
        <a:xfrm>
          <a:off x="15798800" y="1059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7" name="円/楕円 346"/>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48" name="テキスト ボックス 347"/>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16298</xdr:rowOff>
    </xdr:from>
    <xdr:to>
      <xdr:col>21</xdr:col>
      <xdr:colOff>50800</xdr:colOff>
      <xdr:row>61</xdr:row>
      <xdr:rowOff>117898</xdr:rowOff>
    </xdr:to>
    <xdr:sp macro="" textlink="">
      <xdr:nvSpPr>
        <xdr:cNvPr id="349" name="円/楕円 348"/>
        <xdr:cNvSpPr/>
      </xdr:nvSpPr>
      <xdr:spPr>
        <a:xfrm>
          <a:off x="14351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128075</xdr:rowOff>
    </xdr:from>
    <xdr:ext cx="762000" cy="259045"/>
    <xdr:sp macro="" textlink="">
      <xdr:nvSpPr>
        <xdr:cNvPr id="350" name="テキスト ボックス 349"/>
        <xdr:cNvSpPr txBox="1"/>
      </xdr:nvSpPr>
      <xdr:spPr>
        <a:xfrm>
          <a:off x="14020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169651</xdr:rowOff>
    </xdr:from>
    <xdr:to>
      <xdr:col>19</xdr:col>
      <xdr:colOff>533400</xdr:colOff>
      <xdr:row>61</xdr:row>
      <xdr:rowOff>99801</xdr:rowOff>
    </xdr:to>
    <xdr:sp macro="" textlink="">
      <xdr:nvSpPr>
        <xdr:cNvPr id="351" name="円/楕円 350"/>
        <xdr:cNvSpPr/>
      </xdr:nvSpPr>
      <xdr:spPr>
        <a:xfrm>
          <a:off x="13462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109978</xdr:rowOff>
    </xdr:from>
    <xdr:ext cx="762000" cy="259045"/>
    <xdr:sp macro="" textlink="">
      <xdr:nvSpPr>
        <xdr:cNvPr id="352" name="テキスト ボックス 351"/>
        <xdr:cNvSpPr txBox="1"/>
      </xdr:nvSpPr>
      <xdr:spPr>
        <a:xfrm>
          <a:off x="13131800" y="1022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事業費の削減と市債発行の抑制に努めた結果、市債償還金額は減額（元金△</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億円、利子△</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億円）し、実質公債費比率も改善しているものの、市債残高は</a:t>
          </a:r>
          <a:r>
            <a:rPr kumimoji="1" lang="en-US" altLang="ja-JP" sz="1100">
              <a:solidFill>
                <a:schemeClr val="dk1"/>
              </a:solidFill>
              <a:effectLst/>
              <a:latin typeface="+mn-lt"/>
              <a:ea typeface="+mn-ea"/>
              <a:cs typeface="+mn-cs"/>
            </a:rPr>
            <a:t>207.9</a:t>
          </a:r>
          <a:r>
            <a:rPr kumimoji="1" lang="ja-JP" altLang="ja-JP" sz="1100">
              <a:solidFill>
                <a:schemeClr val="dk1"/>
              </a:solidFill>
              <a:effectLst/>
              <a:latin typeface="+mn-lt"/>
              <a:ea typeface="+mn-ea"/>
              <a:cs typeface="+mn-cs"/>
            </a:rPr>
            <a:t>億円と依然として高く、近年では特別会計である公共下水道事業に対する準元利償還金が大きな負担となっている。今後も事業についての取捨選択を厳格に行い、地方債発行の抑制に努める。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86541</xdr:rowOff>
    </xdr:from>
    <xdr:to>
      <xdr:col>24</xdr:col>
      <xdr:colOff>558800</xdr:colOff>
      <xdr:row>42</xdr:row>
      <xdr:rowOff>4717</xdr:rowOff>
    </xdr:to>
    <xdr:cxnSp macro="">
      <xdr:nvCxnSpPr>
        <xdr:cNvPr id="387" name="直線コネクタ 386"/>
        <xdr:cNvCxnSpPr/>
      </xdr:nvCxnSpPr>
      <xdr:spPr>
        <a:xfrm flipV="1">
          <a:off x="16179800" y="7115991"/>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4717</xdr:rowOff>
    </xdr:from>
    <xdr:to>
      <xdr:col>23</xdr:col>
      <xdr:colOff>406400</xdr:colOff>
      <xdr:row>42</xdr:row>
      <xdr:rowOff>94343</xdr:rowOff>
    </xdr:to>
    <xdr:cxnSp macro="">
      <xdr:nvCxnSpPr>
        <xdr:cNvPr id="390" name="直線コネクタ 389"/>
        <xdr:cNvCxnSpPr/>
      </xdr:nvCxnSpPr>
      <xdr:spPr>
        <a:xfrm flipV="1">
          <a:off x="15290800" y="720561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41728</xdr:rowOff>
    </xdr:from>
    <xdr:to>
      <xdr:col>23</xdr:col>
      <xdr:colOff>457200</xdr:colOff>
      <xdr:row>40</xdr:row>
      <xdr:rowOff>143328</xdr:rowOff>
    </xdr:to>
    <xdr:sp macro="" textlink="">
      <xdr:nvSpPr>
        <xdr:cNvPr id="391" name="フローチャート : 判断 390"/>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392" name="テキスト ボックス 391"/>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19413</xdr:rowOff>
    </xdr:to>
    <xdr:cxnSp macro="">
      <xdr:nvCxnSpPr>
        <xdr:cNvPr id="393" name="直線コネクタ 392"/>
        <xdr:cNvCxnSpPr/>
      </xdr:nvCxnSpPr>
      <xdr:spPr>
        <a:xfrm flipV="1">
          <a:off x="14401800" y="72952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5" name="テキスト ボックス 394"/>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19413</xdr:rowOff>
    </xdr:from>
    <xdr:to>
      <xdr:col>21</xdr:col>
      <xdr:colOff>0</xdr:colOff>
      <xdr:row>43</xdr:row>
      <xdr:rowOff>74567</xdr:rowOff>
    </xdr:to>
    <xdr:cxnSp macro="">
      <xdr:nvCxnSpPr>
        <xdr:cNvPr id="396" name="直線コネクタ 395"/>
        <xdr:cNvCxnSpPr/>
      </xdr:nvCxnSpPr>
      <xdr:spPr>
        <a:xfrm flipV="1">
          <a:off x="13512800" y="739176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35741</xdr:rowOff>
    </xdr:from>
    <xdr:to>
      <xdr:col>24</xdr:col>
      <xdr:colOff>609600</xdr:colOff>
      <xdr:row>41</xdr:row>
      <xdr:rowOff>137341</xdr:rowOff>
    </xdr:to>
    <xdr:sp macro="" textlink="">
      <xdr:nvSpPr>
        <xdr:cNvPr id="406" name="円/楕円 405"/>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7818</xdr:rowOff>
    </xdr:from>
    <xdr:ext cx="762000" cy="259045"/>
    <xdr:sp macro="" textlink="">
      <xdr:nvSpPr>
        <xdr:cNvPr id="407" name="公債費負担の状況該当値テキスト"/>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125367</xdr:rowOff>
    </xdr:from>
    <xdr:to>
      <xdr:col>23</xdr:col>
      <xdr:colOff>457200</xdr:colOff>
      <xdr:row>42</xdr:row>
      <xdr:rowOff>55517</xdr:rowOff>
    </xdr:to>
    <xdr:sp macro="" textlink="">
      <xdr:nvSpPr>
        <xdr:cNvPr id="408" name="円/楕円 407"/>
        <xdr:cNvSpPr/>
      </xdr:nvSpPr>
      <xdr:spPr>
        <a:xfrm>
          <a:off x="16129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40294</xdr:rowOff>
    </xdr:from>
    <xdr:ext cx="736600" cy="259045"/>
    <xdr:sp macro="" textlink="">
      <xdr:nvSpPr>
        <xdr:cNvPr id="409" name="テキスト ボックス 408"/>
        <xdr:cNvSpPr txBox="1"/>
      </xdr:nvSpPr>
      <xdr:spPr>
        <a:xfrm>
          <a:off x="15798800" y="724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10" name="円/楕円 409"/>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11" name="テキスト ボックス 410"/>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140063</xdr:rowOff>
    </xdr:from>
    <xdr:to>
      <xdr:col>21</xdr:col>
      <xdr:colOff>50800</xdr:colOff>
      <xdr:row>43</xdr:row>
      <xdr:rowOff>70213</xdr:rowOff>
    </xdr:to>
    <xdr:sp macro="" textlink="">
      <xdr:nvSpPr>
        <xdr:cNvPr id="412" name="円/楕円 411"/>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54990</xdr:rowOff>
    </xdr:from>
    <xdr:ext cx="762000" cy="259045"/>
    <xdr:sp macro="" textlink="">
      <xdr:nvSpPr>
        <xdr:cNvPr id="413" name="テキスト ボックス 412"/>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23767</xdr:rowOff>
    </xdr:from>
    <xdr:to>
      <xdr:col>19</xdr:col>
      <xdr:colOff>533400</xdr:colOff>
      <xdr:row>43</xdr:row>
      <xdr:rowOff>125367</xdr:rowOff>
    </xdr:to>
    <xdr:sp macro="" textlink="">
      <xdr:nvSpPr>
        <xdr:cNvPr id="414" name="円/楕円 413"/>
        <xdr:cNvSpPr/>
      </xdr:nvSpPr>
      <xdr:spPr>
        <a:xfrm>
          <a:off x="13462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110144</xdr:rowOff>
    </xdr:from>
    <xdr:ext cx="762000" cy="259045"/>
    <xdr:sp macro="" textlink="">
      <xdr:nvSpPr>
        <xdr:cNvPr id="415" name="テキスト ボックス 414"/>
        <xdr:cNvSpPr txBox="1"/>
      </xdr:nvSpPr>
      <xdr:spPr>
        <a:xfrm>
          <a:off x="13131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地方債残高が前年度と比較して約</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億円減額し</a:t>
          </a:r>
          <a:r>
            <a:rPr kumimoji="1" lang="ja-JP" altLang="en-US" sz="1100">
              <a:solidFill>
                <a:schemeClr val="dk1"/>
              </a:solidFill>
              <a:effectLst/>
              <a:latin typeface="+mn-lt"/>
              <a:ea typeface="+mn-ea"/>
              <a:cs typeface="+mn-cs"/>
            </a:rPr>
            <a:t>ている。近年、地方債残高は減少してきており、それに伴い</a:t>
          </a:r>
          <a:r>
            <a:rPr kumimoji="1" lang="ja-JP" altLang="ja-JP" sz="1100">
              <a:solidFill>
                <a:schemeClr val="dk1"/>
              </a:solidFill>
              <a:effectLst/>
              <a:latin typeface="+mn-lt"/>
              <a:ea typeface="+mn-ea"/>
              <a:cs typeface="+mn-cs"/>
            </a:rPr>
            <a:t>将来負担比率について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順調に改善傾向</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。土地開発公社が先行取得した土地の残地（</a:t>
          </a:r>
          <a:r>
            <a:rPr kumimoji="1" lang="en-US" altLang="ja-JP" sz="1100">
              <a:solidFill>
                <a:schemeClr val="dk1"/>
              </a:solidFill>
              <a:effectLst/>
              <a:latin typeface="+mn-lt"/>
              <a:ea typeface="+mn-ea"/>
              <a:cs typeface="+mn-cs"/>
            </a:rPr>
            <a:t>124,885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億円）を定期的に買い戻すことも視野に入れ、将来負担比率の更なる改善を図る。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149479</xdr:rowOff>
    </xdr:from>
    <xdr:to>
      <xdr:col>24</xdr:col>
      <xdr:colOff>558800</xdr:colOff>
      <xdr:row>16</xdr:row>
      <xdr:rowOff>164761</xdr:rowOff>
    </xdr:to>
    <xdr:cxnSp macro="">
      <xdr:nvCxnSpPr>
        <xdr:cNvPr id="449" name="直線コネクタ 448"/>
        <xdr:cNvCxnSpPr/>
      </xdr:nvCxnSpPr>
      <xdr:spPr>
        <a:xfrm flipV="1">
          <a:off x="16179800" y="2892679"/>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164761</xdr:rowOff>
    </xdr:from>
    <xdr:to>
      <xdr:col>23</xdr:col>
      <xdr:colOff>406400</xdr:colOff>
      <xdr:row>17</xdr:row>
      <xdr:rowOff>89027</xdr:rowOff>
    </xdr:to>
    <xdr:cxnSp macro="">
      <xdr:nvCxnSpPr>
        <xdr:cNvPr id="452" name="直線コネクタ 451"/>
        <xdr:cNvCxnSpPr/>
      </xdr:nvCxnSpPr>
      <xdr:spPr>
        <a:xfrm flipV="1">
          <a:off x="15290800" y="2907961"/>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53" name="フローチャート : 判断 452"/>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54" name="テキスト ボックス 453"/>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89027</xdr:rowOff>
    </xdr:from>
    <xdr:to>
      <xdr:col>22</xdr:col>
      <xdr:colOff>203200</xdr:colOff>
      <xdr:row>17</xdr:row>
      <xdr:rowOff>157395</xdr:rowOff>
    </xdr:to>
    <xdr:cxnSp macro="">
      <xdr:nvCxnSpPr>
        <xdr:cNvPr id="455" name="直線コネクタ 454"/>
        <xdr:cNvCxnSpPr/>
      </xdr:nvCxnSpPr>
      <xdr:spPr>
        <a:xfrm flipV="1">
          <a:off x="14401800" y="300367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157395</xdr:rowOff>
    </xdr:from>
    <xdr:to>
      <xdr:col>21</xdr:col>
      <xdr:colOff>0</xdr:colOff>
      <xdr:row>18</xdr:row>
      <xdr:rowOff>63161</xdr:rowOff>
    </xdr:to>
    <xdr:cxnSp macro="">
      <xdr:nvCxnSpPr>
        <xdr:cNvPr id="458" name="直線コネクタ 457"/>
        <xdr:cNvCxnSpPr/>
      </xdr:nvCxnSpPr>
      <xdr:spPr>
        <a:xfrm flipV="1">
          <a:off x="13512800" y="3072045"/>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2" name="テキスト ボックス 46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98679</xdr:rowOff>
    </xdr:from>
    <xdr:to>
      <xdr:col>24</xdr:col>
      <xdr:colOff>609600</xdr:colOff>
      <xdr:row>17</xdr:row>
      <xdr:rowOff>28829</xdr:rowOff>
    </xdr:to>
    <xdr:sp macro="" textlink="">
      <xdr:nvSpPr>
        <xdr:cNvPr id="468" name="円/楕円 467"/>
        <xdr:cNvSpPr/>
      </xdr:nvSpPr>
      <xdr:spPr>
        <a:xfrm>
          <a:off x="169672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70756</xdr:rowOff>
    </xdr:from>
    <xdr:ext cx="762000" cy="259045"/>
    <xdr:sp macro="" textlink="">
      <xdr:nvSpPr>
        <xdr:cNvPr id="469" name="将来負担の状況該当値テキスト"/>
        <xdr:cNvSpPr txBox="1"/>
      </xdr:nvSpPr>
      <xdr:spPr>
        <a:xfrm>
          <a:off x="17106900" y="281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113961</xdr:rowOff>
    </xdr:from>
    <xdr:to>
      <xdr:col>23</xdr:col>
      <xdr:colOff>457200</xdr:colOff>
      <xdr:row>17</xdr:row>
      <xdr:rowOff>44111</xdr:rowOff>
    </xdr:to>
    <xdr:sp macro="" textlink="">
      <xdr:nvSpPr>
        <xdr:cNvPr id="470" name="円/楕円 469"/>
        <xdr:cNvSpPr/>
      </xdr:nvSpPr>
      <xdr:spPr>
        <a:xfrm>
          <a:off x="16129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28888</xdr:rowOff>
    </xdr:from>
    <xdr:ext cx="736600" cy="259045"/>
    <xdr:sp macro="" textlink="">
      <xdr:nvSpPr>
        <xdr:cNvPr id="471" name="テキスト ボックス 470"/>
        <xdr:cNvSpPr txBox="1"/>
      </xdr:nvSpPr>
      <xdr:spPr>
        <a:xfrm>
          <a:off x="15798800" y="2943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38227</xdr:rowOff>
    </xdr:from>
    <xdr:to>
      <xdr:col>22</xdr:col>
      <xdr:colOff>254000</xdr:colOff>
      <xdr:row>17</xdr:row>
      <xdr:rowOff>139827</xdr:rowOff>
    </xdr:to>
    <xdr:sp macro="" textlink="">
      <xdr:nvSpPr>
        <xdr:cNvPr id="472" name="円/楕円 471"/>
        <xdr:cNvSpPr/>
      </xdr:nvSpPr>
      <xdr:spPr>
        <a:xfrm>
          <a:off x="15240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124604</xdr:rowOff>
    </xdr:from>
    <xdr:ext cx="762000" cy="259045"/>
    <xdr:sp macro="" textlink="">
      <xdr:nvSpPr>
        <xdr:cNvPr id="473" name="テキスト ボックス 472"/>
        <xdr:cNvSpPr txBox="1"/>
      </xdr:nvSpPr>
      <xdr:spPr>
        <a:xfrm>
          <a:off x="14909800" y="30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106595</xdr:rowOff>
    </xdr:from>
    <xdr:to>
      <xdr:col>21</xdr:col>
      <xdr:colOff>50800</xdr:colOff>
      <xdr:row>18</xdr:row>
      <xdr:rowOff>36745</xdr:rowOff>
    </xdr:to>
    <xdr:sp macro="" textlink="">
      <xdr:nvSpPr>
        <xdr:cNvPr id="474" name="円/楕円 473"/>
        <xdr:cNvSpPr/>
      </xdr:nvSpPr>
      <xdr:spPr>
        <a:xfrm>
          <a:off x="14351000" y="3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21522</xdr:rowOff>
    </xdr:from>
    <xdr:ext cx="762000" cy="259045"/>
    <xdr:sp macro="" textlink="">
      <xdr:nvSpPr>
        <xdr:cNvPr id="475" name="テキスト ボックス 474"/>
        <xdr:cNvSpPr txBox="1"/>
      </xdr:nvSpPr>
      <xdr:spPr>
        <a:xfrm>
          <a:off x="14020800" y="310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12361</xdr:rowOff>
    </xdr:from>
    <xdr:to>
      <xdr:col>19</xdr:col>
      <xdr:colOff>533400</xdr:colOff>
      <xdr:row>18</xdr:row>
      <xdr:rowOff>113961</xdr:rowOff>
    </xdr:to>
    <xdr:sp macro="" textlink="">
      <xdr:nvSpPr>
        <xdr:cNvPr id="476" name="円/楕円 475"/>
        <xdr:cNvSpPr/>
      </xdr:nvSpPr>
      <xdr:spPr>
        <a:xfrm>
          <a:off x="13462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98738</xdr:rowOff>
    </xdr:from>
    <xdr:ext cx="762000" cy="259045"/>
    <xdr:sp macro="" textlink="">
      <xdr:nvSpPr>
        <xdr:cNvPr id="477" name="テキスト ボックス 476"/>
        <xdr:cNvSpPr txBox="1"/>
      </xdr:nvSpPr>
      <xdr:spPr>
        <a:xfrm>
          <a:off x="13131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57,388
56,979
61.76
25,183,865
24,887,474
160,035
12,905,263
20,786,123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年度にかけて職員数に</a:t>
          </a:r>
          <a:r>
            <a:rPr kumimoji="1" lang="ja-JP" altLang="en-US" sz="1100">
              <a:solidFill>
                <a:sysClr val="windowText" lastClr="000000"/>
              </a:solidFill>
              <a:effectLst/>
              <a:latin typeface="+mn-lt"/>
              <a:ea typeface="+mn-ea"/>
              <a:cs typeface="+mn-cs"/>
            </a:rPr>
            <a:t>大きな</a:t>
          </a:r>
          <a:r>
            <a:rPr kumimoji="1" lang="ja-JP" altLang="ja-JP" sz="1100">
              <a:solidFill>
                <a:sysClr val="windowText" lastClr="000000"/>
              </a:solidFill>
              <a:effectLst/>
              <a:latin typeface="+mn-lt"/>
              <a:ea typeface="+mn-ea"/>
              <a:cs typeface="+mn-cs"/>
            </a:rPr>
            <a:t>変更はないが、</a:t>
          </a:r>
          <a:r>
            <a:rPr kumimoji="1" lang="ja-JP" altLang="en-US" sz="1100">
              <a:solidFill>
                <a:sysClr val="windowText" lastClr="000000"/>
              </a:solidFill>
              <a:effectLst/>
              <a:latin typeface="+mn-lt"/>
              <a:ea typeface="+mn-ea"/>
              <a:cs typeface="+mn-cs"/>
            </a:rPr>
            <a:t>職員の新陳代謝</a:t>
          </a:r>
          <a:r>
            <a:rPr kumimoji="1" lang="ja-JP" altLang="ja-JP" sz="1100">
              <a:solidFill>
                <a:sysClr val="windowText" lastClr="000000"/>
              </a:solidFill>
              <a:effectLst/>
              <a:latin typeface="+mn-lt"/>
              <a:ea typeface="+mn-ea"/>
              <a:cs typeface="+mn-cs"/>
            </a:rPr>
            <a:t>により、一般職員給が前年度より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。しかし、退職者</a:t>
          </a:r>
          <a:r>
            <a:rPr kumimoji="1" lang="ja-JP" altLang="en-US" sz="1100">
              <a:solidFill>
                <a:sysClr val="windowText" lastClr="000000"/>
              </a:solidFill>
              <a:effectLst/>
              <a:latin typeface="+mn-lt"/>
              <a:ea typeface="+mn-ea"/>
              <a:cs typeface="+mn-cs"/>
            </a:rPr>
            <a:t>の増に</a:t>
          </a:r>
          <a:r>
            <a:rPr kumimoji="1" lang="ja-JP" altLang="ja-JP" sz="1100">
              <a:solidFill>
                <a:sysClr val="windowText" lastClr="000000"/>
              </a:solidFill>
              <a:effectLst/>
              <a:latin typeface="+mn-lt"/>
              <a:ea typeface="+mn-ea"/>
              <a:cs typeface="+mn-cs"/>
            </a:rPr>
            <a:t>より退職手当</a:t>
          </a:r>
          <a:r>
            <a:rPr kumimoji="1" lang="ja-JP" altLang="en-US" sz="1100">
              <a:solidFill>
                <a:sysClr val="windowText" lastClr="000000"/>
              </a:solidFill>
              <a:effectLst/>
              <a:latin typeface="+mn-lt"/>
              <a:ea typeface="+mn-ea"/>
              <a:cs typeface="+mn-cs"/>
            </a:rPr>
            <a:t>が約</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増加しており</a:t>
          </a:r>
          <a:r>
            <a:rPr kumimoji="1" lang="ja-JP" altLang="ja-JP" sz="1100">
              <a:solidFill>
                <a:sysClr val="windowText" lastClr="000000"/>
              </a:solidFill>
              <a:effectLst/>
              <a:latin typeface="+mn-lt"/>
              <a:ea typeface="+mn-ea"/>
              <a:cs typeface="+mn-cs"/>
            </a:rPr>
            <a:t>、経常収支比率としては前年度より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ポイント悪化し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。今後も、適切な職員配置と業務の見直し・民営化の促進に取り組む。</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8890</xdr:rowOff>
    </xdr:to>
    <xdr:cxnSp macro="">
      <xdr:nvCxnSpPr>
        <xdr:cNvPr id="66" name="直線コネクタ 65"/>
        <xdr:cNvCxnSpPr/>
      </xdr:nvCxnSpPr>
      <xdr:spPr>
        <a:xfrm>
          <a:off x="3987800" y="631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142240</xdr:rowOff>
    </xdr:to>
    <xdr:cxnSp macro="">
      <xdr:nvCxnSpPr>
        <xdr:cNvPr id="69" name="直線コネクタ 68"/>
        <xdr:cNvCxnSpPr/>
      </xdr:nvCxnSpPr>
      <xdr:spPr>
        <a:xfrm>
          <a:off x="3098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127000</xdr:rowOff>
    </xdr:to>
    <xdr:cxnSp macro="">
      <xdr:nvCxnSpPr>
        <xdr:cNvPr id="72" name="直線コネクタ 71"/>
        <xdr:cNvCxnSpPr/>
      </xdr:nvCxnSpPr>
      <xdr:spPr>
        <a:xfrm flipV="1">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31750</xdr:rowOff>
    </xdr:to>
    <xdr:cxnSp macro="">
      <xdr:nvCxnSpPr>
        <xdr:cNvPr id="75" name="直線コネクタ 74"/>
        <xdr:cNvCxnSpPr/>
      </xdr:nvCxnSpPr>
      <xdr:spPr>
        <a:xfrm flipV="1">
          <a:off x="1320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物件費については、前年度より</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となっており、経常収支比率もここ数年横ばい、類似団体及び県の平均値と比較しても下回っている。</a:t>
          </a:r>
          <a:r>
            <a:rPr kumimoji="1" lang="ja-JP" altLang="en-US" sz="1100">
              <a:solidFill>
                <a:schemeClr val="dk1"/>
              </a:solidFill>
              <a:effectLst/>
              <a:latin typeface="+mn-lt"/>
              <a:ea typeface="+mn-ea"/>
              <a:cs typeface="+mn-cs"/>
            </a:rPr>
            <a:t>しかし事業の民間委託化に伴い物件費が増加傾向となっており、</a:t>
          </a:r>
          <a:r>
            <a:rPr kumimoji="1" lang="ja-JP" altLang="ja-JP" sz="1100">
              <a:solidFill>
                <a:schemeClr val="dk1"/>
              </a:solidFill>
              <a:effectLst/>
              <a:latin typeface="+mn-lt"/>
              <a:ea typeface="+mn-ea"/>
              <a:cs typeface="+mn-cs"/>
            </a:rPr>
            <a:t>扶助費及び特別会計への繰出金が年々増加</a:t>
          </a:r>
          <a:r>
            <a:rPr kumimoji="1" lang="ja-JP" altLang="en-US" sz="1100">
              <a:solidFill>
                <a:schemeClr val="dk1"/>
              </a:solidFill>
              <a:effectLst/>
              <a:latin typeface="+mn-lt"/>
              <a:ea typeface="+mn-ea"/>
              <a:cs typeface="+mn-cs"/>
            </a:rPr>
            <a:t>している中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全体の経常収支比率を抑えるためには、</a:t>
          </a:r>
          <a:r>
            <a:rPr kumimoji="1" lang="ja-JP" altLang="ja-JP" sz="1100">
              <a:solidFill>
                <a:schemeClr val="dk1"/>
              </a:solidFill>
              <a:effectLst/>
              <a:latin typeface="+mn-lt"/>
              <a:ea typeface="+mn-ea"/>
              <a:cs typeface="+mn-cs"/>
            </a:rPr>
            <a:t>物件費を抑制・削減せざるをえない状況であると言える。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127000</xdr:rowOff>
    </xdr:to>
    <xdr:cxnSp macro="">
      <xdr:nvCxnSpPr>
        <xdr:cNvPr id="127" name="直線コネクタ 126"/>
        <xdr:cNvCxnSpPr/>
      </xdr:nvCxnSpPr>
      <xdr:spPr>
        <a:xfrm>
          <a:off x="15671800" y="283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96520</xdr:rowOff>
    </xdr:to>
    <xdr:cxnSp macro="">
      <xdr:nvCxnSpPr>
        <xdr:cNvPr id="130" name="直線コネクタ 129"/>
        <xdr:cNvCxnSpPr/>
      </xdr:nvCxnSpPr>
      <xdr:spPr>
        <a:xfrm flipV="1">
          <a:off x="14782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34290</xdr:rowOff>
    </xdr:from>
    <xdr:to>
      <xdr:col>22</xdr:col>
      <xdr:colOff>615950</xdr:colOff>
      <xdr:row>17</xdr:row>
      <xdr:rowOff>135890</xdr:rowOff>
    </xdr:to>
    <xdr:sp macro="" textlink="">
      <xdr:nvSpPr>
        <xdr:cNvPr id="131" name="フローチャート : 判断 130"/>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32" name="テキスト ボックス 131"/>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111760</xdr:rowOff>
    </xdr:to>
    <xdr:cxnSp macro="">
      <xdr:nvCxnSpPr>
        <xdr:cNvPr id="133" name="直線コネクタ 132"/>
        <xdr:cNvCxnSpPr/>
      </xdr:nvCxnSpPr>
      <xdr:spPr>
        <a:xfrm flipV="1">
          <a:off x="13893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73660</xdr:rowOff>
    </xdr:from>
    <xdr:to>
      <xdr:col>20</xdr:col>
      <xdr:colOff>158750</xdr:colOff>
      <xdr:row>16</xdr:row>
      <xdr:rowOff>111760</xdr:rowOff>
    </xdr:to>
    <xdr:cxnSp macro="">
      <xdr:nvCxnSpPr>
        <xdr:cNvPr id="136" name="直線コネクタ 135"/>
        <xdr:cNvCxnSpPr/>
      </xdr:nvCxnSpPr>
      <xdr:spPr>
        <a:xfrm>
          <a:off x="13004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50" name="円/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2" name="円/楕円 151"/>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53" name="テキスト ボックス 152"/>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4" name="円/楕円 153"/>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134637</xdr:rowOff>
    </xdr:from>
    <xdr:ext cx="762000" cy="259045"/>
    <xdr:sp macro="" textlink="">
      <xdr:nvSpPr>
        <xdr:cNvPr id="155" name="テキスト ボックス 154"/>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本市財政を圧迫する最も大きな要因であり、類似団体と比較してもワースト</a:t>
          </a:r>
          <a:r>
            <a:rPr kumimoji="1" lang="ja-JP" altLang="en-US" sz="1100">
              <a:solidFill>
                <a:schemeClr val="dk1"/>
              </a:solidFill>
              <a:effectLst/>
              <a:latin typeface="+mn-lt"/>
              <a:ea typeface="+mn-ea"/>
              <a:cs typeface="+mn-cs"/>
            </a:rPr>
            <a:t>に位置する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国の子育て支援政策拡大の影響から、保育所運営費</a:t>
          </a:r>
          <a:r>
            <a:rPr kumimoji="1" lang="ja-JP" altLang="ja-JP" sz="1100">
              <a:solidFill>
                <a:schemeClr val="dk1"/>
              </a:solidFill>
              <a:effectLst/>
              <a:latin typeface="+mn-lt"/>
              <a:ea typeface="+mn-ea"/>
              <a:cs typeface="+mn-cs"/>
            </a:rPr>
            <a:t>が前年度より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億円増、</a:t>
          </a:r>
          <a:r>
            <a:rPr kumimoji="1" lang="ja-JP" altLang="en-US" sz="1100">
              <a:solidFill>
                <a:schemeClr val="dk1"/>
              </a:solidFill>
              <a:effectLst/>
              <a:latin typeface="+mn-lt"/>
              <a:ea typeface="+mn-ea"/>
              <a:cs typeface="+mn-cs"/>
            </a:rPr>
            <a:t>障害児通所給付費</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億円増</a:t>
          </a:r>
          <a:r>
            <a:rPr kumimoji="1" lang="ja-JP" altLang="en-US" sz="1100">
              <a:solidFill>
                <a:schemeClr val="dk1"/>
              </a:solidFill>
              <a:effectLst/>
              <a:latin typeface="+mn-lt"/>
              <a:ea typeface="+mn-ea"/>
              <a:cs typeface="+mn-cs"/>
            </a:rPr>
            <a:t>、歳入面でも第二子に係る保育料無償化の開始などにより、子育て関係の扶助費の増加が比率の悪化要因となっている。保護費等その他の</a:t>
          </a:r>
          <a:r>
            <a:rPr kumimoji="1" lang="ja-JP" altLang="ja-JP" sz="1100">
              <a:solidFill>
                <a:schemeClr val="dk1"/>
              </a:solidFill>
              <a:effectLst/>
              <a:latin typeface="+mn-lt"/>
              <a:ea typeface="+mn-ea"/>
              <a:cs typeface="+mn-cs"/>
            </a:rPr>
            <a:t>扶助費に係る支出</a:t>
          </a:r>
          <a:r>
            <a:rPr kumimoji="1" lang="ja-JP" altLang="en-US" sz="1100">
              <a:solidFill>
                <a:schemeClr val="dk1"/>
              </a:solidFill>
              <a:effectLst/>
              <a:latin typeface="+mn-lt"/>
              <a:ea typeface="+mn-ea"/>
              <a:cs typeface="+mn-cs"/>
            </a:rPr>
            <a:t>も依然高止まりしており</a:t>
          </a:r>
          <a:r>
            <a:rPr kumimoji="1" lang="ja-JP" altLang="ja-JP" sz="1100">
              <a:solidFill>
                <a:schemeClr val="dk1"/>
              </a:solidFill>
              <a:effectLst/>
              <a:latin typeface="+mn-lt"/>
              <a:ea typeface="+mn-ea"/>
              <a:cs typeface="+mn-cs"/>
            </a:rPr>
            <a:t>、支出抑制に有効な対策もなく、苦慮している状況である。扶助費の適正な給付を徹底し、市単独で実施している事業についての見直しも視野に入れることで、支出の抑制を図る。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121557</xdr:rowOff>
    </xdr:from>
    <xdr:to>
      <xdr:col>7</xdr:col>
      <xdr:colOff>15875</xdr:colOff>
      <xdr:row>61</xdr:row>
      <xdr:rowOff>91622</xdr:rowOff>
    </xdr:to>
    <xdr:cxnSp macro="">
      <xdr:nvCxnSpPr>
        <xdr:cNvPr id="190" name="直線コネクタ 189"/>
        <xdr:cNvCxnSpPr/>
      </xdr:nvCxnSpPr>
      <xdr:spPr>
        <a:xfrm>
          <a:off x="3987800" y="104085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121557</xdr:rowOff>
    </xdr:from>
    <xdr:to>
      <xdr:col>5</xdr:col>
      <xdr:colOff>549275</xdr:colOff>
      <xdr:row>61</xdr:row>
      <xdr:rowOff>4535</xdr:rowOff>
    </xdr:to>
    <xdr:cxnSp macro="">
      <xdr:nvCxnSpPr>
        <xdr:cNvPr id="193" name="直線コネクタ 192"/>
        <xdr:cNvCxnSpPr/>
      </xdr:nvCxnSpPr>
      <xdr:spPr>
        <a:xfrm flipV="1">
          <a:off x="3098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88900</xdr:rowOff>
    </xdr:from>
    <xdr:to>
      <xdr:col>4</xdr:col>
      <xdr:colOff>346075</xdr:colOff>
      <xdr:row>61</xdr:row>
      <xdr:rowOff>4535</xdr:rowOff>
    </xdr:to>
    <xdr:cxnSp macro="">
      <xdr:nvCxnSpPr>
        <xdr:cNvPr id="196" name="直線コネクタ 195"/>
        <xdr:cNvCxnSpPr/>
      </xdr:nvCxnSpPr>
      <xdr:spPr>
        <a:xfrm>
          <a:off x="2209800" y="1037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107950</xdr:rowOff>
    </xdr:from>
    <xdr:to>
      <xdr:col>3</xdr:col>
      <xdr:colOff>142875</xdr:colOff>
      <xdr:row>60</xdr:row>
      <xdr:rowOff>88900</xdr:rowOff>
    </xdr:to>
    <xdr:cxnSp macro="">
      <xdr:nvCxnSpPr>
        <xdr:cNvPr id="199" name="直線コネクタ 198"/>
        <xdr:cNvCxnSpPr/>
      </xdr:nvCxnSpPr>
      <xdr:spPr>
        <a:xfrm>
          <a:off x="1320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40822</xdr:rowOff>
    </xdr:from>
    <xdr:to>
      <xdr:col>7</xdr:col>
      <xdr:colOff>66675</xdr:colOff>
      <xdr:row>61</xdr:row>
      <xdr:rowOff>142422</xdr:rowOff>
    </xdr:to>
    <xdr:sp macro="" textlink="">
      <xdr:nvSpPr>
        <xdr:cNvPr id="209" name="円/楕円 208"/>
        <xdr:cNvSpPr/>
      </xdr:nvSpPr>
      <xdr:spPr>
        <a:xfrm>
          <a:off x="47752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120849</xdr:rowOff>
    </xdr:from>
    <xdr:ext cx="762000" cy="259045"/>
    <xdr:sp macro="" textlink="">
      <xdr:nvSpPr>
        <xdr:cNvPr id="210" name="扶助費該当値テキスト"/>
        <xdr:cNvSpPr txBox="1"/>
      </xdr:nvSpPr>
      <xdr:spPr>
        <a:xfrm>
          <a:off x="4914900" y="1040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70757</xdr:rowOff>
    </xdr:from>
    <xdr:to>
      <xdr:col>5</xdr:col>
      <xdr:colOff>600075</xdr:colOff>
      <xdr:row>61</xdr:row>
      <xdr:rowOff>907</xdr:rowOff>
    </xdr:to>
    <xdr:sp macro="" textlink="">
      <xdr:nvSpPr>
        <xdr:cNvPr id="211" name="円/楕円 210"/>
        <xdr:cNvSpPr/>
      </xdr:nvSpPr>
      <xdr:spPr>
        <a:xfrm>
          <a:off x="3937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157134</xdr:rowOff>
    </xdr:from>
    <xdr:ext cx="736600" cy="259045"/>
    <xdr:sp macro="" textlink="">
      <xdr:nvSpPr>
        <xdr:cNvPr id="212" name="テキスト ボックス 211"/>
        <xdr:cNvSpPr txBox="1"/>
      </xdr:nvSpPr>
      <xdr:spPr>
        <a:xfrm>
          <a:off x="3606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125185</xdr:rowOff>
    </xdr:from>
    <xdr:to>
      <xdr:col>4</xdr:col>
      <xdr:colOff>396875</xdr:colOff>
      <xdr:row>61</xdr:row>
      <xdr:rowOff>55335</xdr:rowOff>
    </xdr:to>
    <xdr:sp macro="" textlink="">
      <xdr:nvSpPr>
        <xdr:cNvPr id="213" name="円/楕円 212"/>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40112</xdr:rowOff>
    </xdr:from>
    <xdr:ext cx="762000" cy="259045"/>
    <xdr:sp macro="" textlink="">
      <xdr:nvSpPr>
        <xdr:cNvPr id="214" name="テキスト ボックス 213"/>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38100</xdr:rowOff>
    </xdr:from>
    <xdr:to>
      <xdr:col>3</xdr:col>
      <xdr:colOff>193675</xdr:colOff>
      <xdr:row>60</xdr:row>
      <xdr:rowOff>139700</xdr:rowOff>
    </xdr:to>
    <xdr:sp macro="" textlink="">
      <xdr:nvSpPr>
        <xdr:cNvPr id="215" name="円/楕円 214"/>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124477</xdr:rowOff>
    </xdr:from>
    <xdr:ext cx="762000" cy="259045"/>
    <xdr:sp macro="" textlink="">
      <xdr:nvSpPr>
        <xdr:cNvPr id="216" name="テキスト ボックス 215"/>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57150</xdr:rowOff>
    </xdr:from>
    <xdr:to>
      <xdr:col>1</xdr:col>
      <xdr:colOff>676275</xdr:colOff>
      <xdr:row>59</xdr:row>
      <xdr:rowOff>158750</xdr:rowOff>
    </xdr:to>
    <xdr:sp macro="" textlink="">
      <xdr:nvSpPr>
        <xdr:cNvPr id="217" name="円/楕円 216"/>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143527</xdr:rowOff>
    </xdr:from>
    <xdr:ext cx="762000" cy="259045"/>
    <xdr:sp macro="" textlink="">
      <xdr:nvSpPr>
        <xdr:cNvPr id="218" name="テキスト ボックス 217"/>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を押し上げる要因は特別会計への繰出金である。本市において急速に進む高齢化により、国民健康保険、介護保険、後期高齢者医療各保険事業への繰出金が年々増加している。対策として、医療及び介護の給付抑制に結びつくような健康増進事業に積極的に取り組む。</a:t>
          </a:r>
          <a:endParaRPr lang="ja-JP" altLang="ja-JP" sz="1400">
            <a:effectLst/>
          </a:endParaRPr>
        </a:p>
        <a:p>
          <a:r>
            <a:rPr kumimoji="1" lang="ja-JP" altLang="ja-JP" sz="1100">
              <a:solidFill>
                <a:schemeClr val="dk1"/>
              </a:solidFill>
              <a:effectLst/>
              <a:latin typeface="+mn-lt"/>
              <a:ea typeface="+mn-ea"/>
              <a:cs typeface="+mn-cs"/>
            </a:rPr>
            <a:t>　また公共下水道事業においては、国が推進する汚水処理施設の早期概成方針に合わせ、ペースアップして整備して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ため、公共下水道事業会計への繰出金が増大して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が、今後、本市の財政状況に見合った支出負担を維持できるように、事業計画の見直しも視野に入れなければならない。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124278</xdr:rowOff>
    </xdr:from>
    <xdr:to>
      <xdr:col>24</xdr:col>
      <xdr:colOff>31750</xdr:colOff>
      <xdr:row>62</xdr:row>
      <xdr:rowOff>72572</xdr:rowOff>
    </xdr:to>
    <xdr:cxnSp macro="">
      <xdr:nvCxnSpPr>
        <xdr:cNvPr id="253" name="直線コネクタ 252"/>
        <xdr:cNvCxnSpPr/>
      </xdr:nvCxnSpPr>
      <xdr:spPr>
        <a:xfrm>
          <a:off x="15671800" y="105827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15422</xdr:rowOff>
    </xdr:from>
    <xdr:to>
      <xdr:col>22</xdr:col>
      <xdr:colOff>565150</xdr:colOff>
      <xdr:row>61</xdr:row>
      <xdr:rowOff>124278</xdr:rowOff>
    </xdr:to>
    <xdr:cxnSp macro="">
      <xdr:nvCxnSpPr>
        <xdr:cNvPr id="256" name="直線コネクタ 255"/>
        <xdr:cNvCxnSpPr/>
      </xdr:nvCxnSpPr>
      <xdr:spPr>
        <a:xfrm>
          <a:off x="14782800" y="10473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106135</xdr:rowOff>
    </xdr:from>
    <xdr:to>
      <xdr:col>22</xdr:col>
      <xdr:colOff>615950</xdr:colOff>
      <xdr:row>58</xdr:row>
      <xdr:rowOff>36285</xdr:rowOff>
    </xdr:to>
    <xdr:sp macro="" textlink="">
      <xdr:nvSpPr>
        <xdr:cNvPr id="257" name="フローチャート :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143328</xdr:rowOff>
    </xdr:from>
    <xdr:to>
      <xdr:col>21</xdr:col>
      <xdr:colOff>361950</xdr:colOff>
      <xdr:row>61</xdr:row>
      <xdr:rowOff>15422</xdr:rowOff>
    </xdr:to>
    <xdr:cxnSp macro="">
      <xdr:nvCxnSpPr>
        <xdr:cNvPr id="259" name="直線コネクタ 258"/>
        <xdr:cNvCxnSpPr/>
      </xdr:nvCxnSpPr>
      <xdr:spPr>
        <a:xfrm>
          <a:off x="13893800" y="1043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143328</xdr:rowOff>
    </xdr:from>
    <xdr:to>
      <xdr:col>20</xdr:col>
      <xdr:colOff>158750</xdr:colOff>
      <xdr:row>60</xdr:row>
      <xdr:rowOff>154215</xdr:rowOff>
    </xdr:to>
    <xdr:cxnSp macro="">
      <xdr:nvCxnSpPr>
        <xdr:cNvPr id="262" name="直線コネクタ 261"/>
        <xdr:cNvCxnSpPr/>
      </xdr:nvCxnSpPr>
      <xdr:spPr>
        <a:xfrm flipV="1">
          <a:off x="13004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62</xdr:row>
      <xdr:rowOff>21772</xdr:rowOff>
    </xdr:from>
    <xdr:to>
      <xdr:col>24</xdr:col>
      <xdr:colOff>82550</xdr:colOff>
      <xdr:row>62</xdr:row>
      <xdr:rowOff>123372</xdr:rowOff>
    </xdr:to>
    <xdr:sp macro="" textlink="">
      <xdr:nvSpPr>
        <xdr:cNvPr id="272" name="円/楕円 271"/>
        <xdr:cNvSpPr/>
      </xdr:nvSpPr>
      <xdr:spPr>
        <a:xfrm>
          <a:off x="164592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101799</xdr:rowOff>
    </xdr:from>
    <xdr:ext cx="762000" cy="259045"/>
    <xdr:sp macro="" textlink="">
      <xdr:nvSpPr>
        <xdr:cNvPr id="273" name="その他該当値テキスト"/>
        <xdr:cNvSpPr txBox="1"/>
      </xdr:nvSpPr>
      <xdr:spPr>
        <a:xfrm>
          <a:off x="16598900" y="1056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73478</xdr:rowOff>
    </xdr:from>
    <xdr:to>
      <xdr:col>22</xdr:col>
      <xdr:colOff>615950</xdr:colOff>
      <xdr:row>62</xdr:row>
      <xdr:rowOff>3628</xdr:rowOff>
    </xdr:to>
    <xdr:sp macro="" textlink="">
      <xdr:nvSpPr>
        <xdr:cNvPr id="274" name="円/楕円 273"/>
        <xdr:cNvSpPr/>
      </xdr:nvSpPr>
      <xdr:spPr>
        <a:xfrm>
          <a:off x="15621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159855</xdr:rowOff>
    </xdr:from>
    <xdr:ext cx="736600" cy="259045"/>
    <xdr:sp macro="" textlink="">
      <xdr:nvSpPr>
        <xdr:cNvPr id="275" name="テキスト ボックス 274"/>
        <xdr:cNvSpPr txBox="1"/>
      </xdr:nvSpPr>
      <xdr:spPr>
        <a:xfrm>
          <a:off x="15290800" y="1061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136072</xdr:rowOff>
    </xdr:from>
    <xdr:to>
      <xdr:col>21</xdr:col>
      <xdr:colOff>412750</xdr:colOff>
      <xdr:row>61</xdr:row>
      <xdr:rowOff>66222</xdr:rowOff>
    </xdr:to>
    <xdr:sp macro="" textlink="">
      <xdr:nvSpPr>
        <xdr:cNvPr id="276" name="円/楕円 275"/>
        <xdr:cNvSpPr/>
      </xdr:nvSpPr>
      <xdr:spPr>
        <a:xfrm>
          <a:off x="14732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50999</xdr:rowOff>
    </xdr:from>
    <xdr:ext cx="762000" cy="259045"/>
    <xdr:sp macro="" textlink="">
      <xdr:nvSpPr>
        <xdr:cNvPr id="277" name="テキスト ボックス 276"/>
        <xdr:cNvSpPr txBox="1"/>
      </xdr:nvSpPr>
      <xdr:spPr>
        <a:xfrm>
          <a:off x="14401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92528</xdr:rowOff>
    </xdr:from>
    <xdr:to>
      <xdr:col>20</xdr:col>
      <xdr:colOff>209550</xdr:colOff>
      <xdr:row>61</xdr:row>
      <xdr:rowOff>22678</xdr:rowOff>
    </xdr:to>
    <xdr:sp macro="" textlink="">
      <xdr:nvSpPr>
        <xdr:cNvPr id="278" name="円/楕円 277"/>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7455</xdr:rowOff>
    </xdr:from>
    <xdr:ext cx="762000" cy="259045"/>
    <xdr:sp macro="" textlink="">
      <xdr:nvSpPr>
        <xdr:cNvPr id="279" name="テキスト ボックス 278"/>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103415</xdr:rowOff>
    </xdr:from>
    <xdr:to>
      <xdr:col>19</xdr:col>
      <xdr:colOff>6350</xdr:colOff>
      <xdr:row>61</xdr:row>
      <xdr:rowOff>33565</xdr:rowOff>
    </xdr:to>
    <xdr:sp macro="" textlink="">
      <xdr:nvSpPr>
        <xdr:cNvPr id="280" name="円/楕円 279"/>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18342</xdr:rowOff>
    </xdr:from>
    <xdr:ext cx="762000" cy="259045"/>
    <xdr:sp macro="" textlink="">
      <xdr:nvSpPr>
        <xdr:cNvPr id="281" name="テキスト ボックス 280"/>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類似団体及び県平均を大きく下回っている支出である。企業立地促進奨励金やプレミアム商品券発行事業補助金等</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により、全体では前年度より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となっているが、歳出全体に対する補助費等の支出割合は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％ほどに過ぎず、本市財政にさほど大きな影響は与えていない。本市に関係する一部事務組合等への負担金が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年度決算額で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億円ほどと、他市町村と比較しても小規模であることが大きな要因である。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161290</xdr:rowOff>
    </xdr:from>
    <xdr:to>
      <xdr:col>24</xdr:col>
      <xdr:colOff>31750</xdr:colOff>
      <xdr:row>34</xdr:row>
      <xdr:rowOff>167005</xdr:rowOff>
    </xdr:to>
    <xdr:cxnSp macro="">
      <xdr:nvCxnSpPr>
        <xdr:cNvPr id="309" name="直線コネクタ 308"/>
        <xdr:cNvCxnSpPr/>
      </xdr:nvCxnSpPr>
      <xdr:spPr>
        <a:xfrm>
          <a:off x="15671800" y="59905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161290</xdr:rowOff>
    </xdr:to>
    <xdr:cxnSp macro="">
      <xdr:nvCxnSpPr>
        <xdr:cNvPr id="312" name="直線コネクタ 311"/>
        <xdr:cNvCxnSpPr/>
      </xdr:nvCxnSpPr>
      <xdr:spPr>
        <a:xfrm>
          <a:off x="14782800" y="5979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87630</xdr:rowOff>
    </xdr:from>
    <xdr:to>
      <xdr:col>22</xdr:col>
      <xdr:colOff>615950</xdr:colOff>
      <xdr:row>38</xdr:row>
      <xdr:rowOff>17780</xdr:rowOff>
    </xdr:to>
    <xdr:sp macro="" textlink="">
      <xdr:nvSpPr>
        <xdr:cNvPr id="313" name="フローチャート : 判断 312"/>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14" name="テキスト ボックス 313"/>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144145</xdr:rowOff>
    </xdr:from>
    <xdr:to>
      <xdr:col>21</xdr:col>
      <xdr:colOff>361950</xdr:colOff>
      <xdr:row>34</xdr:row>
      <xdr:rowOff>149860</xdr:rowOff>
    </xdr:to>
    <xdr:cxnSp macro="">
      <xdr:nvCxnSpPr>
        <xdr:cNvPr id="315" name="直線コネクタ 314"/>
        <xdr:cNvCxnSpPr/>
      </xdr:nvCxnSpPr>
      <xdr:spPr>
        <a:xfrm>
          <a:off x="13893800" y="5973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144145</xdr:rowOff>
    </xdr:from>
    <xdr:to>
      <xdr:col>20</xdr:col>
      <xdr:colOff>158750</xdr:colOff>
      <xdr:row>34</xdr:row>
      <xdr:rowOff>144145</xdr:rowOff>
    </xdr:to>
    <xdr:cxnSp macro="">
      <xdr:nvCxnSpPr>
        <xdr:cNvPr id="318" name="直線コネクタ 317"/>
        <xdr:cNvCxnSpPr/>
      </xdr:nvCxnSpPr>
      <xdr:spPr>
        <a:xfrm>
          <a:off x="13004800" y="5973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116205</xdr:rowOff>
    </xdr:from>
    <xdr:to>
      <xdr:col>24</xdr:col>
      <xdr:colOff>82550</xdr:colOff>
      <xdr:row>35</xdr:row>
      <xdr:rowOff>46355</xdr:rowOff>
    </xdr:to>
    <xdr:sp macro="" textlink="">
      <xdr:nvSpPr>
        <xdr:cNvPr id="328" name="円/楕円 327"/>
        <xdr:cNvSpPr/>
      </xdr:nvSpPr>
      <xdr:spPr>
        <a:xfrm>
          <a:off x="164592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24782</xdr:rowOff>
    </xdr:from>
    <xdr:ext cx="762000" cy="259045"/>
    <xdr:sp macro="" textlink="">
      <xdr:nvSpPr>
        <xdr:cNvPr id="329" name="補助費等該当値テキスト"/>
        <xdr:cNvSpPr txBox="1"/>
      </xdr:nvSpPr>
      <xdr:spPr>
        <a:xfrm>
          <a:off x="16598900" y="585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110490</xdr:rowOff>
    </xdr:from>
    <xdr:to>
      <xdr:col>22</xdr:col>
      <xdr:colOff>615950</xdr:colOff>
      <xdr:row>35</xdr:row>
      <xdr:rowOff>40640</xdr:rowOff>
    </xdr:to>
    <xdr:sp macro="" textlink="">
      <xdr:nvSpPr>
        <xdr:cNvPr id="330" name="円/楕円 329"/>
        <xdr:cNvSpPr/>
      </xdr:nvSpPr>
      <xdr:spPr>
        <a:xfrm>
          <a:off x="15621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50817</xdr:rowOff>
    </xdr:from>
    <xdr:ext cx="736600" cy="259045"/>
    <xdr:sp macro="" textlink="">
      <xdr:nvSpPr>
        <xdr:cNvPr id="331" name="テキスト ボックス 330"/>
        <xdr:cNvSpPr txBox="1"/>
      </xdr:nvSpPr>
      <xdr:spPr>
        <a:xfrm>
          <a:off x="15290800" y="57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2" name="円/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3" name="テキスト ボックス 332"/>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93345</xdr:rowOff>
    </xdr:from>
    <xdr:to>
      <xdr:col>20</xdr:col>
      <xdr:colOff>209550</xdr:colOff>
      <xdr:row>35</xdr:row>
      <xdr:rowOff>23495</xdr:rowOff>
    </xdr:to>
    <xdr:sp macro="" textlink="">
      <xdr:nvSpPr>
        <xdr:cNvPr id="334" name="円/楕円 333"/>
        <xdr:cNvSpPr/>
      </xdr:nvSpPr>
      <xdr:spPr>
        <a:xfrm>
          <a:off x="13843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33672</xdr:rowOff>
    </xdr:from>
    <xdr:ext cx="762000" cy="259045"/>
    <xdr:sp macro="" textlink="">
      <xdr:nvSpPr>
        <xdr:cNvPr id="335" name="テキスト ボックス 334"/>
        <xdr:cNvSpPr txBox="1"/>
      </xdr:nvSpPr>
      <xdr:spPr>
        <a:xfrm>
          <a:off x="13512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93345</xdr:rowOff>
    </xdr:from>
    <xdr:to>
      <xdr:col>19</xdr:col>
      <xdr:colOff>6350</xdr:colOff>
      <xdr:row>35</xdr:row>
      <xdr:rowOff>23495</xdr:rowOff>
    </xdr:to>
    <xdr:sp macro="" textlink="">
      <xdr:nvSpPr>
        <xdr:cNvPr id="336" name="円/楕円 335"/>
        <xdr:cNvSpPr/>
      </xdr:nvSpPr>
      <xdr:spPr>
        <a:xfrm>
          <a:off x="12954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33672</xdr:rowOff>
    </xdr:from>
    <xdr:ext cx="762000" cy="259045"/>
    <xdr:sp macro="" textlink="">
      <xdr:nvSpPr>
        <xdr:cNvPr id="337" name="テキスト ボックス 336"/>
        <xdr:cNvSpPr txBox="1"/>
      </xdr:nvSpPr>
      <xdr:spPr>
        <a:xfrm>
          <a:off x="12623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本市が大規模事業に取り組んでいた時期に発行した地域総合整備事業債（</a:t>
          </a:r>
          <a:r>
            <a:rPr kumimoji="1" lang="en-US" altLang="ja-JP" sz="1100">
              <a:solidFill>
                <a:schemeClr val="dk1"/>
              </a:solidFill>
              <a:effectLst/>
              <a:latin typeface="+mn-lt"/>
              <a:ea typeface="+mn-ea"/>
              <a:cs typeface="+mn-cs"/>
            </a:rPr>
            <a:t>H12</a:t>
          </a:r>
          <a:r>
            <a:rPr kumimoji="1" lang="ja-JP" altLang="ja-JP" sz="1100">
              <a:solidFill>
                <a:schemeClr val="dk1"/>
              </a:solidFill>
              <a:effectLst/>
              <a:latin typeface="+mn-lt"/>
              <a:ea typeface="+mn-ea"/>
              <a:cs typeface="+mn-cs"/>
            </a:rPr>
            <a:t>発行）の償還終了、及び借入額が多額だった</a:t>
          </a:r>
          <a:r>
            <a:rPr kumimoji="1" lang="ja-JP" altLang="en-US" sz="1100">
              <a:solidFill>
                <a:schemeClr val="dk1"/>
              </a:solidFill>
              <a:effectLst/>
              <a:latin typeface="+mn-lt"/>
              <a:ea typeface="+mn-ea"/>
              <a:cs typeface="+mn-cs"/>
            </a:rPr>
            <a:t>一般廃棄物処理事業債</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H12</a:t>
          </a:r>
          <a:r>
            <a:rPr kumimoji="1" lang="ja-JP" altLang="ja-JP" sz="1100">
              <a:solidFill>
                <a:schemeClr val="dk1"/>
              </a:solidFill>
              <a:effectLst/>
              <a:latin typeface="+mn-lt"/>
              <a:ea typeface="+mn-ea"/>
              <a:cs typeface="+mn-cs"/>
            </a:rPr>
            <a:t>発行）の償還終了により、前年度の償還額と比較して、元金が△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億円、利子が△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億円と大きく減少している。翌年度においても、さらに元利合わせて△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億円ほど減少する見込みであり、今後も地方債の発行と償還のバランスを考慮しながら、地方債残高が減少していくように努める。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26415</xdr:rowOff>
    </xdr:to>
    <xdr:cxnSp macro="">
      <xdr:nvCxnSpPr>
        <xdr:cNvPr id="367" name="直線コネクタ 366"/>
        <xdr:cNvCxnSpPr/>
      </xdr:nvCxnSpPr>
      <xdr:spPr>
        <a:xfrm flipV="1">
          <a:off x="3987800" y="133446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145287</xdr:rowOff>
    </xdr:to>
    <xdr:cxnSp macro="">
      <xdr:nvCxnSpPr>
        <xdr:cNvPr id="370" name="直線コネクタ 369"/>
        <xdr:cNvCxnSpPr/>
      </xdr:nvCxnSpPr>
      <xdr:spPr>
        <a:xfrm flipV="1">
          <a:off x="3098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79</xdr:row>
      <xdr:rowOff>1270</xdr:rowOff>
    </xdr:to>
    <xdr:cxnSp macro="">
      <xdr:nvCxnSpPr>
        <xdr:cNvPr id="373" name="直線コネクタ 372"/>
        <xdr:cNvCxnSpPr/>
      </xdr:nvCxnSpPr>
      <xdr:spPr>
        <a:xfrm flipV="1">
          <a:off x="2209800" y="135183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33274</xdr:rowOff>
    </xdr:to>
    <xdr:cxnSp macro="">
      <xdr:nvCxnSpPr>
        <xdr:cNvPr id="376" name="直線コネクタ 375"/>
        <xdr:cNvCxnSpPr/>
      </xdr:nvCxnSpPr>
      <xdr:spPr>
        <a:xfrm flipV="1">
          <a:off x="1320800" y="13545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6" name="円/楕円 38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87"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0" name="円/楕円 389"/>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1" name="テキスト ボックス 390"/>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2" name="円/楕円 391"/>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93" name="テキスト ボックス 392"/>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94" name="円/楕円 393"/>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95" name="テキスト ボックス 394"/>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本市の経常収支比率（総合）は</a:t>
          </a:r>
          <a:r>
            <a:rPr kumimoji="1" lang="en-US" altLang="ja-JP" sz="1100">
              <a:solidFill>
                <a:schemeClr val="dk1"/>
              </a:solidFill>
              <a:effectLst/>
              <a:latin typeface="+mn-lt"/>
              <a:ea typeface="+mn-ea"/>
              <a:cs typeface="+mn-cs"/>
            </a:rPr>
            <a:t>98.4</a:t>
          </a:r>
          <a:r>
            <a:rPr kumimoji="1" lang="ja-JP" altLang="ja-JP" sz="1100">
              <a:solidFill>
                <a:schemeClr val="dk1"/>
              </a:solidFill>
              <a:effectLst/>
              <a:latin typeface="+mn-lt"/>
              <a:ea typeface="+mn-ea"/>
              <a:cs typeface="+mn-cs"/>
            </a:rPr>
            <a:t>％となっており、類似団体と比較</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92.5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しても大きな開きがあ</a:t>
          </a:r>
          <a:r>
            <a:rPr kumimoji="1" lang="ja-JP" altLang="en-US" sz="1100">
              <a:solidFill>
                <a:schemeClr val="dk1"/>
              </a:solidFill>
              <a:effectLst/>
              <a:latin typeface="+mn-lt"/>
              <a:ea typeface="+mn-ea"/>
              <a:cs typeface="+mn-cs"/>
            </a:rPr>
            <a:t>る状況である。</a:t>
          </a:r>
          <a:r>
            <a:rPr kumimoji="1" lang="ja-JP" altLang="ja-JP" sz="1100">
              <a:solidFill>
                <a:schemeClr val="dk1"/>
              </a:solidFill>
              <a:effectLst/>
              <a:latin typeface="+mn-lt"/>
              <a:ea typeface="+mn-ea"/>
              <a:cs typeface="+mn-cs"/>
            </a:rPr>
            <a:t>公債費以外の要素について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、扶助費、その他（繰出金）が経常収支比率を押し上げている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ポイント高い</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扶助費及び繰出金の適正な支出に努め</a:t>
          </a:r>
          <a:r>
            <a:rPr kumimoji="1" lang="ja-JP" altLang="en-US" sz="1100">
              <a:solidFill>
                <a:schemeClr val="dk1"/>
              </a:solidFill>
              <a:effectLst/>
              <a:latin typeface="+mn-lt"/>
              <a:ea typeface="+mn-ea"/>
              <a:cs typeface="+mn-cs"/>
            </a:rPr>
            <a:t>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138430</xdr:rowOff>
    </xdr:to>
    <xdr:cxnSp macro="">
      <xdr:nvCxnSpPr>
        <xdr:cNvPr id="428" name="直線コネクタ 427"/>
        <xdr:cNvCxnSpPr/>
      </xdr:nvCxnSpPr>
      <xdr:spPr>
        <a:xfrm>
          <a:off x="15671800" y="1320673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5080</xdr:rowOff>
    </xdr:to>
    <xdr:cxnSp macro="">
      <xdr:nvCxnSpPr>
        <xdr:cNvPr id="431" name="直線コネクタ 430"/>
        <xdr:cNvCxnSpPr/>
      </xdr:nvCxnSpPr>
      <xdr:spPr>
        <a:xfrm>
          <a:off x="14782800" y="13172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142239</xdr:rowOff>
    </xdr:to>
    <xdr:cxnSp macro="">
      <xdr:nvCxnSpPr>
        <xdr:cNvPr id="434" name="直線コネクタ 433"/>
        <xdr:cNvCxnSpPr/>
      </xdr:nvCxnSpPr>
      <xdr:spPr>
        <a:xfrm>
          <a:off x="13893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73661</xdr:rowOff>
    </xdr:from>
    <xdr:to>
      <xdr:col>20</xdr:col>
      <xdr:colOff>158750</xdr:colOff>
      <xdr:row>76</xdr:row>
      <xdr:rowOff>104139</xdr:rowOff>
    </xdr:to>
    <xdr:cxnSp macro="">
      <xdr:nvCxnSpPr>
        <xdr:cNvPr id="437" name="直線コネクタ 436"/>
        <xdr:cNvCxnSpPr/>
      </xdr:nvCxnSpPr>
      <xdr:spPr>
        <a:xfrm>
          <a:off x="13004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7" name="円/楕円 446"/>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48"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49" name="円/楕円 448"/>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40657</xdr:rowOff>
    </xdr:from>
    <xdr:ext cx="736600" cy="259045"/>
    <xdr:sp macro="" textlink="">
      <xdr:nvSpPr>
        <xdr:cNvPr id="450" name="テキスト ボックス 449"/>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1" name="円/楕円 450"/>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6366</xdr:rowOff>
    </xdr:from>
    <xdr:ext cx="762000" cy="259045"/>
    <xdr:sp macro="" textlink="">
      <xdr:nvSpPr>
        <xdr:cNvPr id="452" name="テキスト ボックス 451"/>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3" name="円/楕円 45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4" name="テキスト ボックス 453"/>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5" name="円/楕円 454"/>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56" name="テキスト ボックス 455"/>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福岡県直方市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21139</xdr:rowOff>
    </xdr:from>
    <xdr:to>
      <xdr:col>4</xdr:col>
      <xdr:colOff>1117600</xdr:colOff>
      <xdr:row>18</xdr:row>
      <xdr:rowOff>37903</xdr:rowOff>
    </xdr:to>
    <xdr:cxnSp macro="">
      <xdr:nvCxnSpPr>
        <xdr:cNvPr id="50" name="直線コネクタ 49"/>
        <xdr:cNvCxnSpPr/>
      </xdr:nvCxnSpPr>
      <xdr:spPr bwMode="auto">
        <a:xfrm>
          <a:off x="5003800" y="3154864"/>
          <a:ext cx="647700" cy="16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21139</xdr:rowOff>
    </xdr:from>
    <xdr:to>
      <xdr:col>4</xdr:col>
      <xdr:colOff>469900</xdr:colOff>
      <xdr:row>18</xdr:row>
      <xdr:rowOff>22701</xdr:rowOff>
    </xdr:to>
    <xdr:cxnSp macro="">
      <xdr:nvCxnSpPr>
        <xdr:cNvPr id="53" name="直線コネクタ 52"/>
        <xdr:cNvCxnSpPr/>
      </xdr:nvCxnSpPr>
      <xdr:spPr bwMode="auto">
        <a:xfrm flipV="1">
          <a:off x="4305300" y="3154864"/>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22701</xdr:rowOff>
    </xdr:from>
    <xdr:to>
      <xdr:col>3</xdr:col>
      <xdr:colOff>904875</xdr:colOff>
      <xdr:row>18</xdr:row>
      <xdr:rowOff>63354</xdr:rowOff>
    </xdr:to>
    <xdr:cxnSp macro="">
      <xdr:nvCxnSpPr>
        <xdr:cNvPr id="56" name="直線コネクタ 55"/>
        <xdr:cNvCxnSpPr/>
      </xdr:nvCxnSpPr>
      <xdr:spPr bwMode="auto">
        <a:xfrm flipV="1">
          <a:off x="3606800" y="3156426"/>
          <a:ext cx="698500" cy="4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30302</xdr:rowOff>
    </xdr:from>
    <xdr:to>
      <xdr:col>3</xdr:col>
      <xdr:colOff>206375</xdr:colOff>
      <xdr:row>18</xdr:row>
      <xdr:rowOff>63354</xdr:rowOff>
    </xdr:to>
    <xdr:cxnSp macro="">
      <xdr:nvCxnSpPr>
        <xdr:cNvPr id="59" name="直線コネクタ 58"/>
        <xdr:cNvCxnSpPr/>
      </xdr:nvCxnSpPr>
      <xdr:spPr bwMode="auto">
        <a:xfrm>
          <a:off x="2908300" y="3164027"/>
          <a:ext cx="698500" cy="3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158553</xdr:rowOff>
    </xdr:from>
    <xdr:to>
      <xdr:col>5</xdr:col>
      <xdr:colOff>34925</xdr:colOff>
      <xdr:row>18</xdr:row>
      <xdr:rowOff>88703</xdr:rowOff>
    </xdr:to>
    <xdr:sp macro="" textlink="">
      <xdr:nvSpPr>
        <xdr:cNvPr id="69" name="円/楕円 68"/>
        <xdr:cNvSpPr/>
      </xdr:nvSpPr>
      <xdr:spPr bwMode="auto">
        <a:xfrm>
          <a:off x="5600700" y="312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130630</xdr:rowOff>
    </xdr:from>
    <xdr:ext cx="762000" cy="259045"/>
    <xdr:sp macro="" textlink="">
      <xdr:nvSpPr>
        <xdr:cNvPr id="70" name="人口1人当たり決算額の推移該当値テキスト130"/>
        <xdr:cNvSpPr txBox="1"/>
      </xdr:nvSpPr>
      <xdr:spPr>
        <a:xfrm>
          <a:off x="5740400" y="309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60,177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141789</xdr:rowOff>
    </xdr:from>
    <xdr:to>
      <xdr:col>4</xdr:col>
      <xdr:colOff>520700</xdr:colOff>
      <xdr:row>18</xdr:row>
      <xdr:rowOff>71939</xdr:rowOff>
    </xdr:to>
    <xdr:sp macro="" textlink="">
      <xdr:nvSpPr>
        <xdr:cNvPr id="71" name="円/楕円 70"/>
        <xdr:cNvSpPr/>
      </xdr:nvSpPr>
      <xdr:spPr bwMode="auto">
        <a:xfrm>
          <a:off x="4953000" y="310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56716</xdr:rowOff>
    </xdr:from>
    <xdr:ext cx="736600" cy="259045"/>
    <xdr:sp macro="" textlink="">
      <xdr:nvSpPr>
        <xdr:cNvPr id="72" name="テキスト ボックス 71"/>
        <xdr:cNvSpPr txBox="1"/>
      </xdr:nvSpPr>
      <xdr:spPr>
        <a:xfrm>
          <a:off x="4622800" y="3190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143351</xdr:rowOff>
    </xdr:from>
    <xdr:to>
      <xdr:col>3</xdr:col>
      <xdr:colOff>955675</xdr:colOff>
      <xdr:row>18</xdr:row>
      <xdr:rowOff>73501</xdr:rowOff>
    </xdr:to>
    <xdr:sp macro="" textlink="">
      <xdr:nvSpPr>
        <xdr:cNvPr id="73" name="円/楕円 72"/>
        <xdr:cNvSpPr/>
      </xdr:nvSpPr>
      <xdr:spPr bwMode="auto">
        <a:xfrm>
          <a:off x="4254500" y="310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58278</xdr:rowOff>
    </xdr:from>
    <xdr:ext cx="762000" cy="259045"/>
    <xdr:sp macro="" textlink="">
      <xdr:nvSpPr>
        <xdr:cNvPr id="74" name="テキスト ボックス 73"/>
        <xdr:cNvSpPr txBox="1"/>
      </xdr:nvSpPr>
      <xdr:spPr>
        <a:xfrm>
          <a:off x="3924300" y="319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12554</xdr:rowOff>
    </xdr:from>
    <xdr:to>
      <xdr:col>3</xdr:col>
      <xdr:colOff>257175</xdr:colOff>
      <xdr:row>18</xdr:row>
      <xdr:rowOff>114154</xdr:rowOff>
    </xdr:to>
    <xdr:sp macro="" textlink="">
      <xdr:nvSpPr>
        <xdr:cNvPr id="75" name="円/楕円 74"/>
        <xdr:cNvSpPr/>
      </xdr:nvSpPr>
      <xdr:spPr bwMode="auto">
        <a:xfrm>
          <a:off x="3556000" y="314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98931</xdr:rowOff>
    </xdr:from>
    <xdr:ext cx="762000" cy="259045"/>
    <xdr:sp macro="" textlink="">
      <xdr:nvSpPr>
        <xdr:cNvPr id="76" name="テキスト ボックス 75"/>
        <xdr:cNvSpPr txBox="1"/>
      </xdr:nvSpPr>
      <xdr:spPr>
        <a:xfrm>
          <a:off x="3225800" y="323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58,841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150952</xdr:rowOff>
    </xdr:from>
    <xdr:to>
      <xdr:col>2</xdr:col>
      <xdr:colOff>692150</xdr:colOff>
      <xdr:row>18</xdr:row>
      <xdr:rowOff>81102</xdr:rowOff>
    </xdr:to>
    <xdr:sp macro="" textlink="">
      <xdr:nvSpPr>
        <xdr:cNvPr id="77" name="円/楕円 76"/>
        <xdr:cNvSpPr/>
      </xdr:nvSpPr>
      <xdr:spPr bwMode="auto">
        <a:xfrm>
          <a:off x="2857500" y="311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65879</xdr:rowOff>
    </xdr:from>
    <xdr:ext cx="762000" cy="259045"/>
    <xdr:sp macro="" textlink="">
      <xdr:nvSpPr>
        <xdr:cNvPr id="78" name="テキスト ボックス 77"/>
        <xdr:cNvSpPr txBox="1"/>
      </xdr:nvSpPr>
      <xdr:spPr>
        <a:xfrm>
          <a:off x="2527300" y="319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83827</xdr:rowOff>
    </xdr:from>
    <xdr:to>
      <xdr:col>4</xdr:col>
      <xdr:colOff>1117600</xdr:colOff>
      <xdr:row>35</xdr:row>
      <xdr:rowOff>148064</xdr:rowOff>
    </xdr:to>
    <xdr:cxnSp macro="">
      <xdr:nvCxnSpPr>
        <xdr:cNvPr id="113" name="直線コネクタ 112"/>
        <xdr:cNvCxnSpPr/>
      </xdr:nvCxnSpPr>
      <xdr:spPr bwMode="auto">
        <a:xfrm>
          <a:off x="5003800" y="6694177"/>
          <a:ext cx="647700" cy="6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132841</xdr:rowOff>
    </xdr:from>
    <xdr:ext cx="762000" cy="259045"/>
    <xdr:sp macro="" textlink="">
      <xdr:nvSpPr>
        <xdr:cNvPr id="114" name="人口1人当たり決算額の推移平均値テキスト445"/>
        <xdr:cNvSpPr txBox="1"/>
      </xdr:nvSpPr>
      <xdr:spPr>
        <a:xfrm>
          <a:off x="5740400" y="674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3752</xdr:rowOff>
    </xdr:from>
    <xdr:to>
      <xdr:col>4</xdr:col>
      <xdr:colOff>469900</xdr:colOff>
      <xdr:row>35</xdr:row>
      <xdr:rowOff>83827</xdr:rowOff>
    </xdr:to>
    <xdr:cxnSp macro="">
      <xdr:nvCxnSpPr>
        <xdr:cNvPr id="116" name="直線コネクタ 115"/>
        <xdr:cNvCxnSpPr/>
      </xdr:nvCxnSpPr>
      <xdr:spPr bwMode="auto">
        <a:xfrm>
          <a:off x="4305300" y="6614102"/>
          <a:ext cx="698500" cy="8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227174</xdr:rowOff>
    </xdr:from>
    <xdr:to>
      <xdr:col>4</xdr:col>
      <xdr:colOff>520700</xdr:colOff>
      <xdr:row>35</xdr:row>
      <xdr:rowOff>328774</xdr:rowOff>
    </xdr:to>
    <xdr:sp macro="" textlink="">
      <xdr:nvSpPr>
        <xdr:cNvPr id="117" name="フローチャート : 判断 116"/>
        <xdr:cNvSpPr/>
      </xdr:nvSpPr>
      <xdr:spPr bwMode="auto">
        <a:xfrm>
          <a:off x="4953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313551</xdr:rowOff>
    </xdr:from>
    <xdr:ext cx="736600" cy="259045"/>
    <xdr:sp macro="" textlink="">
      <xdr:nvSpPr>
        <xdr:cNvPr id="118" name="テキスト ボックス 117"/>
        <xdr:cNvSpPr txBox="1"/>
      </xdr:nvSpPr>
      <xdr:spPr>
        <a:xfrm>
          <a:off x="4622800" y="692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251293</xdr:rowOff>
    </xdr:from>
    <xdr:to>
      <xdr:col>3</xdr:col>
      <xdr:colOff>904875</xdr:colOff>
      <xdr:row>35</xdr:row>
      <xdr:rowOff>3752</xdr:rowOff>
    </xdr:to>
    <xdr:cxnSp macro="">
      <xdr:nvCxnSpPr>
        <xdr:cNvPr id="119" name="直線コネクタ 118"/>
        <xdr:cNvCxnSpPr/>
      </xdr:nvCxnSpPr>
      <xdr:spPr bwMode="auto">
        <a:xfrm>
          <a:off x="3606800" y="6518743"/>
          <a:ext cx="698500" cy="9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209198</xdr:rowOff>
    </xdr:from>
    <xdr:to>
      <xdr:col>3</xdr:col>
      <xdr:colOff>206375</xdr:colOff>
      <xdr:row>34</xdr:row>
      <xdr:rowOff>251293</xdr:rowOff>
    </xdr:to>
    <xdr:cxnSp macro="">
      <xdr:nvCxnSpPr>
        <xdr:cNvPr id="122" name="直線コネクタ 121"/>
        <xdr:cNvCxnSpPr/>
      </xdr:nvCxnSpPr>
      <xdr:spPr bwMode="auto">
        <a:xfrm>
          <a:off x="2908300" y="6476648"/>
          <a:ext cx="698500" cy="4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97264</xdr:rowOff>
    </xdr:from>
    <xdr:to>
      <xdr:col>5</xdr:col>
      <xdr:colOff>34925</xdr:colOff>
      <xdr:row>35</xdr:row>
      <xdr:rowOff>198864</xdr:rowOff>
    </xdr:to>
    <xdr:sp macro="" textlink="">
      <xdr:nvSpPr>
        <xdr:cNvPr id="132" name="円/楕円 131"/>
        <xdr:cNvSpPr/>
      </xdr:nvSpPr>
      <xdr:spPr bwMode="auto">
        <a:xfrm>
          <a:off x="5600700" y="670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285241</xdr:rowOff>
    </xdr:from>
    <xdr:ext cx="762000" cy="259045"/>
    <xdr:sp macro="" textlink="">
      <xdr:nvSpPr>
        <xdr:cNvPr id="133" name="人口1人当たり決算額の推移該当値テキスト445"/>
        <xdr:cNvSpPr txBox="1"/>
      </xdr:nvSpPr>
      <xdr:spPr>
        <a:xfrm>
          <a:off x="5740400" y="655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33027</xdr:rowOff>
    </xdr:from>
    <xdr:to>
      <xdr:col>4</xdr:col>
      <xdr:colOff>520700</xdr:colOff>
      <xdr:row>35</xdr:row>
      <xdr:rowOff>134627</xdr:rowOff>
    </xdr:to>
    <xdr:sp macro="" textlink="">
      <xdr:nvSpPr>
        <xdr:cNvPr id="134" name="円/楕円 133"/>
        <xdr:cNvSpPr/>
      </xdr:nvSpPr>
      <xdr:spPr bwMode="auto">
        <a:xfrm>
          <a:off x="4953000" y="664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144804</xdr:rowOff>
    </xdr:from>
    <xdr:ext cx="736600" cy="259045"/>
    <xdr:sp macro="" textlink="">
      <xdr:nvSpPr>
        <xdr:cNvPr id="135" name="テキスト ボックス 134"/>
        <xdr:cNvSpPr txBox="1"/>
      </xdr:nvSpPr>
      <xdr:spPr>
        <a:xfrm>
          <a:off x="4622800" y="6412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295852</xdr:rowOff>
    </xdr:from>
    <xdr:to>
      <xdr:col>3</xdr:col>
      <xdr:colOff>955675</xdr:colOff>
      <xdr:row>35</xdr:row>
      <xdr:rowOff>54552</xdr:rowOff>
    </xdr:to>
    <xdr:sp macro="" textlink="">
      <xdr:nvSpPr>
        <xdr:cNvPr id="136" name="円/楕円 135"/>
        <xdr:cNvSpPr/>
      </xdr:nvSpPr>
      <xdr:spPr bwMode="auto">
        <a:xfrm>
          <a:off x="4254500" y="656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64729</xdr:rowOff>
    </xdr:from>
    <xdr:ext cx="762000" cy="259045"/>
    <xdr:sp macro="" textlink="">
      <xdr:nvSpPr>
        <xdr:cNvPr id="137" name="テキスト ボックス 136"/>
        <xdr:cNvSpPr txBox="1"/>
      </xdr:nvSpPr>
      <xdr:spPr>
        <a:xfrm>
          <a:off x="3924300" y="633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200493</xdr:rowOff>
    </xdr:from>
    <xdr:to>
      <xdr:col>3</xdr:col>
      <xdr:colOff>257175</xdr:colOff>
      <xdr:row>34</xdr:row>
      <xdr:rowOff>302093</xdr:rowOff>
    </xdr:to>
    <xdr:sp macro="" textlink="">
      <xdr:nvSpPr>
        <xdr:cNvPr id="138" name="円/楕円 137"/>
        <xdr:cNvSpPr/>
      </xdr:nvSpPr>
      <xdr:spPr bwMode="auto">
        <a:xfrm>
          <a:off x="3556000" y="6467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312270</xdr:rowOff>
    </xdr:from>
    <xdr:ext cx="762000" cy="259045"/>
    <xdr:sp macro="" textlink="">
      <xdr:nvSpPr>
        <xdr:cNvPr id="139" name="テキスト ボックス 138"/>
        <xdr:cNvSpPr txBox="1"/>
      </xdr:nvSpPr>
      <xdr:spPr>
        <a:xfrm>
          <a:off x="3225800" y="62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158398</xdr:rowOff>
    </xdr:from>
    <xdr:to>
      <xdr:col>2</xdr:col>
      <xdr:colOff>692150</xdr:colOff>
      <xdr:row>34</xdr:row>
      <xdr:rowOff>259998</xdr:rowOff>
    </xdr:to>
    <xdr:sp macro="" textlink="">
      <xdr:nvSpPr>
        <xdr:cNvPr id="140" name="円/楕円 139"/>
        <xdr:cNvSpPr/>
      </xdr:nvSpPr>
      <xdr:spPr bwMode="auto">
        <a:xfrm>
          <a:off x="2857500" y="642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270175</xdr:rowOff>
    </xdr:from>
    <xdr:ext cx="762000" cy="259045"/>
    <xdr:sp macro="" textlink="">
      <xdr:nvSpPr>
        <xdr:cNvPr id="141" name="テキスト ボックス 140"/>
        <xdr:cNvSpPr txBox="1"/>
      </xdr:nvSpPr>
      <xdr:spPr>
        <a:xfrm>
          <a:off x="2527300" y="619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57,388
56,979
61.76
25,183,865
24,887,474
160,035
12,905,263
20,786,123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148227</xdr:rowOff>
    </xdr:from>
    <xdr:to>
      <xdr:col>6</xdr:col>
      <xdr:colOff>511175</xdr:colOff>
      <xdr:row>35</xdr:row>
      <xdr:rowOff>165234</xdr:rowOff>
    </xdr:to>
    <xdr:cxnSp macro="">
      <xdr:nvCxnSpPr>
        <xdr:cNvPr id="59" name="直線コネクタ 58"/>
        <xdr:cNvCxnSpPr/>
      </xdr:nvCxnSpPr>
      <xdr:spPr>
        <a:xfrm flipV="1">
          <a:off x="3797300" y="6148977"/>
          <a:ext cx="8382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165234</xdr:rowOff>
    </xdr:from>
    <xdr:to>
      <xdr:col>5</xdr:col>
      <xdr:colOff>358775</xdr:colOff>
      <xdr:row>35</xdr:row>
      <xdr:rowOff>170035</xdr:rowOff>
    </xdr:to>
    <xdr:cxnSp macro="">
      <xdr:nvCxnSpPr>
        <xdr:cNvPr id="62" name="直線コネクタ 61"/>
        <xdr:cNvCxnSpPr/>
      </xdr:nvCxnSpPr>
      <xdr:spPr>
        <a:xfrm flipV="1">
          <a:off x="2908300" y="616598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170035</xdr:rowOff>
    </xdr:from>
    <xdr:to>
      <xdr:col>4</xdr:col>
      <xdr:colOff>155575</xdr:colOff>
      <xdr:row>36</xdr:row>
      <xdr:rowOff>28737</xdr:rowOff>
    </xdr:to>
    <xdr:cxnSp macro="">
      <xdr:nvCxnSpPr>
        <xdr:cNvPr id="65" name="直線コネクタ 64"/>
        <xdr:cNvCxnSpPr/>
      </xdr:nvCxnSpPr>
      <xdr:spPr>
        <a:xfrm flipV="1">
          <a:off x="2019300" y="6170785"/>
          <a:ext cx="889000" cy="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170378</xdr:rowOff>
    </xdr:from>
    <xdr:to>
      <xdr:col>2</xdr:col>
      <xdr:colOff>638175</xdr:colOff>
      <xdr:row>36</xdr:row>
      <xdr:rowOff>28737</xdr:rowOff>
    </xdr:to>
    <xdr:cxnSp macro="">
      <xdr:nvCxnSpPr>
        <xdr:cNvPr id="68" name="直線コネクタ 67"/>
        <xdr:cNvCxnSpPr/>
      </xdr:nvCxnSpPr>
      <xdr:spPr>
        <a:xfrm>
          <a:off x="1130300" y="6171128"/>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97427</xdr:rowOff>
    </xdr:from>
    <xdr:to>
      <xdr:col>6</xdr:col>
      <xdr:colOff>561975</xdr:colOff>
      <xdr:row>36</xdr:row>
      <xdr:rowOff>27577</xdr:rowOff>
    </xdr:to>
    <xdr:sp macro="" textlink="">
      <xdr:nvSpPr>
        <xdr:cNvPr id="78" name="円/楕円 77"/>
        <xdr:cNvSpPr/>
      </xdr:nvSpPr>
      <xdr:spPr>
        <a:xfrm>
          <a:off x="45847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120304</xdr:rowOff>
    </xdr:from>
    <xdr:ext cx="534377" cy="259045"/>
    <xdr:sp macro="" textlink="">
      <xdr:nvSpPr>
        <xdr:cNvPr id="79" name="人件費該当値テキスト"/>
        <xdr:cNvSpPr txBox="1"/>
      </xdr:nvSpPr>
      <xdr:spPr>
        <a:xfrm>
          <a:off x="4686300" y="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114434</xdr:rowOff>
    </xdr:from>
    <xdr:to>
      <xdr:col>5</xdr:col>
      <xdr:colOff>409575</xdr:colOff>
      <xdr:row>36</xdr:row>
      <xdr:rowOff>44584</xdr:rowOff>
    </xdr:to>
    <xdr:sp macro="" textlink="">
      <xdr:nvSpPr>
        <xdr:cNvPr id="80" name="円/楕円 79"/>
        <xdr:cNvSpPr/>
      </xdr:nvSpPr>
      <xdr:spPr>
        <a:xfrm>
          <a:off x="3746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61111</xdr:rowOff>
    </xdr:from>
    <xdr:ext cx="534377" cy="259045"/>
    <xdr:sp macro="" textlink="">
      <xdr:nvSpPr>
        <xdr:cNvPr id="81" name="テキスト ボックス 80"/>
        <xdr:cNvSpPr txBox="1"/>
      </xdr:nvSpPr>
      <xdr:spPr>
        <a:xfrm>
          <a:off x="3530111" y="58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119235</xdr:rowOff>
    </xdr:from>
    <xdr:to>
      <xdr:col>4</xdr:col>
      <xdr:colOff>206375</xdr:colOff>
      <xdr:row>36</xdr:row>
      <xdr:rowOff>49385</xdr:rowOff>
    </xdr:to>
    <xdr:sp macro="" textlink="">
      <xdr:nvSpPr>
        <xdr:cNvPr id="82" name="円/楕円 81"/>
        <xdr:cNvSpPr/>
      </xdr:nvSpPr>
      <xdr:spPr>
        <a:xfrm>
          <a:off x="2857500" y="61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40512</xdr:rowOff>
    </xdr:from>
    <xdr:ext cx="534377" cy="259045"/>
    <xdr:sp macro="" textlink="">
      <xdr:nvSpPr>
        <xdr:cNvPr id="83" name="テキスト ボックス 82"/>
        <xdr:cNvSpPr txBox="1"/>
      </xdr:nvSpPr>
      <xdr:spPr>
        <a:xfrm>
          <a:off x="2641111" y="62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149387</xdr:rowOff>
    </xdr:from>
    <xdr:to>
      <xdr:col>3</xdr:col>
      <xdr:colOff>3175</xdr:colOff>
      <xdr:row>36</xdr:row>
      <xdr:rowOff>79537</xdr:rowOff>
    </xdr:to>
    <xdr:sp macro="" textlink="">
      <xdr:nvSpPr>
        <xdr:cNvPr id="84" name="円/楕円 83"/>
        <xdr:cNvSpPr/>
      </xdr:nvSpPr>
      <xdr:spPr>
        <a:xfrm>
          <a:off x="1968500" y="61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70664</xdr:rowOff>
    </xdr:from>
    <xdr:ext cx="534377" cy="259045"/>
    <xdr:sp macro="" textlink="">
      <xdr:nvSpPr>
        <xdr:cNvPr id="85" name="テキスト ボックス 84"/>
        <xdr:cNvSpPr txBox="1"/>
      </xdr:nvSpPr>
      <xdr:spPr>
        <a:xfrm>
          <a:off x="1752111" y="62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119578</xdr:rowOff>
    </xdr:from>
    <xdr:to>
      <xdr:col>1</xdr:col>
      <xdr:colOff>485775</xdr:colOff>
      <xdr:row>36</xdr:row>
      <xdr:rowOff>49728</xdr:rowOff>
    </xdr:to>
    <xdr:sp macro="" textlink="">
      <xdr:nvSpPr>
        <xdr:cNvPr id="86" name="円/楕円 85"/>
        <xdr:cNvSpPr/>
      </xdr:nvSpPr>
      <xdr:spPr>
        <a:xfrm>
          <a:off x="1079500" y="61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40855</xdr:rowOff>
    </xdr:from>
    <xdr:ext cx="534377" cy="259045"/>
    <xdr:sp macro="" textlink="">
      <xdr:nvSpPr>
        <xdr:cNvPr id="87" name="テキスト ボックス 86"/>
        <xdr:cNvSpPr txBox="1"/>
      </xdr:nvSpPr>
      <xdr:spPr>
        <a:xfrm>
          <a:off x="863111" y="62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11446</xdr:rowOff>
    </xdr:from>
    <xdr:to>
      <xdr:col>6</xdr:col>
      <xdr:colOff>511175</xdr:colOff>
      <xdr:row>59</xdr:row>
      <xdr:rowOff>12179</xdr:rowOff>
    </xdr:to>
    <xdr:cxnSp macro="">
      <xdr:nvCxnSpPr>
        <xdr:cNvPr id="118" name="直線コネクタ 117"/>
        <xdr:cNvCxnSpPr/>
      </xdr:nvCxnSpPr>
      <xdr:spPr>
        <a:xfrm flipV="1">
          <a:off x="3797300" y="10126996"/>
          <a:ext cx="8382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8937</xdr:rowOff>
    </xdr:from>
    <xdr:to>
      <xdr:col>5</xdr:col>
      <xdr:colOff>358775</xdr:colOff>
      <xdr:row>59</xdr:row>
      <xdr:rowOff>12179</xdr:rowOff>
    </xdr:to>
    <xdr:cxnSp macro="">
      <xdr:nvCxnSpPr>
        <xdr:cNvPr id="121" name="直線コネクタ 120"/>
        <xdr:cNvCxnSpPr/>
      </xdr:nvCxnSpPr>
      <xdr:spPr>
        <a:xfrm>
          <a:off x="2908300" y="10124487"/>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139845</xdr:rowOff>
    </xdr:from>
    <xdr:to>
      <xdr:col>5</xdr:col>
      <xdr:colOff>409575</xdr:colOff>
      <xdr:row>59</xdr:row>
      <xdr:rowOff>69995</xdr:rowOff>
    </xdr:to>
    <xdr:sp macro="" textlink="">
      <xdr:nvSpPr>
        <xdr:cNvPr id="122" name="フローチャート : 判断 121"/>
        <xdr:cNvSpPr/>
      </xdr:nvSpPr>
      <xdr:spPr>
        <a:xfrm>
          <a:off x="3746500" y="1008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61122</xdr:rowOff>
    </xdr:from>
    <xdr:ext cx="534377" cy="259045"/>
    <xdr:sp macro="" textlink="">
      <xdr:nvSpPr>
        <xdr:cNvPr id="123" name="テキスト ボックス 122"/>
        <xdr:cNvSpPr txBox="1"/>
      </xdr:nvSpPr>
      <xdr:spPr>
        <a:xfrm>
          <a:off x="3530111" y="101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8937</xdr:rowOff>
    </xdr:from>
    <xdr:to>
      <xdr:col>4</xdr:col>
      <xdr:colOff>155575</xdr:colOff>
      <xdr:row>59</xdr:row>
      <xdr:rowOff>12285</xdr:rowOff>
    </xdr:to>
    <xdr:cxnSp macro="">
      <xdr:nvCxnSpPr>
        <xdr:cNvPr id="124" name="直線コネクタ 123"/>
        <xdr:cNvCxnSpPr/>
      </xdr:nvCxnSpPr>
      <xdr:spPr>
        <a:xfrm flipV="1">
          <a:off x="2019300" y="10124487"/>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12285</xdr:rowOff>
    </xdr:from>
    <xdr:to>
      <xdr:col>2</xdr:col>
      <xdr:colOff>638175</xdr:colOff>
      <xdr:row>59</xdr:row>
      <xdr:rowOff>18240</xdr:rowOff>
    </xdr:to>
    <xdr:cxnSp macro="">
      <xdr:nvCxnSpPr>
        <xdr:cNvPr id="127" name="直線コネクタ 126"/>
        <xdr:cNvCxnSpPr/>
      </xdr:nvCxnSpPr>
      <xdr:spPr>
        <a:xfrm flipV="1">
          <a:off x="1130300" y="10127835"/>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132096</xdr:rowOff>
    </xdr:from>
    <xdr:to>
      <xdr:col>6</xdr:col>
      <xdr:colOff>561975</xdr:colOff>
      <xdr:row>59</xdr:row>
      <xdr:rowOff>62246</xdr:rowOff>
    </xdr:to>
    <xdr:sp macro="" textlink="">
      <xdr:nvSpPr>
        <xdr:cNvPr id="137" name="円/楕円 136"/>
        <xdr:cNvSpPr/>
      </xdr:nvSpPr>
      <xdr:spPr>
        <a:xfrm>
          <a:off x="4584700" y="100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132829</xdr:rowOff>
    </xdr:from>
    <xdr:to>
      <xdr:col>5</xdr:col>
      <xdr:colOff>409575</xdr:colOff>
      <xdr:row>59</xdr:row>
      <xdr:rowOff>62979</xdr:rowOff>
    </xdr:to>
    <xdr:sp macro="" textlink="">
      <xdr:nvSpPr>
        <xdr:cNvPr id="139" name="円/楕円 138"/>
        <xdr:cNvSpPr/>
      </xdr:nvSpPr>
      <xdr:spPr>
        <a:xfrm>
          <a:off x="3746500" y="100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79506</xdr:rowOff>
    </xdr:from>
    <xdr:ext cx="534377" cy="259045"/>
    <xdr:sp macro="" textlink="">
      <xdr:nvSpPr>
        <xdr:cNvPr id="140" name="テキスト ボックス 139"/>
        <xdr:cNvSpPr txBox="1"/>
      </xdr:nvSpPr>
      <xdr:spPr>
        <a:xfrm>
          <a:off x="3530111" y="98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129587</xdr:rowOff>
    </xdr:from>
    <xdr:to>
      <xdr:col>4</xdr:col>
      <xdr:colOff>206375</xdr:colOff>
      <xdr:row>59</xdr:row>
      <xdr:rowOff>59737</xdr:rowOff>
    </xdr:to>
    <xdr:sp macro="" textlink="">
      <xdr:nvSpPr>
        <xdr:cNvPr id="141" name="円/楕円 140"/>
        <xdr:cNvSpPr/>
      </xdr:nvSpPr>
      <xdr:spPr>
        <a:xfrm>
          <a:off x="2857500" y="1007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50864</xdr:rowOff>
    </xdr:from>
    <xdr:ext cx="534377" cy="259045"/>
    <xdr:sp macro="" textlink="">
      <xdr:nvSpPr>
        <xdr:cNvPr id="142" name="テキスト ボックス 141"/>
        <xdr:cNvSpPr txBox="1"/>
      </xdr:nvSpPr>
      <xdr:spPr>
        <a:xfrm>
          <a:off x="2641111" y="1016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132935</xdr:rowOff>
    </xdr:from>
    <xdr:to>
      <xdr:col>3</xdr:col>
      <xdr:colOff>3175</xdr:colOff>
      <xdr:row>59</xdr:row>
      <xdr:rowOff>63085</xdr:rowOff>
    </xdr:to>
    <xdr:sp macro="" textlink="">
      <xdr:nvSpPr>
        <xdr:cNvPr id="143" name="円/楕円 142"/>
        <xdr:cNvSpPr/>
      </xdr:nvSpPr>
      <xdr:spPr>
        <a:xfrm>
          <a:off x="1968500" y="100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54212</xdr:rowOff>
    </xdr:from>
    <xdr:ext cx="534377" cy="259045"/>
    <xdr:sp macro="" textlink="">
      <xdr:nvSpPr>
        <xdr:cNvPr id="144" name="テキスト ボックス 143"/>
        <xdr:cNvSpPr txBox="1"/>
      </xdr:nvSpPr>
      <xdr:spPr>
        <a:xfrm>
          <a:off x="1752111" y="1016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138890</xdr:rowOff>
    </xdr:from>
    <xdr:to>
      <xdr:col>1</xdr:col>
      <xdr:colOff>485775</xdr:colOff>
      <xdr:row>59</xdr:row>
      <xdr:rowOff>69040</xdr:rowOff>
    </xdr:to>
    <xdr:sp macro="" textlink="">
      <xdr:nvSpPr>
        <xdr:cNvPr id="145" name="円/楕円 144"/>
        <xdr:cNvSpPr/>
      </xdr:nvSpPr>
      <xdr:spPr>
        <a:xfrm>
          <a:off x="1079500" y="100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60167</xdr:rowOff>
    </xdr:from>
    <xdr:ext cx="534377" cy="259045"/>
    <xdr:sp macro="" textlink="">
      <xdr:nvSpPr>
        <xdr:cNvPr id="146" name="テキスト ボックス 145"/>
        <xdr:cNvSpPr txBox="1"/>
      </xdr:nvSpPr>
      <xdr:spPr>
        <a:xfrm>
          <a:off x="863111" y="1017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155484</xdr:rowOff>
    </xdr:from>
    <xdr:to>
      <xdr:col>6</xdr:col>
      <xdr:colOff>511175</xdr:colOff>
      <xdr:row>75</xdr:row>
      <xdr:rowOff>166914</xdr:rowOff>
    </xdr:to>
    <xdr:cxnSp macro="">
      <xdr:nvCxnSpPr>
        <xdr:cNvPr id="177" name="直線コネクタ 176"/>
        <xdr:cNvCxnSpPr/>
      </xdr:nvCxnSpPr>
      <xdr:spPr>
        <a:xfrm flipV="1">
          <a:off x="3797300" y="130142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166914</xdr:rowOff>
    </xdr:from>
    <xdr:to>
      <xdr:col>5</xdr:col>
      <xdr:colOff>358775</xdr:colOff>
      <xdr:row>76</xdr:row>
      <xdr:rowOff>46627</xdr:rowOff>
    </xdr:to>
    <xdr:cxnSp macro="">
      <xdr:nvCxnSpPr>
        <xdr:cNvPr id="180" name="直線コネクタ 179"/>
        <xdr:cNvCxnSpPr/>
      </xdr:nvCxnSpPr>
      <xdr:spPr>
        <a:xfrm flipV="1">
          <a:off x="2908300" y="13025664"/>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24022</xdr:rowOff>
    </xdr:from>
    <xdr:to>
      <xdr:col>5</xdr:col>
      <xdr:colOff>409575</xdr:colOff>
      <xdr:row>77</xdr:row>
      <xdr:rowOff>125622</xdr:rowOff>
    </xdr:to>
    <xdr:sp macro="" textlink="">
      <xdr:nvSpPr>
        <xdr:cNvPr id="181" name="フローチャート : 判断 180"/>
        <xdr:cNvSpPr/>
      </xdr:nvSpPr>
      <xdr:spPr>
        <a:xfrm>
          <a:off x="3746500" y="132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116749</xdr:rowOff>
    </xdr:from>
    <xdr:ext cx="469744" cy="259045"/>
    <xdr:sp macro="" textlink="">
      <xdr:nvSpPr>
        <xdr:cNvPr id="182" name="テキスト ボックス 181"/>
        <xdr:cNvSpPr txBox="1"/>
      </xdr:nvSpPr>
      <xdr:spPr>
        <a:xfrm>
          <a:off x="3562427" y="133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46627</xdr:rowOff>
    </xdr:from>
    <xdr:to>
      <xdr:col>4</xdr:col>
      <xdr:colOff>155575</xdr:colOff>
      <xdr:row>76</xdr:row>
      <xdr:rowOff>86905</xdr:rowOff>
    </xdr:to>
    <xdr:cxnSp macro="">
      <xdr:nvCxnSpPr>
        <xdr:cNvPr id="183" name="直線コネクタ 182"/>
        <xdr:cNvCxnSpPr/>
      </xdr:nvCxnSpPr>
      <xdr:spPr>
        <a:xfrm flipV="1">
          <a:off x="2019300" y="13076827"/>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158985</xdr:rowOff>
    </xdr:from>
    <xdr:ext cx="469744" cy="259045"/>
    <xdr:sp macro="" textlink="">
      <xdr:nvSpPr>
        <xdr:cNvPr id="185" name="テキスト ボックス 184"/>
        <xdr:cNvSpPr txBox="1"/>
      </xdr:nvSpPr>
      <xdr:spPr>
        <a:xfrm>
          <a:off x="2673427" y="131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150803</xdr:rowOff>
    </xdr:from>
    <xdr:to>
      <xdr:col>2</xdr:col>
      <xdr:colOff>638175</xdr:colOff>
      <xdr:row>76</xdr:row>
      <xdr:rowOff>86905</xdr:rowOff>
    </xdr:to>
    <xdr:cxnSp macro="">
      <xdr:nvCxnSpPr>
        <xdr:cNvPr id="186" name="直線コネクタ 185"/>
        <xdr:cNvCxnSpPr/>
      </xdr:nvCxnSpPr>
      <xdr:spPr>
        <a:xfrm>
          <a:off x="1130300" y="13009553"/>
          <a:ext cx="889000" cy="10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8" name="テキスト ボックス 187"/>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169980</xdr:rowOff>
    </xdr:from>
    <xdr:ext cx="469744" cy="259045"/>
    <xdr:sp macro="" textlink="">
      <xdr:nvSpPr>
        <xdr:cNvPr id="190" name="テキスト ボックス 189"/>
        <xdr:cNvSpPr txBox="1"/>
      </xdr:nvSpPr>
      <xdr:spPr>
        <a:xfrm>
          <a:off x="895427" y="13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104684</xdr:rowOff>
    </xdr:from>
    <xdr:to>
      <xdr:col>6</xdr:col>
      <xdr:colOff>561975</xdr:colOff>
      <xdr:row>76</xdr:row>
      <xdr:rowOff>34835</xdr:rowOff>
    </xdr:to>
    <xdr:sp macro="" textlink="">
      <xdr:nvSpPr>
        <xdr:cNvPr id="196" name="円/楕円 195"/>
        <xdr:cNvSpPr/>
      </xdr:nvSpPr>
      <xdr:spPr>
        <a:xfrm>
          <a:off x="4584700" y="12963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127561</xdr:rowOff>
    </xdr:from>
    <xdr:ext cx="469744" cy="259045"/>
    <xdr:sp macro="" textlink="">
      <xdr:nvSpPr>
        <xdr:cNvPr id="197" name="維持補修費該当値テキスト"/>
        <xdr:cNvSpPr txBox="1"/>
      </xdr:nvSpPr>
      <xdr:spPr>
        <a:xfrm>
          <a:off x="4686300" y="128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116115</xdr:rowOff>
    </xdr:from>
    <xdr:to>
      <xdr:col>5</xdr:col>
      <xdr:colOff>409575</xdr:colOff>
      <xdr:row>76</xdr:row>
      <xdr:rowOff>46264</xdr:rowOff>
    </xdr:to>
    <xdr:sp macro="" textlink="">
      <xdr:nvSpPr>
        <xdr:cNvPr id="198" name="円/楕円 197"/>
        <xdr:cNvSpPr/>
      </xdr:nvSpPr>
      <xdr:spPr>
        <a:xfrm>
          <a:off x="3746500" y="12974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62792</xdr:rowOff>
    </xdr:from>
    <xdr:ext cx="469744" cy="259045"/>
    <xdr:sp macro="" textlink="">
      <xdr:nvSpPr>
        <xdr:cNvPr id="199" name="テキスト ボックス 198"/>
        <xdr:cNvSpPr txBox="1"/>
      </xdr:nvSpPr>
      <xdr:spPr>
        <a:xfrm>
          <a:off x="3562427" y="127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167277</xdr:rowOff>
    </xdr:from>
    <xdr:to>
      <xdr:col>4</xdr:col>
      <xdr:colOff>206375</xdr:colOff>
      <xdr:row>76</xdr:row>
      <xdr:rowOff>97427</xdr:rowOff>
    </xdr:to>
    <xdr:sp macro="" textlink="">
      <xdr:nvSpPr>
        <xdr:cNvPr id="200" name="円/楕円 199"/>
        <xdr:cNvSpPr/>
      </xdr:nvSpPr>
      <xdr:spPr>
        <a:xfrm>
          <a:off x="2857500" y="130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113954</xdr:rowOff>
    </xdr:from>
    <xdr:ext cx="469744" cy="259045"/>
    <xdr:sp macro="" textlink="">
      <xdr:nvSpPr>
        <xdr:cNvPr id="201" name="テキスト ボックス 200"/>
        <xdr:cNvSpPr txBox="1"/>
      </xdr:nvSpPr>
      <xdr:spPr>
        <a:xfrm>
          <a:off x="2673427" y="1280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36105</xdr:rowOff>
    </xdr:from>
    <xdr:to>
      <xdr:col>3</xdr:col>
      <xdr:colOff>3175</xdr:colOff>
      <xdr:row>76</xdr:row>
      <xdr:rowOff>137705</xdr:rowOff>
    </xdr:to>
    <xdr:sp macro="" textlink="">
      <xdr:nvSpPr>
        <xdr:cNvPr id="202" name="円/楕円 201"/>
        <xdr:cNvSpPr/>
      </xdr:nvSpPr>
      <xdr:spPr>
        <a:xfrm>
          <a:off x="1968500" y="130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154231</xdr:rowOff>
    </xdr:from>
    <xdr:ext cx="469744" cy="259045"/>
    <xdr:sp macro="" textlink="">
      <xdr:nvSpPr>
        <xdr:cNvPr id="203" name="テキスト ボックス 202"/>
        <xdr:cNvSpPr txBox="1"/>
      </xdr:nvSpPr>
      <xdr:spPr>
        <a:xfrm>
          <a:off x="1784427" y="1284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100003</xdr:rowOff>
    </xdr:from>
    <xdr:to>
      <xdr:col>1</xdr:col>
      <xdr:colOff>485775</xdr:colOff>
      <xdr:row>76</xdr:row>
      <xdr:rowOff>30153</xdr:rowOff>
    </xdr:to>
    <xdr:sp macro="" textlink="">
      <xdr:nvSpPr>
        <xdr:cNvPr id="204" name="円/楕円 203"/>
        <xdr:cNvSpPr/>
      </xdr:nvSpPr>
      <xdr:spPr>
        <a:xfrm>
          <a:off x="1079500" y="129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46680</xdr:rowOff>
    </xdr:from>
    <xdr:ext cx="469744" cy="259045"/>
    <xdr:sp macro="" textlink="">
      <xdr:nvSpPr>
        <xdr:cNvPr id="205" name="テキスト ボックス 204"/>
        <xdr:cNvSpPr txBox="1"/>
      </xdr:nvSpPr>
      <xdr:spPr>
        <a:xfrm>
          <a:off x="895427" y="1273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125552</xdr:rowOff>
    </xdr:from>
    <xdr:to>
      <xdr:col>6</xdr:col>
      <xdr:colOff>511175</xdr:colOff>
      <xdr:row>90</xdr:row>
      <xdr:rowOff>82841</xdr:rowOff>
    </xdr:to>
    <xdr:cxnSp macro="">
      <xdr:nvCxnSpPr>
        <xdr:cNvPr id="235" name="直線コネクタ 234"/>
        <xdr:cNvCxnSpPr/>
      </xdr:nvCxnSpPr>
      <xdr:spPr>
        <a:xfrm flipV="1">
          <a:off x="3797300" y="15384602"/>
          <a:ext cx="838200" cy="1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82841</xdr:rowOff>
    </xdr:from>
    <xdr:to>
      <xdr:col>5</xdr:col>
      <xdr:colOff>358775</xdr:colOff>
      <xdr:row>90</xdr:row>
      <xdr:rowOff>155905</xdr:rowOff>
    </xdr:to>
    <xdr:cxnSp macro="">
      <xdr:nvCxnSpPr>
        <xdr:cNvPr id="238" name="直線コネクタ 237"/>
        <xdr:cNvCxnSpPr/>
      </xdr:nvCxnSpPr>
      <xdr:spPr>
        <a:xfrm flipV="1">
          <a:off x="2908300" y="15513341"/>
          <a:ext cx="889000" cy="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143790</xdr:rowOff>
    </xdr:from>
    <xdr:to>
      <xdr:col>5</xdr:col>
      <xdr:colOff>409575</xdr:colOff>
      <xdr:row>95</xdr:row>
      <xdr:rowOff>73940</xdr:rowOff>
    </xdr:to>
    <xdr:sp macro="" textlink="">
      <xdr:nvSpPr>
        <xdr:cNvPr id="239" name="フローチャート : 判断 238"/>
        <xdr:cNvSpPr/>
      </xdr:nvSpPr>
      <xdr:spPr>
        <a:xfrm>
          <a:off x="3746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65067</xdr:rowOff>
    </xdr:from>
    <xdr:ext cx="534377" cy="259045"/>
    <xdr:sp macro="" textlink="">
      <xdr:nvSpPr>
        <xdr:cNvPr id="240" name="テキスト ボックス 239"/>
        <xdr:cNvSpPr txBox="1"/>
      </xdr:nvSpPr>
      <xdr:spPr>
        <a:xfrm>
          <a:off x="3530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155905</xdr:rowOff>
    </xdr:from>
    <xdr:to>
      <xdr:col>4</xdr:col>
      <xdr:colOff>155575</xdr:colOff>
      <xdr:row>91</xdr:row>
      <xdr:rowOff>86613</xdr:rowOff>
    </xdr:to>
    <xdr:cxnSp macro="">
      <xdr:nvCxnSpPr>
        <xdr:cNvPr id="241" name="直線コネクタ 240"/>
        <xdr:cNvCxnSpPr/>
      </xdr:nvCxnSpPr>
      <xdr:spPr>
        <a:xfrm flipV="1">
          <a:off x="2019300" y="15586405"/>
          <a:ext cx="889000" cy="1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116628</xdr:rowOff>
    </xdr:from>
    <xdr:ext cx="534377" cy="259045"/>
    <xdr:sp macro="" textlink="">
      <xdr:nvSpPr>
        <xdr:cNvPr id="243" name="テキスト ボックス 242"/>
        <xdr:cNvSpPr txBox="1"/>
      </xdr:nvSpPr>
      <xdr:spPr>
        <a:xfrm>
          <a:off x="2641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86613</xdr:rowOff>
    </xdr:from>
    <xdr:to>
      <xdr:col>2</xdr:col>
      <xdr:colOff>638175</xdr:colOff>
      <xdr:row>91</xdr:row>
      <xdr:rowOff>130302</xdr:rowOff>
    </xdr:to>
    <xdr:cxnSp macro="">
      <xdr:nvCxnSpPr>
        <xdr:cNvPr id="244" name="直線コネクタ 243"/>
        <xdr:cNvCxnSpPr/>
      </xdr:nvCxnSpPr>
      <xdr:spPr>
        <a:xfrm flipV="1">
          <a:off x="1130300" y="15688563"/>
          <a:ext cx="889000" cy="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22979</xdr:rowOff>
    </xdr:from>
    <xdr:ext cx="534377" cy="259045"/>
    <xdr:sp macro="" textlink="">
      <xdr:nvSpPr>
        <xdr:cNvPr id="246" name="テキスト ボックス 245"/>
        <xdr:cNvSpPr txBox="1"/>
      </xdr:nvSpPr>
      <xdr:spPr>
        <a:xfrm>
          <a:off x="1752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41927</xdr:rowOff>
    </xdr:from>
    <xdr:ext cx="534377" cy="259045"/>
    <xdr:sp macro="" textlink="">
      <xdr:nvSpPr>
        <xdr:cNvPr id="248" name="テキスト ボックス 247"/>
        <xdr:cNvSpPr txBox="1"/>
      </xdr:nvSpPr>
      <xdr:spPr>
        <a:xfrm>
          <a:off x="863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74752</xdr:rowOff>
    </xdr:from>
    <xdr:to>
      <xdr:col>6</xdr:col>
      <xdr:colOff>561975</xdr:colOff>
      <xdr:row>90</xdr:row>
      <xdr:rowOff>4902</xdr:rowOff>
    </xdr:to>
    <xdr:sp macro="" textlink="">
      <xdr:nvSpPr>
        <xdr:cNvPr id="254" name="円/楕円 253"/>
        <xdr:cNvSpPr/>
      </xdr:nvSpPr>
      <xdr:spPr>
        <a:xfrm>
          <a:off x="4584700" y="153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27779</xdr:rowOff>
    </xdr:from>
    <xdr:ext cx="599010" cy="259045"/>
    <xdr:sp macro="" textlink="">
      <xdr:nvSpPr>
        <xdr:cNvPr id="255" name="扶助費該当値テキスト"/>
        <xdr:cNvSpPr txBox="1"/>
      </xdr:nvSpPr>
      <xdr:spPr>
        <a:xfrm>
          <a:off x="4686300" y="1528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158,614</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32041</xdr:rowOff>
    </xdr:from>
    <xdr:to>
      <xdr:col>5</xdr:col>
      <xdr:colOff>409575</xdr:colOff>
      <xdr:row>90</xdr:row>
      <xdr:rowOff>133641</xdr:rowOff>
    </xdr:to>
    <xdr:sp macro="" textlink="">
      <xdr:nvSpPr>
        <xdr:cNvPr id="256" name="円/楕円 255"/>
        <xdr:cNvSpPr/>
      </xdr:nvSpPr>
      <xdr:spPr>
        <a:xfrm>
          <a:off x="3746500" y="15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150168</xdr:rowOff>
    </xdr:from>
    <xdr:ext cx="599010" cy="259045"/>
    <xdr:sp macro="" textlink="">
      <xdr:nvSpPr>
        <xdr:cNvPr id="257" name="テキスト ボックス 256"/>
        <xdr:cNvSpPr txBox="1"/>
      </xdr:nvSpPr>
      <xdr:spPr>
        <a:xfrm>
          <a:off x="3497794" y="1523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148,477</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105105</xdr:rowOff>
    </xdr:from>
    <xdr:to>
      <xdr:col>4</xdr:col>
      <xdr:colOff>206375</xdr:colOff>
      <xdr:row>91</xdr:row>
      <xdr:rowOff>35255</xdr:rowOff>
    </xdr:to>
    <xdr:sp macro="" textlink="">
      <xdr:nvSpPr>
        <xdr:cNvPr id="258" name="円/楕円 257"/>
        <xdr:cNvSpPr/>
      </xdr:nvSpPr>
      <xdr:spPr>
        <a:xfrm>
          <a:off x="2857500" y="15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51782</xdr:rowOff>
    </xdr:from>
    <xdr:ext cx="599010" cy="259045"/>
    <xdr:sp macro="" textlink="">
      <xdr:nvSpPr>
        <xdr:cNvPr id="259" name="テキスト ボックス 258"/>
        <xdr:cNvSpPr txBox="1"/>
      </xdr:nvSpPr>
      <xdr:spPr>
        <a:xfrm>
          <a:off x="2608794" y="1531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35813</xdr:rowOff>
    </xdr:from>
    <xdr:to>
      <xdr:col>3</xdr:col>
      <xdr:colOff>3175</xdr:colOff>
      <xdr:row>91</xdr:row>
      <xdr:rowOff>137413</xdr:rowOff>
    </xdr:to>
    <xdr:sp macro="" textlink="">
      <xdr:nvSpPr>
        <xdr:cNvPr id="260" name="円/楕円 259"/>
        <xdr:cNvSpPr/>
      </xdr:nvSpPr>
      <xdr:spPr>
        <a:xfrm>
          <a:off x="1968500" y="156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153940</xdr:rowOff>
    </xdr:from>
    <xdr:ext cx="599010" cy="259045"/>
    <xdr:sp macro="" textlink="">
      <xdr:nvSpPr>
        <xdr:cNvPr id="261" name="テキスト ボックス 260"/>
        <xdr:cNvSpPr txBox="1"/>
      </xdr:nvSpPr>
      <xdr:spPr>
        <a:xfrm>
          <a:off x="1719794" y="1541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134,680</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79502</xdr:rowOff>
    </xdr:from>
    <xdr:to>
      <xdr:col>1</xdr:col>
      <xdr:colOff>485775</xdr:colOff>
      <xdr:row>92</xdr:row>
      <xdr:rowOff>9652</xdr:rowOff>
    </xdr:to>
    <xdr:sp macro="" textlink="">
      <xdr:nvSpPr>
        <xdr:cNvPr id="262" name="円/楕円 261"/>
        <xdr:cNvSpPr/>
      </xdr:nvSpPr>
      <xdr:spPr>
        <a:xfrm>
          <a:off x="1079500" y="156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26179</xdr:rowOff>
    </xdr:from>
    <xdr:ext cx="599010" cy="259045"/>
    <xdr:sp macro="" textlink="">
      <xdr:nvSpPr>
        <xdr:cNvPr id="263" name="テキスト ボックス 262"/>
        <xdr:cNvSpPr txBox="1"/>
      </xdr:nvSpPr>
      <xdr:spPr>
        <a:xfrm>
          <a:off x="830794" y="1545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45974</xdr:rowOff>
    </xdr:from>
    <xdr:to>
      <xdr:col>15</xdr:col>
      <xdr:colOff>180975</xdr:colOff>
      <xdr:row>38</xdr:row>
      <xdr:rowOff>59169</xdr:rowOff>
    </xdr:to>
    <xdr:cxnSp macro="">
      <xdr:nvCxnSpPr>
        <xdr:cNvPr id="292" name="直線コネクタ 291"/>
        <xdr:cNvCxnSpPr/>
      </xdr:nvCxnSpPr>
      <xdr:spPr>
        <a:xfrm>
          <a:off x="9639300" y="6561074"/>
          <a:ext cx="8382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45974</xdr:rowOff>
    </xdr:from>
    <xdr:to>
      <xdr:col>14</xdr:col>
      <xdr:colOff>28575</xdr:colOff>
      <xdr:row>38</xdr:row>
      <xdr:rowOff>65799</xdr:rowOff>
    </xdr:to>
    <xdr:cxnSp macro="">
      <xdr:nvCxnSpPr>
        <xdr:cNvPr id="295" name="直線コネクタ 294"/>
        <xdr:cNvCxnSpPr/>
      </xdr:nvCxnSpPr>
      <xdr:spPr>
        <a:xfrm flipV="1">
          <a:off x="8750300" y="6561074"/>
          <a:ext cx="889000" cy="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6" name="フローチャート : 判断 295"/>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7" name="テキスト ボックス 296"/>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63017</xdr:rowOff>
    </xdr:from>
    <xdr:to>
      <xdr:col>12</xdr:col>
      <xdr:colOff>511175</xdr:colOff>
      <xdr:row>38</xdr:row>
      <xdr:rowOff>65799</xdr:rowOff>
    </xdr:to>
    <xdr:cxnSp macro="">
      <xdr:nvCxnSpPr>
        <xdr:cNvPr id="298" name="直線コネクタ 297"/>
        <xdr:cNvCxnSpPr/>
      </xdr:nvCxnSpPr>
      <xdr:spPr>
        <a:xfrm>
          <a:off x="7861300" y="657811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63017</xdr:rowOff>
    </xdr:from>
    <xdr:to>
      <xdr:col>11</xdr:col>
      <xdr:colOff>307975</xdr:colOff>
      <xdr:row>38</xdr:row>
      <xdr:rowOff>81026</xdr:rowOff>
    </xdr:to>
    <xdr:cxnSp macro="">
      <xdr:nvCxnSpPr>
        <xdr:cNvPr id="301" name="直線コネクタ 300"/>
        <xdr:cNvCxnSpPr/>
      </xdr:nvCxnSpPr>
      <xdr:spPr>
        <a:xfrm flipV="1">
          <a:off x="6972300" y="6578117"/>
          <a:ext cx="889000" cy="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8369</xdr:rowOff>
    </xdr:from>
    <xdr:to>
      <xdr:col>15</xdr:col>
      <xdr:colOff>231775</xdr:colOff>
      <xdr:row>38</xdr:row>
      <xdr:rowOff>109969</xdr:rowOff>
    </xdr:to>
    <xdr:sp macro="" textlink="">
      <xdr:nvSpPr>
        <xdr:cNvPr id="311" name="円/楕円 310"/>
        <xdr:cNvSpPr/>
      </xdr:nvSpPr>
      <xdr:spPr>
        <a:xfrm>
          <a:off x="10426700" y="65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94746</xdr:rowOff>
    </xdr:from>
    <xdr:ext cx="534377" cy="259045"/>
    <xdr:sp macro="" textlink="">
      <xdr:nvSpPr>
        <xdr:cNvPr id="312" name="補助費等該当値テキスト"/>
        <xdr:cNvSpPr txBox="1"/>
      </xdr:nvSpPr>
      <xdr:spPr>
        <a:xfrm>
          <a:off x="10528300" y="64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166624</xdr:rowOff>
    </xdr:from>
    <xdr:to>
      <xdr:col>14</xdr:col>
      <xdr:colOff>79375</xdr:colOff>
      <xdr:row>38</xdr:row>
      <xdr:rowOff>96774</xdr:rowOff>
    </xdr:to>
    <xdr:sp macro="" textlink="">
      <xdr:nvSpPr>
        <xdr:cNvPr id="313" name="円/楕円 312"/>
        <xdr:cNvSpPr/>
      </xdr:nvSpPr>
      <xdr:spPr>
        <a:xfrm>
          <a:off x="9588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87901</xdr:rowOff>
    </xdr:from>
    <xdr:ext cx="534377" cy="259045"/>
    <xdr:sp macro="" textlink="">
      <xdr:nvSpPr>
        <xdr:cNvPr id="314" name="テキスト ボックス 313"/>
        <xdr:cNvSpPr txBox="1"/>
      </xdr:nvSpPr>
      <xdr:spPr>
        <a:xfrm>
          <a:off x="9372111" y="66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14999</xdr:rowOff>
    </xdr:from>
    <xdr:to>
      <xdr:col>12</xdr:col>
      <xdr:colOff>561975</xdr:colOff>
      <xdr:row>38</xdr:row>
      <xdr:rowOff>116599</xdr:rowOff>
    </xdr:to>
    <xdr:sp macro="" textlink="">
      <xdr:nvSpPr>
        <xdr:cNvPr id="315" name="円/楕円 314"/>
        <xdr:cNvSpPr/>
      </xdr:nvSpPr>
      <xdr:spPr>
        <a:xfrm>
          <a:off x="8699500" y="65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107726</xdr:rowOff>
    </xdr:from>
    <xdr:ext cx="534377" cy="259045"/>
    <xdr:sp macro="" textlink="">
      <xdr:nvSpPr>
        <xdr:cNvPr id="316" name="テキスト ボックス 315"/>
        <xdr:cNvSpPr txBox="1"/>
      </xdr:nvSpPr>
      <xdr:spPr>
        <a:xfrm>
          <a:off x="8483111" y="66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12217</xdr:rowOff>
    </xdr:from>
    <xdr:to>
      <xdr:col>11</xdr:col>
      <xdr:colOff>358775</xdr:colOff>
      <xdr:row>38</xdr:row>
      <xdr:rowOff>113817</xdr:rowOff>
    </xdr:to>
    <xdr:sp macro="" textlink="">
      <xdr:nvSpPr>
        <xdr:cNvPr id="317" name="円/楕円 316"/>
        <xdr:cNvSpPr/>
      </xdr:nvSpPr>
      <xdr:spPr>
        <a:xfrm>
          <a:off x="7810500" y="65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104944</xdr:rowOff>
    </xdr:from>
    <xdr:ext cx="534377" cy="259045"/>
    <xdr:sp macro="" textlink="">
      <xdr:nvSpPr>
        <xdr:cNvPr id="318" name="テキスト ボックス 317"/>
        <xdr:cNvSpPr txBox="1"/>
      </xdr:nvSpPr>
      <xdr:spPr>
        <a:xfrm>
          <a:off x="7594111" y="662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30226</xdr:rowOff>
    </xdr:from>
    <xdr:to>
      <xdr:col>10</xdr:col>
      <xdr:colOff>155575</xdr:colOff>
      <xdr:row>38</xdr:row>
      <xdr:rowOff>131826</xdr:rowOff>
    </xdr:to>
    <xdr:sp macro="" textlink="">
      <xdr:nvSpPr>
        <xdr:cNvPr id="319" name="円/楕円 318"/>
        <xdr:cNvSpPr/>
      </xdr:nvSpPr>
      <xdr:spPr>
        <a:xfrm>
          <a:off x="69215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122953</xdr:rowOff>
    </xdr:from>
    <xdr:ext cx="534377" cy="259045"/>
    <xdr:sp macro="" textlink="">
      <xdr:nvSpPr>
        <xdr:cNvPr id="320" name="テキスト ボックス 319"/>
        <xdr:cNvSpPr txBox="1"/>
      </xdr:nvSpPr>
      <xdr:spPr>
        <a:xfrm>
          <a:off x="6705111" y="66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55372</xdr:rowOff>
    </xdr:from>
    <xdr:to>
      <xdr:col>15</xdr:col>
      <xdr:colOff>180975</xdr:colOff>
      <xdr:row>59</xdr:row>
      <xdr:rowOff>62671</xdr:rowOff>
    </xdr:to>
    <xdr:cxnSp macro="">
      <xdr:nvCxnSpPr>
        <xdr:cNvPr id="351" name="直線コネクタ 350"/>
        <xdr:cNvCxnSpPr/>
      </xdr:nvCxnSpPr>
      <xdr:spPr>
        <a:xfrm flipV="1">
          <a:off x="9639300" y="10170922"/>
          <a:ext cx="8382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55846</xdr:rowOff>
    </xdr:from>
    <xdr:to>
      <xdr:col>14</xdr:col>
      <xdr:colOff>28575</xdr:colOff>
      <xdr:row>59</xdr:row>
      <xdr:rowOff>62671</xdr:rowOff>
    </xdr:to>
    <xdr:cxnSp macro="">
      <xdr:nvCxnSpPr>
        <xdr:cNvPr id="354" name="直線コネクタ 353"/>
        <xdr:cNvCxnSpPr/>
      </xdr:nvCxnSpPr>
      <xdr:spPr>
        <a:xfrm>
          <a:off x="8750300" y="10171396"/>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168063</xdr:rowOff>
    </xdr:from>
    <xdr:to>
      <xdr:col>14</xdr:col>
      <xdr:colOff>79375</xdr:colOff>
      <xdr:row>59</xdr:row>
      <xdr:rowOff>98213</xdr:rowOff>
    </xdr:to>
    <xdr:sp macro="" textlink="">
      <xdr:nvSpPr>
        <xdr:cNvPr id="355" name="フローチャート : 判断 354"/>
        <xdr:cNvSpPr/>
      </xdr:nvSpPr>
      <xdr:spPr>
        <a:xfrm>
          <a:off x="9588500" y="101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114740</xdr:rowOff>
    </xdr:from>
    <xdr:ext cx="534377" cy="259045"/>
    <xdr:sp macro="" textlink="">
      <xdr:nvSpPr>
        <xdr:cNvPr id="356" name="テキスト ボックス 355"/>
        <xdr:cNvSpPr txBox="1"/>
      </xdr:nvSpPr>
      <xdr:spPr>
        <a:xfrm>
          <a:off x="9372111" y="98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48704</xdr:rowOff>
    </xdr:from>
    <xdr:to>
      <xdr:col>12</xdr:col>
      <xdr:colOff>511175</xdr:colOff>
      <xdr:row>59</xdr:row>
      <xdr:rowOff>55846</xdr:rowOff>
    </xdr:to>
    <xdr:cxnSp macro="">
      <xdr:nvCxnSpPr>
        <xdr:cNvPr id="357" name="直線コネクタ 356"/>
        <xdr:cNvCxnSpPr/>
      </xdr:nvCxnSpPr>
      <xdr:spPr>
        <a:xfrm>
          <a:off x="7861300" y="10164254"/>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48704</xdr:rowOff>
    </xdr:from>
    <xdr:to>
      <xdr:col>11</xdr:col>
      <xdr:colOff>307975</xdr:colOff>
      <xdr:row>59</xdr:row>
      <xdr:rowOff>62135</xdr:rowOff>
    </xdr:to>
    <xdr:cxnSp macro="">
      <xdr:nvCxnSpPr>
        <xdr:cNvPr id="360" name="直線コネクタ 359"/>
        <xdr:cNvCxnSpPr/>
      </xdr:nvCxnSpPr>
      <xdr:spPr>
        <a:xfrm flipV="1">
          <a:off x="6972300" y="10164254"/>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4572</xdr:rowOff>
    </xdr:from>
    <xdr:to>
      <xdr:col>15</xdr:col>
      <xdr:colOff>231775</xdr:colOff>
      <xdr:row>59</xdr:row>
      <xdr:rowOff>106172</xdr:rowOff>
    </xdr:to>
    <xdr:sp macro="" textlink="">
      <xdr:nvSpPr>
        <xdr:cNvPr id="370" name="円/楕円 369"/>
        <xdr:cNvSpPr/>
      </xdr:nvSpPr>
      <xdr:spPr>
        <a:xfrm>
          <a:off x="10426700" y="101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39,967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11871</xdr:rowOff>
    </xdr:from>
    <xdr:to>
      <xdr:col>14</xdr:col>
      <xdr:colOff>79375</xdr:colOff>
      <xdr:row>59</xdr:row>
      <xdr:rowOff>113471</xdr:rowOff>
    </xdr:to>
    <xdr:sp macro="" textlink="">
      <xdr:nvSpPr>
        <xdr:cNvPr id="372" name="円/楕円 371"/>
        <xdr:cNvSpPr/>
      </xdr:nvSpPr>
      <xdr:spPr>
        <a:xfrm>
          <a:off x="9588500" y="101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104598</xdr:rowOff>
    </xdr:from>
    <xdr:ext cx="534377" cy="259045"/>
    <xdr:sp macro="" textlink="">
      <xdr:nvSpPr>
        <xdr:cNvPr id="373" name="テキスト ボックス 372"/>
        <xdr:cNvSpPr txBox="1"/>
      </xdr:nvSpPr>
      <xdr:spPr>
        <a:xfrm>
          <a:off x="9372111" y="1022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5046</xdr:rowOff>
    </xdr:from>
    <xdr:to>
      <xdr:col>12</xdr:col>
      <xdr:colOff>561975</xdr:colOff>
      <xdr:row>59</xdr:row>
      <xdr:rowOff>106646</xdr:rowOff>
    </xdr:to>
    <xdr:sp macro="" textlink="">
      <xdr:nvSpPr>
        <xdr:cNvPr id="374" name="円/楕円 373"/>
        <xdr:cNvSpPr/>
      </xdr:nvSpPr>
      <xdr:spPr>
        <a:xfrm>
          <a:off x="8699500" y="101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97773</xdr:rowOff>
    </xdr:from>
    <xdr:ext cx="534377" cy="259045"/>
    <xdr:sp macro="" textlink="">
      <xdr:nvSpPr>
        <xdr:cNvPr id="375" name="テキスト ボックス 374"/>
        <xdr:cNvSpPr txBox="1"/>
      </xdr:nvSpPr>
      <xdr:spPr>
        <a:xfrm>
          <a:off x="8483111" y="1021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169354</xdr:rowOff>
    </xdr:from>
    <xdr:to>
      <xdr:col>11</xdr:col>
      <xdr:colOff>358775</xdr:colOff>
      <xdr:row>59</xdr:row>
      <xdr:rowOff>99504</xdr:rowOff>
    </xdr:to>
    <xdr:sp macro="" textlink="">
      <xdr:nvSpPr>
        <xdr:cNvPr id="376" name="円/楕円 375"/>
        <xdr:cNvSpPr/>
      </xdr:nvSpPr>
      <xdr:spPr>
        <a:xfrm>
          <a:off x="7810500" y="101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90631</xdr:rowOff>
    </xdr:from>
    <xdr:ext cx="534377" cy="259045"/>
    <xdr:sp macro="" textlink="">
      <xdr:nvSpPr>
        <xdr:cNvPr id="377" name="テキスト ボックス 376"/>
        <xdr:cNvSpPr txBox="1"/>
      </xdr:nvSpPr>
      <xdr:spPr>
        <a:xfrm>
          <a:off x="7594111" y="102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11335</xdr:rowOff>
    </xdr:from>
    <xdr:to>
      <xdr:col>10</xdr:col>
      <xdr:colOff>155575</xdr:colOff>
      <xdr:row>59</xdr:row>
      <xdr:rowOff>112935</xdr:rowOff>
    </xdr:to>
    <xdr:sp macro="" textlink="">
      <xdr:nvSpPr>
        <xdr:cNvPr id="378" name="円/楕円 377"/>
        <xdr:cNvSpPr/>
      </xdr:nvSpPr>
      <xdr:spPr>
        <a:xfrm>
          <a:off x="6921500" y="101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104062</xdr:rowOff>
    </xdr:from>
    <xdr:ext cx="534377" cy="259045"/>
    <xdr:sp macro="" textlink="">
      <xdr:nvSpPr>
        <xdr:cNvPr id="379" name="テキスト ボックス 378"/>
        <xdr:cNvSpPr txBox="1"/>
      </xdr:nvSpPr>
      <xdr:spPr>
        <a:xfrm>
          <a:off x="6705111" y="1021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19777</xdr:rowOff>
    </xdr:from>
    <xdr:to>
      <xdr:col>15</xdr:col>
      <xdr:colOff>180975</xdr:colOff>
      <xdr:row>79</xdr:row>
      <xdr:rowOff>23642</xdr:rowOff>
    </xdr:to>
    <xdr:cxnSp macro="">
      <xdr:nvCxnSpPr>
        <xdr:cNvPr id="408" name="直線コネクタ 407"/>
        <xdr:cNvCxnSpPr/>
      </xdr:nvCxnSpPr>
      <xdr:spPr>
        <a:xfrm>
          <a:off x="9639300" y="13564327"/>
          <a:ext cx="8382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16878</xdr:rowOff>
    </xdr:from>
    <xdr:to>
      <xdr:col>14</xdr:col>
      <xdr:colOff>28575</xdr:colOff>
      <xdr:row>79</xdr:row>
      <xdr:rowOff>19777</xdr:rowOff>
    </xdr:to>
    <xdr:cxnSp macro="">
      <xdr:nvCxnSpPr>
        <xdr:cNvPr id="411" name="直線コネクタ 410"/>
        <xdr:cNvCxnSpPr/>
      </xdr:nvCxnSpPr>
      <xdr:spPr>
        <a:xfrm>
          <a:off x="8750300" y="13561428"/>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140129</xdr:rowOff>
    </xdr:from>
    <xdr:to>
      <xdr:col>14</xdr:col>
      <xdr:colOff>79375</xdr:colOff>
      <xdr:row>79</xdr:row>
      <xdr:rowOff>70279</xdr:rowOff>
    </xdr:to>
    <xdr:sp macro="" textlink="">
      <xdr:nvSpPr>
        <xdr:cNvPr id="412" name="フローチャート : 判断 411"/>
        <xdr:cNvSpPr/>
      </xdr:nvSpPr>
      <xdr:spPr>
        <a:xfrm>
          <a:off x="9588500" y="13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86806</xdr:rowOff>
    </xdr:from>
    <xdr:ext cx="534377" cy="259045"/>
    <xdr:sp macro="" textlink="">
      <xdr:nvSpPr>
        <xdr:cNvPr id="413" name="テキスト ボックス 412"/>
        <xdr:cNvSpPr txBox="1"/>
      </xdr:nvSpPr>
      <xdr:spPr>
        <a:xfrm>
          <a:off x="9372111" y="13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144292</xdr:rowOff>
    </xdr:from>
    <xdr:to>
      <xdr:col>15</xdr:col>
      <xdr:colOff>231775</xdr:colOff>
      <xdr:row>79</xdr:row>
      <xdr:rowOff>74442</xdr:rowOff>
    </xdr:to>
    <xdr:sp macro="" textlink="">
      <xdr:nvSpPr>
        <xdr:cNvPr id="421" name="円/楕円 420"/>
        <xdr:cNvSpPr/>
      </xdr:nvSpPr>
      <xdr:spPr>
        <a:xfrm>
          <a:off x="10426700" y="135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140427</xdr:rowOff>
    </xdr:from>
    <xdr:to>
      <xdr:col>14</xdr:col>
      <xdr:colOff>79375</xdr:colOff>
      <xdr:row>79</xdr:row>
      <xdr:rowOff>70577</xdr:rowOff>
    </xdr:to>
    <xdr:sp macro="" textlink="">
      <xdr:nvSpPr>
        <xdr:cNvPr id="423" name="円/楕円 422"/>
        <xdr:cNvSpPr/>
      </xdr:nvSpPr>
      <xdr:spPr>
        <a:xfrm>
          <a:off x="9588500" y="135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61704</xdr:rowOff>
    </xdr:from>
    <xdr:ext cx="534377" cy="259045"/>
    <xdr:sp macro="" textlink="">
      <xdr:nvSpPr>
        <xdr:cNvPr id="424" name="テキスト ボックス 423"/>
        <xdr:cNvSpPr txBox="1"/>
      </xdr:nvSpPr>
      <xdr:spPr>
        <a:xfrm>
          <a:off x="9372111" y="136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137528</xdr:rowOff>
    </xdr:from>
    <xdr:to>
      <xdr:col>12</xdr:col>
      <xdr:colOff>561975</xdr:colOff>
      <xdr:row>79</xdr:row>
      <xdr:rowOff>67678</xdr:rowOff>
    </xdr:to>
    <xdr:sp macro="" textlink="">
      <xdr:nvSpPr>
        <xdr:cNvPr id="425" name="円/楕円 424"/>
        <xdr:cNvSpPr/>
      </xdr:nvSpPr>
      <xdr:spPr>
        <a:xfrm>
          <a:off x="8699500" y="135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58805</xdr:rowOff>
    </xdr:from>
    <xdr:ext cx="534377" cy="259045"/>
    <xdr:sp macro="" textlink="">
      <xdr:nvSpPr>
        <xdr:cNvPr id="426" name="テキスト ボックス 425"/>
        <xdr:cNvSpPr txBox="1"/>
      </xdr:nvSpPr>
      <xdr:spPr>
        <a:xfrm>
          <a:off x="8483111" y="136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146952</xdr:rowOff>
    </xdr:from>
    <xdr:to>
      <xdr:col>15</xdr:col>
      <xdr:colOff>180975</xdr:colOff>
      <xdr:row>98</xdr:row>
      <xdr:rowOff>109843</xdr:rowOff>
    </xdr:to>
    <xdr:cxnSp macro="">
      <xdr:nvCxnSpPr>
        <xdr:cNvPr id="455" name="直線コネクタ 454"/>
        <xdr:cNvCxnSpPr/>
      </xdr:nvCxnSpPr>
      <xdr:spPr>
        <a:xfrm flipV="1">
          <a:off x="9639300" y="16777602"/>
          <a:ext cx="838200" cy="1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96050</xdr:rowOff>
    </xdr:from>
    <xdr:to>
      <xdr:col>14</xdr:col>
      <xdr:colOff>28575</xdr:colOff>
      <xdr:row>98</xdr:row>
      <xdr:rowOff>109843</xdr:rowOff>
    </xdr:to>
    <xdr:cxnSp macro="">
      <xdr:nvCxnSpPr>
        <xdr:cNvPr id="458" name="直線コネクタ 457"/>
        <xdr:cNvCxnSpPr/>
      </xdr:nvCxnSpPr>
      <xdr:spPr>
        <a:xfrm>
          <a:off x="8750300" y="16898150"/>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113258</xdr:rowOff>
    </xdr:from>
    <xdr:to>
      <xdr:col>14</xdr:col>
      <xdr:colOff>79375</xdr:colOff>
      <xdr:row>98</xdr:row>
      <xdr:rowOff>43408</xdr:rowOff>
    </xdr:to>
    <xdr:sp macro="" textlink="">
      <xdr:nvSpPr>
        <xdr:cNvPr id="459" name="フローチャート : 判断 458"/>
        <xdr:cNvSpPr/>
      </xdr:nvSpPr>
      <xdr:spPr>
        <a:xfrm>
          <a:off x="9588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59935</xdr:rowOff>
    </xdr:from>
    <xdr:ext cx="534377" cy="259045"/>
    <xdr:sp macro="" textlink="">
      <xdr:nvSpPr>
        <xdr:cNvPr id="460" name="テキスト ボックス 459"/>
        <xdr:cNvSpPr txBox="1"/>
      </xdr:nvSpPr>
      <xdr:spPr>
        <a:xfrm>
          <a:off x="9372111" y="165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96152</xdr:rowOff>
    </xdr:from>
    <xdr:to>
      <xdr:col>15</xdr:col>
      <xdr:colOff>231775</xdr:colOff>
      <xdr:row>98</xdr:row>
      <xdr:rowOff>26302</xdr:rowOff>
    </xdr:to>
    <xdr:sp macro="" textlink="">
      <xdr:nvSpPr>
        <xdr:cNvPr id="468" name="円/楕円 467"/>
        <xdr:cNvSpPr/>
      </xdr:nvSpPr>
      <xdr:spPr>
        <a:xfrm>
          <a:off x="10426700" y="167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74579</xdr:rowOff>
    </xdr:from>
    <xdr:ext cx="534377" cy="259045"/>
    <xdr:sp macro="" textlink="">
      <xdr:nvSpPr>
        <xdr:cNvPr id="469" name="普通建設事業費 （ うち更新整備　）該当値テキスト"/>
        <xdr:cNvSpPr txBox="1"/>
      </xdr:nvSpPr>
      <xdr:spPr>
        <a:xfrm>
          <a:off x="10528300" y="167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59043</xdr:rowOff>
    </xdr:from>
    <xdr:to>
      <xdr:col>14</xdr:col>
      <xdr:colOff>79375</xdr:colOff>
      <xdr:row>98</xdr:row>
      <xdr:rowOff>160643</xdr:rowOff>
    </xdr:to>
    <xdr:sp macro="" textlink="">
      <xdr:nvSpPr>
        <xdr:cNvPr id="470" name="円/楕円 469"/>
        <xdr:cNvSpPr/>
      </xdr:nvSpPr>
      <xdr:spPr>
        <a:xfrm>
          <a:off x="9588500" y="16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151770</xdr:rowOff>
    </xdr:from>
    <xdr:ext cx="469744" cy="259045"/>
    <xdr:sp macro="" textlink="">
      <xdr:nvSpPr>
        <xdr:cNvPr id="471" name="テキスト ボックス 470"/>
        <xdr:cNvSpPr txBox="1"/>
      </xdr:nvSpPr>
      <xdr:spPr>
        <a:xfrm>
          <a:off x="9404427" y="169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45250</xdr:rowOff>
    </xdr:from>
    <xdr:to>
      <xdr:col>12</xdr:col>
      <xdr:colOff>561975</xdr:colOff>
      <xdr:row>98</xdr:row>
      <xdr:rowOff>146850</xdr:rowOff>
    </xdr:to>
    <xdr:sp macro="" textlink="">
      <xdr:nvSpPr>
        <xdr:cNvPr id="472" name="円/楕円 471"/>
        <xdr:cNvSpPr/>
      </xdr:nvSpPr>
      <xdr:spPr>
        <a:xfrm>
          <a:off x="8699500" y="168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137977</xdr:rowOff>
    </xdr:from>
    <xdr:ext cx="469744" cy="259045"/>
    <xdr:sp macro="" textlink="">
      <xdr:nvSpPr>
        <xdr:cNvPr id="473" name="テキスト ボックス 472"/>
        <xdr:cNvSpPr txBox="1"/>
      </xdr:nvSpPr>
      <xdr:spPr>
        <a:xfrm>
          <a:off x="8515427" y="169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32956</xdr:rowOff>
    </xdr:from>
    <xdr:to>
      <xdr:col>23</xdr:col>
      <xdr:colOff>517525</xdr:colOff>
      <xdr:row>39</xdr:row>
      <xdr:rowOff>43282</xdr:rowOff>
    </xdr:to>
    <xdr:cxnSp macro="">
      <xdr:nvCxnSpPr>
        <xdr:cNvPr id="502" name="直線コネクタ 501"/>
        <xdr:cNvCxnSpPr/>
      </xdr:nvCxnSpPr>
      <xdr:spPr>
        <a:xfrm>
          <a:off x="15481300" y="6719506"/>
          <a:ext cx="8382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32956</xdr:rowOff>
    </xdr:from>
    <xdr:to>
      <xdr:col>22</xdr:col>
      <xdr:colOff>365125</xdr:colOff>
      <xdr:row>39</xdr:row>
      <xdr:rowOff>36411</xdr:rowOff>
    </xdr:to>
    <xdr:cxnSp macro="">
      <xdr:nvCxnSpPr>
        <xdr:cNvPr id="505" name="直線コネクタ 504"/>
        <xdr:cNvCxnSpPr/>
      </xdr:nvCxnSpPr>
      <xdr:spPr>
        <a:xfrm flipV="1">
          <a:off x="14592300" y="6719506"/>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159576</xdr:rowOff>
    </xdr:from>
    <xdr:to>
      <xdr:col>22</xdr:col>
      <xdr:colOff>415925</xdr:colOff>
      <xdr:row>39</xdr:row>
      <xdr:rowOff>89726</xdr:rowOff>
    </xdr:to>
    <xdr:sp macro="" textlink="">
      <xdr:nvSpPr>
        <xdr:cNvPr id="506" name="フローチャート : 判断 505"/>
        <xdr:cNvSpPr/>
      </xdr:nvSpPr>
      <xdr:spPr>
        <a:xfrm>
          <a:off x="15430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80853</xdr:rowOff>
    </xdr:from>
    <xdr:ext cx="378565" cy="259045"/>
    <xdr:sp macro="" textlink="">
      <xdr:nvSpPr>
        <xdr:cNvPr id="507" name="テキスト ボックス 506"/>
        <xdr:cNvSpPr txBox="1"/>
      </xdr:nvSpPr>
      <xdr:spPr>
        <a:xfrm>
          <a:off x="15292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36411</xdr:rowOff>
    </xdr:from>
    <xdr:to>
      <xdr:col>21</xdr:col>
      <xdr:colOff>161925</xdr:colOff>
      <xdr:row>39</xdr:row>
      <xdr:rowOff>39751</xdr:rowOff>
    </xdr:to>
    <xdr:cxnSp macro="">
      <xdr:nvCxnSpPr>
        <xdr:cNvPr id="508" name="直線コネクタ 507"/>
        <xdr:cNvCxnSpPr/>
      </xdr:nvCxnSpPr>
      <xdr:spPr>
        <a:xfrm flipV="1">
          <a:off x="13703300" y="6722961"/>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35204</xdr:rowOff>
    </xdr:from>
    <xdr:to>
      <xdr:col>19</xdr:col>
      <xdr:colOff>644525</xdr:colOff>
      <xdr:row>39</xdr:row>
      <xdr:rowOff>39751</xdr:rowOff>
    </xdr:to>
    <xdr:cxnSp macro="">
      <xdr:nvCxnSpPr>
        <xdr:cNvPr id="511" name="直線コネクタ 510"/>
        <xdr:cNvCxnSpPr/>
      </xdr:nvCxnSpPr>
      <xdr:spPr>
        <a:xfrm>
          <a:off x="12814300" y="672175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163932</xdr:rowOff>
    </xdr:from>
    <xdr:to>
      <xdr:col>23</xdr:col>
      <xdr:colOff>568325</xdr:colOff>
      <xdr:row>39</xdr:row>
      <xdr:rowOff>94082</xdr:rowOff>
    </xdr:to>
    <xdr:sp macro="" textlink="">
      <xdr:nvSpPr>
        <xdr:cNvPr id="521" name="円/楕円 520"/>
        <xdr:cNvSpPr/>
      </xdr:nvSpPr>
      <xdr:spPr>
        <a:xfrm>
          <a:off x="16268700" y="6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13932" cy="259045"/>
    <xdr:sp macro="" textlink="">
      <xdr:nvSpPr>
        <xdr:cNvPr id="522" name="災害復旧事業費該当値テキスト"/>
        <xdr:cNvSpPr txBox="1"/>
      </xdr:nvSpPr>
      <xdr:spPr>
        <a:xfrm>
          <a:off x="16370300" y="6629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153606</xdr:rowOff>
    </xdr:from>
    <xdr:to>
      <xdr:col>22</xdr:col>
      <xdr:colOff>415925</xdr:colOff>
      <xdr:row>39</xdr:row>
      <xdr:rowOff>83756</xdr:rowOff>
    </xdr:to>
    <xdr:sp macro="" textlink="">
      <xdr:nvSpPr>
        <xdr:cNvPr id="523" name="円/楕円 522"/>
        <xdr:cNvSpPr/>
      </xdr:nvSpPr>
      <xdr:spPr>
        <a:xfrm>
          <a:off x="15430500" y="66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100284</xdr:rowOff>
    </xdr:from>
    <xdr:ext cx="378565" cy="259045"/>
    <xdr:sp macro="" textlink="">
      <xdr:nvSpPr>
        <xdr:cNvPr id="524" name="テキスト ボックス 523"/>
        <xdr:cNvSpPr txBox="1"/>
      </xdr:nvSpPr>
      <xdr:spPr>
        <a:xfrm>
          <a:off x="15292017" y="644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157061</xdr:rowOff>
    </xdr:from>
    <xdr:to>
      <xdr:col>21</xdr:col>
      <xdr:colOff>212725</xdr:colOff>
      <xdr:row>39</xdr:row>
      <xdr:rowOff>87211</xdr:rowOff>
    </xdr:to>
    <xdr:sp macro="" textlink="">
      <xdr:nvSpPr>
        <xdr:cNvPr id="525" name="円/楕円 524"/>
        <xdr:cNvSpPr/>
      </xdr:nvSpPr>
      <xdr:spPr>
        <a:xfrm>
          <a:off x="14541500" y="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78338</xdr:rowOff>
    </xdr:from>
    <xdr:ext cx="378565" cy="259045"/>
    <xdr:sp macro="" textlink="">
      <xdr:nvSpPr>
        <xdr:cNvPr id="526" name="テキスト ボックス 525"/>
        <xdr:cNvSpPr txBox="1"/>
      </xdr:nvSpPr>
      <xdr:spPr>
        <a:xfrm>
          <a:off x="14403017" y="676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160401</xdr:rowOff>
    </xdr:from>
    <xdr:to>
      <xdr:col>20</xdr:col>
      <xdr:colOff>9525</xdr:colOff>
      <xdr:row>39</xdr:row>
      <xdr:rowOff>90551</xdr:rowOff>
    </xdr:to>
    <xdr:sp macro="" textlink="">
      <xdr:nvSpPr>
        <xdr:cNvPr id="527" name="円/楕円 526"/>
        <xdr:cNvSpPr/>
      </xdr:nvSpPr>
      <xdr:spPr>
        <a:xfrm>
          <a:off x="13652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81678</xdr:rowOff>
    </xdr:from>
    <xdr:ext cx="378565" cy="259045"/>
    <xdr:sp macro="" textlink="">
      <xdr:nvSpPr>
        <xdr:cNvPr id="528" name="テキスト ボックス 527"/>
        <xdr:cNvSpPr txBox="1"/>
      </xdr:nvSpPr>
      <xdr:spPr>
        <a:xfrm>
          <a:off x="13514017" y="676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155854</xdr:rowOff>
    </xdr:from>
    <xdr:to>
      <xdr:col>18</xdr:col>
      <xdr:colOff>492125</xdr:colOff>
      <xdr:row>39</xdr:row>
      <xdr:rowOff>86004</xdr:rowOff>
    </xdr:to>
    <xdr:sp macro="" textlink="">
      <xdr:nvSpPr>
        <xdr:cNvPr id="529" name="円/楕円 528"/>
        <xdr:cNvSpPr/>
      </xdr:nvSpPr>
      <xdr:spPr>
        <a:xfrm>
          <a:off x="12763500" y="66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77131</xdr:rowOff>
    </xdr:from>
    <xdr:ext cx="378565" cy="259045"/>
    <xdr:sp macro="" textlink="">
      <xdr:nvSpPr>
        <xdr:cNvPr id="530" name="テキスト ボックス 529"/>
        <xdr:cNvSpPr txBox="1"/>
      </xdr:nvSpPr>
      <xdr:spPr>
        <a:xfrm>
          <a:off x="12625017" y="6763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105181</xdr:rowOff>
    </xdr:from>
    <xdr:to>
      <xdr:col>23</xdr:col>
      <xdr:colOff>517525</xdr:colOff>
      <xdr:row>75</xdr:row>
      <xdr:rowOff>165598</xdr:rowOff>
    </xdr:to>
    <xdr:cxnSp macro="">
      <xdr:nvCxnSpPr>
        <xdr:cNvPr id="610" name="直線コネクタ 609"/>
        <xdr:cNvCxnSpPr/>
      </xdr:nvCxnSpPr>
      <xdr:spPr>
        <a:xfrm>
          <a:off x="15481300" y="12963931"/>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21073</xdr:rowOff>
    </xdr:from>
    <xdr:to>
      <xdr:col>22</xdr:col>
      <xdr:colOff>365125</xdr:colOff>
      <xdr:row>75</xdr:row>
      <xdr:rowOff>105181</xdr:rowOff>
    </xdr:to>
    <xdr:cxnSp macro="">
      <xdr:nvCxnSpPr>
        <xdr:cNvPr id="613" name="直線コネクタ 612"/>
        <xdr:cNvCxnSpPr/>
      </xdr:nvCxnSpPr>
      <xdr:spPr>
        <a:xfrm>
          <a:off x="14592300" y="12879823"/>
          <a:ext cx="889000" cy="8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162590</xdr:rowOff>
    </xdr:from>
    <xdr:to>
      <xdr:col>22</xdr:col>
      <xdr:colOff>415925</xdr:colOff>
      <xdr:row>76</xdr:row>
      <xdr:rowOff>92740</xdr:rowOff>
    </xdr:to>
    <xdr:sp macro="" textlink="">
      <xdr:nvSpPr>
        <xdr:cNvPr id="614" name="フローチャート : 判断 613"/>
        <xdr:cNvSpPr/>
      </xdr:nvSpPr>
      <xdr:spPr>
        <a:xfrm>
          <a:off x="15430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83867</xdr:rowOff>
    </xdr:from>
    <xdr:ext cx="534377" cy="259045"/>
    <xdr:sp macro="" textlink="">
      <xdr:nvSpPr>
        <xdr:cNvPr id="615" name="テキスト ボックス 614"/>
        <xdr:cNvSpPr txBox="1"/>
      </xdr:nvSpPr>
      <xdr:spPr>
        <a:xfrm>
          <a:off x="15214111" y="131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7994</xdr:rowOff>
    </xdr:from>
    <xdr:to>
      <xdr:col>21</xdr:col>
      <xdr:colOff>161925</xdr:colOff>
      <xdr:row>75</xdr:row>
      <xdr:rowOff>21073</xdr:rowOff>
    </xdr:to>
    <xdr:cxnSp macro="">
      <xdr:nvCxnSpPr>
        <xdr:cNvPr id="616" name="直線コネクタ 615"/>
        <xdr:cNvCxnSpPr/>
      </xdr:nvCxnSpPr>
      <xdr:spPr>
        <a:xfrm>
          <a:off x="13703300" y="12866744"/>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153579</xdr:rowOff>
    </xdr:from>
    <xdr:to>
      <xdr:col>19</xdr:col>
      <xdr:colOff>644525</xdr:colOff>
      <xdr:row>75</xdr:row>
      <xdr:rowOff>7994</xdr:rowOff>
    </xdr:to>
    <xdr:cxnSp macro="">
      <xdr:nvCxnSpPr>
        <xdr:cNvPr id="619" name="直線コネクタ 618"/>
        <xdr:cNvCxnSpPr/>
      </xdr:nvCxnSpPr>
      <xdr:spPr>
        <a:xfrm>
          <a:off x="12814300" y="12840879"/>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114797</xdr:rowOff>
    </xdr:from>
    <xdr:to>
      <xdr:col>23</xdr:col>
      <xdr:colOff>568325</xdr:colOff>
      <xdr:row>76</xdr:row>
      <xdr:rowOff>44946</xdr:rowOff>
    </xdr:to>
    <xdr:sp macro="" textlink="">
      <xdr:nvSpPr>
        <xdr:cNvPr id="629" name="円/楕円 628"/>
        <xdr:cNvSpPr/>
      </xdr:nvSpPr>
      <xdr:spPr>
        <a:xfrm>
          <a:off x="16268700" y="12973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93224</xdr:rowOff>
    </xdr:from>
    <xdr:ext cx="534377" cy="259045"/>
    <xdr:sp macro="" textlink="">
      <xdr:nvSpPr>
        <xdr:cNvPr id="630" name="公債費該当値テキスト"/>
        <xdr:cNvSpPr txBox="1"/>
      </xdr:nvSpPr>
      <xdr:spPr>
        <a:xfrm>
          <a:off x="16370300" y="129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37,914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54381</xdr:rowOff>
    </xdr:from>
    <xdr:to>
      <xdr:col>22</xdr:col>
      <xdr:colOff>415925</xdr:colOff>
      <xdr:row>75</xdr:row>
      <xdr:rowOff>155981</xdr:rowOff>
    </xdr:to>
    <xdr:sp macro="" textlink="">
      <xdr:nvSpPr>
        <xdr:cNvPr id="631" name="円/楕円 630"/>
        <xdr:cNvSpPr/>
      </xdr:nvSpPr>
      <xdr:spPr>
        <a:xfrm>
          <a:off x="15430500" y="129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1058</xdr:rowOff>
    </xdr:from>
    <xdr:ext cx="534377" cy="259045"/>
    <xdr:sp macro="" textlink="">
      <xdr:nvSpPr>
        <xdr:cNvPr id="632" name="テキスト ボックス 631"/>
        <xdr:cNvSpPr txBox="1"/>
      </xdr:nvSpPr>
      <xdr:spPr>
        <a:xfrm>
          <a:off x="15214111" y="126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141723</xdr:rowOff>
    </xdr:from>
    <xdr:to>
      <xdr:col>21</xdr:col>
      <xdr:colOff>212725</xdr:colOff>
      <xdr:row>75</xdr:row>
      <xdr:rowOff>71873</xdr:rowOff>
    </xdr:to>
    <xdr:sp macro="" textlink="">
      <xdr:nvSpPr>
        <xdr:cNvPr id="633" name="円/楕円 632"/>
        <xdr:cNvSpPr/>
      </xdr:nvSpPr>
      <xdr:spPr>
        <a:xfrm>
          <a:off x="14541500" y="128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88400</xdr:rowOff>
    </xdr:from>
    <xdr:ext cx="534377" cy="259045"/>
    <xdr:sp macro="" textlink="">
      <xdr:nvSpPr>
        <xdr:cNvPr id="634" name="テキスト ボックス 633"/>
        <xdr:cNvSpPr txBox="1"/>
      </xdr:nvSpPr>
      <xdr:spPr>
        <a:xfrm>
          <a:off x="14325111" y="12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128644</xdr:rowOff>
    </xdr:from>
    <xdr:to>
      <xdr:col>20</xdr:col>
      <xdr:colOff>9525</xdr:colOff>
      <xdr:row>75</xdr:row>
      <xdr:rowOff>58794</xdr:rowOff>
    </xdr:to>
    <xdr:sp macro="" textlink="">
      <xdr:nvSpPr>
        <xdr:cNvPr id="635" name="円/楕円 634"/>
        <xdr:cNvSpPr/>
      </xdr:nvSpPr>
      <xdr:spPr>
        <a:xfrm>
          <a:off x="13652500" y="12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75321</xdr:rowOff>
    </xdr:from>
    <xdr:ext cx="534377" cy="259045"/>
    <xdr:sp macro="" textlink="">
      <xdr:nvSpPr>
        <xdr:cNvPr id="636" name="テキスト ボックス 635"/>
        <xdr:cNvSpPr txBox="1"/>
      </xdr:nvSpPr>
      <xdr:spPr>
        <a:xfrm>
          <a:off x="13436111" y="125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102779</xdr:rowOff>
    </xdr:from>
    <xdr:to>
      <xdr:col>18</xdr:col>
      <xdr:colOff>492125</xdr:colOff>
      <xdr:row>75</xdr:row>
      <xdr:rowOff>32929</xdr:rowOff>
    </xdr:to>
    <xdr:sp macro="" textlink="">
      <xdr:nvSpPr>
        <xdr:cNvPr id="637" name="円/楕円 636"/>
        <xdr:cNvSpPr/>
      </xdr:nvSpPr>
      <xdr:spPr>
        <a:xfrm>
          <a:off x="12763500" y="127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49456</xdr:rowOff>
    </xdr:from>
    <xdr:ext cx="534377" cy="259045"/>
    <xdr:sp macro="" textlink="">
      <xdr:nvSpPr>
        <xdr:cNvPr id="638" name="テキスト ボックス 637"/>
        <xdr:cNvSpPr txBox="1"/>
      </xdr:nvSpPr>
      <xdr:spPr>
        <a:xfrm>
          <a:off x="12547111" y="125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34941</xdr:rowOff>
    </xdr:from>
    <xdr:to>
      <xdr:col>23</xdr:col>
      <xdr:colOff>517525</xdr:colOff>
      <xdr:row>99</xdr:row>
      <xdr:rowOff>38033</xdr:rowOff>
    </xdr:to>
    <xdr:cxnSp macro="">
      <xdr:nvCxnSpPr>
        <xdr:cNvPr id="667" name="直線コネクタ 666"/>
        <xdr:cNvCxnSpPr/>
      </xdr:nvCxnSpPr>
      <xdr:spPr>
        <a:xfrm flipV="1">
          <a:off x="15481300" y="17008491"/>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38033</xdr:rowOff>
    </xdr:from>
    <xdr:to>
      <xdr:col>22</xdr:col>
      <xdr:colOff>365125</xdr:colOff>
      <xdr:row>99</xdr:row>
      <xdr:rowOff>39329</xdr:rowOff>
    </xdr:to>
    <xdr:cxnSp macro="">
      <xdr:nvCxnSpPr>
        <xdr:cNvPr id="670" name="直線コネクタ 669"/>
        <xdr:cNvCxnSpPr/>
      </xdr:nvCxnSpPr>
      <xdr:spPr>
        <a:xfrm flipV="1">
          <a:off x="14592300" y="1701158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114171</xdr:rowOff>
    </xdr:from>
    <xdr:to>
      <xdr:col>22</xdr:col>
      <xdr:colOff>415925</xdr:colOff>
      <xdr:row>99</xdr:row>
      <xdr:rowOff>44321</xdr:rowOff>
    </xdr:to>
    <xdr:sp macro="" textlink="">
      <xdr:nvSpPr>
        <xdr:cNvPr id="671" name="フローチャート : 判断 670"/>
        <xdr:cNvSpPr/>
      </xdr:nvSpPr>
      <xdr:spPr>
        <a:xfrm>
          <a:off x="154305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60848</xdr:rowOff>
    </xdr:from>
    <xdr:ext cx="534377" cy="259045"/>
    <xdr:sp macro="" textlink="">
      <xdr:nvSpPr>
        <xdr:cNvPr id="672" name="テキスト ボックス 671"/>
        <xdr:cNvSpPr txBox="1"/>
      </xdr:nvSpPr>
      <xdr:spPr>
        <a:xfrm>
          <a:off x="15214111" y="166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39329</xdr:rowOff>
    </xdr:from>
    <xdr:to>
      <xdr:col>21</xdr:col>
      <xdr:colOff>161925</xdr:colOff>
      <xdr:row>99</xdr:row>
      <xdr:rowOff>42804</xdr:rowOff>
    </xdr:to>
    <xdr:cxnSp macro="">
      <xdr:nvCxnSpPr>
        <xdr:cNvPr id="673" name="直線コネクタ 672"/>
        <xdr:cNvCxnSpPr/>
      </xdr:nvCxnSpPr>
      <xdr:spPr>
        <a:xfrm flipV="1">
          <a:off x="13703300" y="17012879"/>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21503</xdr:rowOff>
    </xdr:from>
    <xdr:to>
      <xdr:col>19</xdr:col>
      <xdr:colOff>644525</xdr:colOff>
      <xdr:row>99</xdr:row>
      <xdr:rowOff>42804</xdr:rowOff>
    </xdr:to>
    <xdr:cxnSp macro="">
      <xdr:nvCxnSpPr>
        <xdr:cNvPr id="676" name="直線コネクタ 675"/>
        <xdr:cNvCxnSpPr/>
      </xdr:nvCxnSpPr>
      <xdr:spPr>
        <a:xfrm>
          <a:off x="12814300" y="16995053"/>
          <a:ext cx="889000" cy="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155591</xdr:rowOff>
    </xdr:from>
    <xdr:to>
      <xdr:col>23</xdr:col>
      <xdr:colOff>568325</xdr:colOff>
      <xdr:row>99</xdr:row>
      <xdr:rowOff>85741</xdr:rowOff>
    </xdr:to>
    <xdr:sp macro="" textlink="">
      <xdr:nvSpPr>
        <xdr:cNvPr id="686" name="円/楕円 685"/>
        <xdr:cNvSpPr/>
      </xdr:nvSpPr>
      <xdr:spPr>
        <a:xfrm>
          <a:off x="16268700" y="1695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158683</xdr:rowOff>
    </xdr:from>
    <xdr:to>
      <xdr:col>22</xdr:col>
      <xdr:colOff>415925</xdr:colOff>
      <xdr:row>99</xdr:row>
      <xdr:rowOff>88833</xdr:rowOff>
    </xdr:to>
    <xdr:sp macro="" textlink="">
      <xdr:nvSpPr>
        <xdr:cNvPr id="688" name="円/楕円 687"/>
        <xdr:cNvSpPr/>
      </xdr:nvSpPr>
      <xdr:spPr>
        <a:xfrm>
          <a:off x="15430500" y="169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79960</xdr:rowOff>
    </xdr:from>
    <xdr:ext cx="469744" cy="259045"/>
    <xdr:sp macro="" textlink="">
      <xdr:nvSpPr>
        <xdr:cNvPr id="689" name="テキスト ボックス 688"/>
        <xdr:cNvSpPr txBox="1"/>
      </xdr:nvSpPr>
      <xdr:spPr>
        <a:xfrm>
          <a:off x="15246427" y="1705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159979</xdr:rowOff>
    </xdr:from>
    <xdr:to>
      <xdr:col>21</xdr:col>
      <xdr:colOff>212725</xdr:colOff>
      <xdr:row>99</xdr:row>
      <xdr:rowOff>90129</xdr:rowOff>
    </xdr:to>
    <xdr:sp macro="" textlink="">
      <xdr:nvSpPr>
        <xdr:cNvPr id="690" name="円/楕円 689"/>
        <xdr:cNvSpPr/>
      </xdr:nvSpPr>
      <xdr:spPr>
        <a:xfrm>
          <a:off x="14541500" y="169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81256</xdr:rowOff>
    </xdr:from>
    <xdr:ext cx="469744" cy="259045"/>
    <xdr:sp macro="" textlink="">
      <xdr:nvSpPr>
        <xdr:cNvPr id="691" name="テキスト ボックス 690"/>
        <xdr:cNvSpPr txBox="1"/>
      </xdr:nvSpPr>
      <xdr:spPr>
        <a:xfrm>
          <a:off x="14357427" y="170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163454</xdr:rowOff>
    </xdr:from>
    <xdr:to>
      <xdr:col>20</xdr:col>
      <xdr:colOff>9525</xdr:colOff>
      <xdr:row>99</xdr:row>
      <xdr:rowOff>93604</xdr:rowOff>
    </xdr:to>
    <xdr:sp macro="" textlink="">
      <xdr:nvSpPr>
        <xdr:cNvPr id="692" name="円/楕円 691"/>
        <xdr:cNvSpPr/>
      </xdr:nvSpPr>
      <xdr:spPr>
        <a:xfrm>
          <a:off x="13652500" y="169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84731</xdr:rowOff>
    </xdr:from>
    <xdr:ext cx="378565" cy="259045"/>
    <xdr:sp macro="" textlink="">
      <xdr:nvSpPr>
        <xdr:cNvPr id="693" name="テキスト ボックス 692"/>
        <xdr:cNvSpPr txBox="1"/>
      </xdr:nvSpPr>
      <xdr:spPr>
        <a:xfrm>
          <a:off x="13514017" y="1705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142153</xdr:rowOff>
    </xdr:from>
    <xdr:to>
      <xdr:col>18</xdr:col>
      <xdr:colOff>492125</xdr:colOff>
      <xdr:row>99</xdr:row>
      <xdr:rowOff>72303</xdr:rowOff>
    </xdr:to>
    <xdr:sp macro="" textlink="">
      <xdr:nvSpPr>
        <xdr:cNvPr id="694" name="円/楕円 693"/>
        <xdr:cNvSpPr/>
      </xdr:nvSpPr>
      <xdr:spPr>
        <a:xfrm>
          <a:off x="12763500" y="169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63430</xdr:rowOff>
    </xdr:from>
    <xdr:ext cx="469744" cy="259045"/>
    <xdr:sp macro="" textlink="">
      <xdr:nvSpPr>
        <xdr:cNvPr id="695" name="テキスト ボックス 694"/>
        <xdr:cNvSpPr txBox="1"/>
      </xdr:nvSpPr>
      <xdr:spPr>
        <a:xfrm>
          <a:off x="12579427" y="1703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20287</xdr:rowOff>
    </xdr:from>
    <xdr:to>
      <xdr:col>31</xdr:col>
      <xdr:colOff>85725</xdr:colOff>
      <xdr:row>39</xdr:row>
      <xdr:rowOff>121887</xdr:rowOff>
    </xdr:to>
    <xdr:sp macro="" textlink="">
      <xdr:nvSpPr>
        <xdr:cNvPr id="730" name="フローチャート : 判断 729"/>
        <xdr:cNvSpPr/>
      </xdr:nvSpPr>
      <xdr:spPr>
        <a:xfrm>
          <a:off x="21272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138414</xdr:rowOff>
    </xdr:from>
    <xdr:ext cx="378565" cy="259045"/>
    <xdr:sp macro="" textlink="">
      <xdr:nvSpPr>
        <xdr:cNvPr id="731" name="テキスト ボックス 730"/>
        <xdr:cNvSpPr txBox="1"/>
      </xdr:nvSpPr>
      <xdr:spPr>
        <a:xfrm>
          <a:off x="21134017" y="648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22624</xdr:rowOff>
    </xdr:from>
    <xdr:to>
      <xdr:col>32</xdr:col>
      <xdr:colOff>187325</xdr:colOff>
      <xdr:row>59</xdr:row>
      <xdr:rowOff>93196</xdr:rowOff>
    </xdr:to>
    <xdr:cxnSp macro="">
      <xdr:nvCxnSpPr>
        <xdr:cNvPr id="785" name="直線コネクタ 784"/>
        <xdr:cNvCxnSpPr/>
      </xdr:nvCxnSpPr>
      <xdr:spPr>
        <a:xfrm>
          <a:off x="21323300" y="10138174"/>
          <a:ext cx="8382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22167</xdr:rowOff>
    </xdr:from>
    <xdr:to>
      <xdr:col>31</xdr:col>
      <xdr:colOff>34925</xdr:colOff>
      <xdr:row>59</xdr:row>
      <xdr:rowOff>22624</xdr:rowOff>
    </xdr:to>
    <xdr:cxnSp macro="">
      <xdr:nvCxnSpPr>
        <xdr:cNvPr id="788" name="直線コネクタ 787"/>
        <xdr:cNvCxnSpPr/>
      </xdr:nvCxnSpPr>
      <xdr:spPr>
        <a:xfrm>
          <a:off x="20434300" y="101377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134947</xdr:rowOff>
    </xdr:from>
    <xdr:to>
      <xdr:col>31</xdr:col>
      <xdr:colOff>85725</xdr:colOff>
      <xdr:row>59</xdr:row>
      <xdr:rowOff>65097</xdr:rowOff>
    </xdr:to>
    <xdr:sp macro="" textlink="">
      <xdr:nvSpPr>
        <xdr:cNvPr id="789" name="フローチャート : 判断 788"/>
        <xdr:cNvSpPr/>
      </xdr:nvSpPr>
      <xdr:spPr>
        <a:xfrm>
          <a:off x="212725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81624</xdr:rowOff>
    </xdr:from>
    <xdr:ext cx="469744" cy="259045"/>
    <xdr:sp macro="" textlink="">
      <xdr:nvSpPr>
        <xdr:cNvPr id="790" name="テキスト ボックス 789"/>
        <xdr:cNvSpPr txBox="1"/>
      </xdr:nvSpPr>
      <xdr:spPr>
        <a:xfrm>
          <a:off x="21088427" y="985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21873</xdr:rowOff>
    </xdr:from>
    <xdr:to>
      <xdr:col>29</xdr:col>
      <xdr:colOff>517525</xdr:colOff>
      <xdr:row>59</xdr:row>
      <xdr:rowOff>22167</xdr:rowOff>
    </xdr:to>
    <xdr:cxnSp macro="">
      <xdr:nvCxnSpPr>
        <xdr:cNvPr id="791" name="直線コネクタ 790"/>
        <xdr:cNvCxnSpPr/>
      </xdr:nvCxnSpPr>
      <xdr:spPr>
        <a:xfrm>
          <a:off x="19545300" y="1013742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21873</xdr:rowOff>
    </xdr:from>
    <xdr:to>
      <xdr:col>28</xdr:col>
      <xdr:colOff>314325</xdr:colOff>
      <xdr:row>59</xdr:row>
      <xdr:rowOff>23049</xdr:rowOff>
    </xdr:to>
    <xdr:cxnSp macro="">
      <xdr:nvCxnSpPr>
        <xdr:cNvPr id="794" name="直線コネクタ 793"/>
        <xdr:cNvCxnSpPr/>
      </xdr:nvCxnSpPr>
      <xdr:spPr>
        <a:xfrm flipV="1">
          <a:off x="18656300" y="1013742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42396</xdr:rowOff>
    </xdr:from>
    <xdr:to>
      <xdr:col>32</xdr:col>
      <xdr:colOff>238125</xdr:colOff>
      <xdr:row>59</xdr:row>
      <xdr:rowOff>143996</xdr:rowOff>
    </xdr:to>
    <xdr:sp macro="" textlink="">
      <xdr:nvSpPr>
        <xdr:cNvPr id="804" name="円/楕円 803"/>
        <xdr:cNvSpPr/>
      </xdr:nvSpPr>
      <xdr:spPr>
        <a:xfrm>
          <a:off x="221107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128773</xdr:rowOff>
    </xdr:from>
    <xdr:ext cx="378565" cy="259045"/>
    <xdr:sp macro="" textlink="">
      <xdr:nvSpPr>
        <xdr:cNvPr id="805" name="貸付金該当値テキスト"/>
        <xdr:cNvSpPr txBox="1"/>
      </xdr:nvSpPr>
      <xdr:spPr>
        <a:xfrm>
          <a:off x="22212300" y="10072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143274</xdr:rowOff>
    </xdr:from>
    <xdr:to>
      <xdr:col>31</xdr:col>
      <xdr:colOff>85725</xdr:colOff>
      <xdr:row>59</xdr:row>
      <xdr:rowOff>73424</xdr:rowOff>
    </xdr:to>
    <xdr:sp macro="" textlink="">
      <xdr:nvSpPr>
        <xdr:cNvPr id="806" name="円/楕円 805"/>
        <xdr:cNvSpPr/>
      </xdr:nvSpPr>
      <xdr:spPr>
        <a:xfrm>
          <a:off x="21272500" y="100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64551</xdr:rowOff>
    </xdr:from>
    <xdr:ext cx="469744" cy="259045"/>
    <xdr:sp macro="" textlink="">
      <xdr:nvSpPr>
        <xdr:cNvPr id="807" name="テキスト ボックス 806"/>
        <xdr:cNvSpPr txBox="1"/>
      </xdr:nvSpPr>
      <xdr:spPr>
        <a:xfrm>
          <a:off x="21088427" y="101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142817</xdr:rowOff>
    </xdr:from>
    <xdr:to>
      <xdr:col>29</xdr:col>
      <xdr:colOff>568325</xdr:colOff>
      <xdr:row>59</xdr:row>
      <xdr:rowOff>72967</xdr:rowOff>
    </xdr:to>
    <xdr:sp macro="" textlink="">
      <xdr:nvSpPr>
        <xdr:cNvPr id="808" name="円/楕円 807"/>
        <xdr:cNvSpPr/>
      </xdr:nvSpPr>
      <xdr:spPr>
        <a:xfrm>
          <a:off x="20383500" y="100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64094</xdr:rowOff>
    </xdr:from>
    <xdr:ext cx="469744" cy="259045"/>
    <xdr:sp macro="" textlink="">
      <xdr:nvSpPr>
        <xdr:cNvPr id="809" name="テキスト ボックス 808"/>
        <xdr:cNvSpPr txBox="1"/>
      </xdr:nvSpPr>
      <xdr:spPr>
        <a:xfrm>
          <a:off x="20199427" y="1017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142523</xdr:rowOff>
    </xdr:from>
    <xdr:to>
      <xdr:col>28</xdr:col>
      <xdr:colOff>365125</xdr:colOff>
      <xdr:row>59</xdr:row>
      <xdr:rowOff>72673</xdr:rowOff>
    </xdr:to>
    <xdr:sp macro="" textlink="">
      <xdr:nvSpPr>
        <xdr:cNvPr id="810" name="円/楕円 809"/>
        <xdr:cNvSpPr/>
      </xdr:nvSpPr>
      <xdr:spPr>
        <a:xfrm>
          <a:off x="19494500" y="100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63800</xdr:rowOff>
    </xdr:from>
    <xdr:ext cx="469744" cy="259045"/>
    <xdr:sp macro="" textlink="">
      <xdr:nvSpPr>
        <xdr:cNvPr id="811" name="テキスト ボックス 810"/>
        <xdr:cNvSpPr txBox="1"/>
      </xdr:nvSpPr>
      <xdr:spPr>
        <a:xfrm>
          <a:off x="19310427" y="101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143699</xdr:rowOff>
    </xdr:from>
    <xdr:to>
      <xdr:col>27</xdr:col>
      <xdr:colOff>161925</xdr:colOff>
      <xdr:row>59</xdr:row>
      <xdr:rowOff>73849</xdr:rowOff>
    </xdr:to>
    <xdr:sp macro="" textlink="">
      <xdr:nvSpPr>
        <xdr:cNvPr id="812" name="円/楕円 811"/>
        <xdr:cNvSpPr/>
      </xdr:nvSpPr>
      <xdr:spPr>
        <a:xfrm>
          <a:off x="18605500" y="100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64976</xdr:rowOff>
    </xdr:from>
    <xdr:ext cx="469744" cy="259045"/>
    <xdr:sp macro="" textlink="">
      <xdr:nvSpPr>
        <xdr:cNvPr id="813" name="テキスト ボックス 812"/>
        <xdr:cNvSpPr txBox="1"/>
      </xdr:nvSpPr>
      <xdr:spPr>
        <a:xfrm>
          <a:off x="18421427" y="1018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127927</xdr:rowOff>
    </xdr:from>
    <xdr:to>
      <xdr:col>32</xdr:col>
      <xdr:colOff>187325</xdr:colOff>
      <xdr:row>74</xdr:row>
      <xdr:rowOff>156197</xdr:rowOff>
    </xdr:to>
    <xdr:cxnSp macro="">
      <xdr:nvCxnSpPr>
        <xdr:cNvPr id="843" name="直線コネクタ 842"/>
        <xdr:cNvCxnSpPr/>
      </xdr:nvCxnSpPr>
      <xdr:spPr>
        <a:xfrm flipV="1">
          <a:off x="21323300" y="12815227"/>
          <a:ext cx="8382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156197</xdr:rowOff>
    </xdr:from>
    <xdr:to>
      <xdr:col>31</xdr:col>
      <xdr:colOff>34925</xdr:colOff>
      <xdr:row>75</xdr:row>
      <xdr:rowOff>66205</xdr:rowOff>
    </xdr:to>
    <xdr:cxnSp macro="">
      <xdr:nvCxnSpPr>
        <xdr:cNvPr id="846" name="直線コネクタ 845"/>
        <xdr:cNvCxnSpPr/>
      </xdr:nvCxnSpPr>
      <xdr:spPr>
        <a:xfrm flipV="1">
          <a:off x="20434300" y="12843497"/>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90824</xdr:rowOff>
    </xdr:from>
    <xdr:to>
      <xdr:col>31</xdr:col>
      <xdr:colOff>85725</xdr:colOff>
      <xdr:row>77</xdr:row>
      <xdr:rowOff>20974</xdr:rowOff>
    </xdr:to>
    <xdr:sp macro="" textlink="">
      <xdr:nvSpPr>
        <xdr:cNvPr id="847" name="フローチャート : 判断 846"/>
        <xdr:cNvSpPr/>
      </xdr:nvSpPr>
      <xdr:spPr>
        <a:xfrm>
          <a:off x="21272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12101</xdr:rowOff>
    </xdr:from>
    <xdr:ext cx="534377" cy="259045"/>
    <xdr:sp macro="" textlink="">
      <xdr:nvSpPr>
        <xdr:cNvPr id="848" name="テキスト ボックス 847"/>
        <xdr:cNvSpPr txBox="1"/>
      </xdr:nvSpPr>
      <xdr:spPr>
        <a:xfrm>
          <a:off x="21056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66205</xdr:rowOff>
    </xdr:from>
    <xdr:to>
      <xdr:col>29</xdr:col>
      <xdr:colOff>517525</xdr:colOff>
      <xdr:row>75</xdr:row>
      <xdr:rowOff>95161</xdr:rowOff>
    </xdr:to>
    <xdr:cxnSp macro="">
      <xdr:nvCxnSpPr>
        <xdr:cNvPr id="849" name="直線コネクタ 848"/>
        <xdr:cNvCxnSpPr/>
      </xdr:nvCxnSpPr>
      <xdr:spPr>
        <a:xfrm flipV="1">
          <a:off x="19545300" y="1292495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95161</xdr:rowOff>
    </xdr:from>
    <xdr:to>
      <xdr:col>28</xdr:col>
      <xdr:colOff>314325</xdr:colOff>
      <xdr:row>75</xdr:row>
      <xdr:rowOff>129184</xdr:rowOff>
    </xdr:to>
    <xdr:cxnSp macro="">
      <xdr:nvCxnSpPr>
        <xdr:cNvPr id="852" name="直線コネクタ 851"/>
        <xdr:cNvCxnSpPr/>
      </xdr:nvCxnSpPr>
      <xdr:spPr>
        <a:xfrm flipV="1">
          <a:off x="18656300" y="12953911"/>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77127</xdr:rowOff>
    </xdr:from>
    <xdr:to>
      <xdr:col>32</xdr:col>
      <xdr:colOff>238125</xdr:colOff>
      <xdr:row>75</xdr:row>
      <xdr:rowOff>7277</xdr:rowOff>
    </xdr:to>
    <xdr:sp macro="" textlink="">
      <xdr:nvSpPr>
        <xdr:cNvPr id="862" name="円/楕円 861"/>
        <xdr:cNvSpPr/>
      </xdr:nvSpPr>
      <xdr:spPr>
        <a:xfrm>
          <a:off x="22110700" y="127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100004</xdr:rowOff>
    </xdr:from>
    <xdr:ext cx="534377" cy="259045"/>
    <xdr:sp macro="" textlink="">
      <xdr:nvSpPr>
        <xdr:cNvPr id="863" name="繰出金該当値テキスト"/>
        <xdr:cNvSpPr txBox="1"/>
      </xdr:nvSpPr>
      <xdr:spPr>
        <a:xfrm>
          <a:off x="22212300" y="1261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60,618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105397</xdr:rowOff>
    </xdr:from>
    <xdr:to>
      <xdr:col>31</xdr:col>
      <xdr:colOff>85725</xdr:colOff>
      <xdr:row>75</xdr:row>
      <xdr:rowOff>35547</xdr:rowOff>
    </xdr:to>
    <xdr:sp macro="" textlink="">
      <xdr:nvSpPr>
        <xdr:cNvPr id="864" name="円/楕円 863"/>
        <xdr:cNvSpPr/>
      </xdr:nvSpPr>
      <xdr:spPr>
        <a:xfrm>
          <a:off x="21272500" y="127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52074</xdr:rowOff>
    </xdr:from>
    <xdr:ext cx="534377" cy="259045"/>
    <xdr:sp macro="" textlink="">
      <xdr:nvSpPr>
        <xdr:cNvPr id="865" name="テキスト ボックス 864"/>
        <xdr:cNvSpPr txBox="1"/>
      </xdr:nvSpPr>
      <xdr:spPr>
        <a:xfrm>
          <a:off x="21056111" y="125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15405</xdr:rowOff>
    </xdr:from>
    <xdr:to>
      <xdr:col>29</xdr:col>
      <xdr:colOff>568325</xdr:colOff>
      <xdr:row>75</xdr:row>
      <xdr:rowOff>117005</xdr:rowOff>
    </xdr:to>
    <xdr:sp macro="" textlink="">
      <xdr:nvSpPr>
        <xdr:cNvPr id="866" name="円/楕円 865"/>
        <xdr:cNvSpPr/>
      </xdr:nvSpPr>
      <xdr:spPr>
        <a:xfrm>
          <a:off x="20383500" y="128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133532</xdr:rowOff>
    </xdr:from>
    <xdr:ext cx="534377" cy="259045"/>
    <xdr:sp macro="" textlink="">
      <xdr:nvSpPr>
        <xdr:cNvPr id="867" name="テキスト ボックス 866"/>
        <xdr:cNvSpPr txBox="1"/>
      </xdr:nvSpPr>
      <xdr:spPr>
        <a:xfrm>
          <a:off x="20167111" y="126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44361</xdr:rowOff>
    </xdr:from>
    <xdr:to>
      <xdr:col>28</xdr:col>
      <xdr:colOff>365125</xdr:colOff>
      <xdr:row>75</xdr:row>
      <xdr:rowOff>145961</xdr:rowOff>
    </xdr:to>
    <xdr:sp macro="" textlink="">
      <xdr:nvSpPr>
        <xdr:cNvPr id="868" name="円/楕円 867"/>
        <xdr:cNvSpPr/>
      </xdr:nvSpPr>
      <xdr:spPr>
        <a:xfrm>
          <a:off x="19494500" y="129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162488</xdr:rowOff>
    </xdr:from>
    <xdr:ext cx="534377" cy="259045"/>
    <xdr:sp macro="" textlink="">
      <xdr:nvSpPr>
        <xdr:cNvPr id="869" name="テキスト ボックス 868"/>
        <xdr:cNvSpPr txBox="1"/>
      </xdr:nvSpPr>
      <xdr:spPr>
        <a:xfrm>
          <a:off x="19278111" y="126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78384</xdr:rowOff>
    </xdr:from>
    <xdr:to>
      <xdr:col>27</xdr:col>
      <xdr:colOff>161925</xdr:colOff>
      <xdr:row>76</xdr:row>
      <xdr:rowOff>8534</xdr:rowOff>
    </xdr:to>
    <xdr:sp macro="" textlink="">
      <xdr:nvSpPr>
        <xdr:cNvPr id="870" name="円/楕円 869"/>
        <xdr:cNvSpPr/>
      </xdr:nvSpPr>
      <xdr:spPr>
        <a:xfrm>
          <a:off x="18605500" y="129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25061</xdr:rowOff>
    </xdr:from>
    <xdr:ext cx="534377" cy="259045"/>
    <xdr:sp macro="" textlink="">
      <xdr:nvSpPr>
        <xdr:cNvPr id="871" name="テキスト ボックス 870"/>
        <xdr:cNvSpPr txBox="1"/>
      </xdr:nvSpPr>
      <xdr:spPr>
        <a:xfrm>
          <a:off x="18389111" y="127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歳出状況については、本市の扶助費が類似団体内でも最も高い数値となっている。住民一人当たりの扶助費については、近隣市町村においても軒並み高い数値となっており、旧産炭地域としての産業基盤の惰弱さと、急速な高齢化や働き手の流出といった、地域の特性も大きく影響している。</a:t>
          </a:r>
          <a:endParaRPr lang="ja-JP" altLang="ja-JP" sz="1400">
            <a:effectLst/>
          </a:endParaRPr>
        </a:p>
        <a:p>
          <a:r>
            <a:rPr kumimoji="1" lang="ja-JP" altLang="ja-JP" sz="1100">
              <a:solidFill>
                <a:schemeClr val="dk1"/>
              </a:solidFill>
              <a:effectLst/>
              <a:latin typeface="+mn-lt"/>
              <a:ea typeface="+mn-ea"/>
              <a:cs typeface="+mn-cs"/>
            </a:rPr>
            <a:t>　扶助費増加の要因としては、件数の増以上に、高齢化に伴って生活保護や障がい福祉サービスの給付が高止まりを続けていること、さらに国による子育て支援政策の拡大によって、保育所や学童保育といった児童に係る扶助費が近年増大していることが挙げられる。</a:t>
          </a:r>
          <a:endParaRPr lang="ja-JP" altLang="ja-JP" sz="1400">
            <a:effectLst/>
          </a:endParaRPr>
        </a:p>
        <a:p>
          <a:r>
            <a:rPr kumimoji="1" lang="ja-JP" altLang="ja-JP" sz="1100">
              <a:solidFill>
                <a:schemeClr val="dk1"/>
              </a:solidFill>
              <a:effectLst/>
              <a:latin typeface="+mn-lt"/>
              <a:ea typeface="+mn-ea"/>
              <a:cs typeface="+mn-cs"/>
            </a:rPr>
            <a:t>　それらの財源を捻出するために、普通建設事業や物件費を抑制・削減せざるをえないのが現状である。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57,388
56,979
61.76
25,183,865
24,887,474
160,035
12,905,263
20,786,123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111288</xdr:rowOff>
    </xdr:from>
    <xdr:to>
      <xdr:col>6</xdr:col>
      <xdr:colOff>511175</xdr:colOff>
      <xdr:row>37</xdr:row>
      <xdr:rowOff>150804</xdr:rowOff>
    </xdr:to>
    <xdr:cxnSp macro="">
      <xdr:nvCxnSpPr>
        <xdr:cNvPr id="63" name="直線コネクタ 62"/>
        <xdr:cNvCxnSpPr/>
      </xdr:nvCxnSpPr>
      <xdr:spPr>
        <a:xfrm>
          <a:off x="3797300" y="6454938"/>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111288</xdr:rowOff>
    </xdr:from>
    <xdr:to>
      <xdr:col>5</xdr:col>
      <xdr:colOff>358775</xdr:colOff>
      <xdr:row>37</xdr:row>
      <xdr:rowOff>150967</xdr:rowOff>
    </xdr:to>
    <xdr:cxnSp macro="">
      <xdr:nvCxnSpPr>
        <xdr:cNvPr id="66" name="直線コネクタ 65"/>
        <xdr:cNvCxnSpPr/>
      </xdr:nvCxnSpPr>
      <xdr:spPr>
        <a:xfrm flipV="1">
          <a:off x="2908300" y="6454938"/>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120904</xdr:rowOff>
    </xdr:from>
    <xdr:to>
      <xdr:col>5</xdr:col>
      <xdr:colOff>409575</xdr:colOff>
      <xdr:row>38</xdr:row>
      <xdr:rowOff>51054</xdr:rowOff>
    </xdr:to>
    <xdr:sp macro="" textlink="">
      <xdr:nvSpPr>
        <xdr:cNvPr id="67" name="フローチャート : 判断 66"/>
        <xdr:cNvSpPr/>
      </xdr:nvSpPr>
      <xdr:spPr>
        <a:xfrm>
          <a:off x="3746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42181</xdr:rowOff>
    </xdr:from>
    <xdr:ext cx="469744" cy="259045"/>
    <xdr:sp macro="" textlink="">
      <xdr:nvSpPr>
        <xdr:cNvPr id="68" name="テキスト ボックス 67"/>
        <xdr:cNvSpPr txBox="1"/>
      </xdr:nvSpPr>
      <xdr:spPr>
        <a:xfrm>
          <a:off x="3562427" y="65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150967</xdr:rowOff>
    </xdr:from>
    <xdr:to>
      <xdr:col>4</xdr:col>
      <xdr:colOff>155575</xdr:colOff>
      <xdr:row>37</xdr:row>
      <xdr:rowOff>158478</xdr:rowOff>
    </xdr:to>
    <xdr:cxnSp macro="">
      <xdr:nvCxnSpPr>
        <xdr:cNvPr id="69" name="直線コネクタ 68"/>
        <xdr:cNvCxnSpPr/>
      </xdr:nvCxnSpPr>
      <xdr:spPr>
        <a:xfrm flipV="1">
          <a:off x="2019300" y="6494617"/>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137904</xdr:rowOff>
    </xdr:from>
    <xdr:to>
      <xdr:col>2</xdr:col>
      <xdr:colOff>638175</xdr:colOff>
      <xdr:row>37</xdr:row>
      <xdr:rowOff>158478</xdr:rowOff>
    </xdr:to>
    <xdr:cxnSp macro="">
      <xdr:nvCxnSpPr>
        <xdr:cNvPr id="72" name="直線コネクタ 71"/>
        <xdr:cNvCxnSpPr/>
      </xdr:nvCxnSpPr>
      <xdr:spPr>
        <a:xfrm>
          <a:off x="1130300" y="64815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100004</xdr:rowOff>
    </xdr:from>
    <xdr:to>
      <xdr:col>6</xdr:col>
      <xdr:colOff>561975</xdr:colOff>
      <xdr:row>38</xdr:row>
      <xdr:rowOff>30153</xdr:rowOff>
    </xdr:to>
    <xdr:sp macro="" textlink="">
      <xdr:nvSpPr>
        <xdr:cNvPr id="82" name="円/楕円 81"/>
        <xdr:cNvSpPr/>
      </xdr:nvSpPr>
      <xdr:spPr>
        <a:xfrm>
          <a:off x="45847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122881</xdr:rowOff>
    </xdr:from>
    <xdr:ext cx="469744" cy="259045"/>
    <xdr:sp macro="" textlink="">
      <xdr:nvSpPr>
        <xdr:cNvPr id="83" name="議会費該当値テキスト"/>
        <xdr:cNvSpPr txBox="1"/>
      </xdr:nvSpPr>
      <xdr:spPr>
        <a:xfrm>
          <a:off x="4686300" y="62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60488</xdr:rowOff>
    </xdr:from>
    <xdr:to>
      <xdr:col>5</xdr:col>
      <xdr:colOff>409575</xdr:colOff>
      <xdr:row>37</xdr:row>
      <xdr:rowOff>162088</xdr:rowOff>
    </xdr:to>
    <xdr:sp macro="" textlink="">
      <xdr:nvSpPr>
        <xdr:cNvPr id="84" name="円/楕円 83"/>
        <xdr:cNvSpPr/>
      </xdr:nvSpPr>
      <xdr:spPr>
        <a:xfrm>
          <a:off x="3746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7165</xdr:rowOff>
    </xdr:from>
    <xdr:ext cx="469744" cy="259045"/>
    <xdr:sp macro="" textlink="">
      <xdr:nvSpPr>
        <xdr:cNvPr id="85" name="テキスト ボックス 84"/>
        <xdr:cNvSpPr txBox="1"/>
      </xdr:nvSpPr>
      <xdr:spPr>
        <a:xfrm>
          <a:off x="3562427" y="6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100167</xdr:rowOff>
    </xdr:from>
    <xdr:to>
      <xdr:col>4</xdr:col>
      <xdr:colOff>206375</xdr:colOff>
      <xdr:row>38</xdr:row>
      <xdr:rowOff>30317</xdr:rowOff>
    </xdr:to>
    <xdr:sp macro="" textlink="">
      <xdr:nvSpPr>
        <xdr:cNvPr id="86" name="円/楕円 85"/>
        <xdr:cNvSpPr/>
      </xdr:nvSpPr>
      <xdr:spPr>
        <a:xfrm>
          <a:off x="2857500" y="64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46844</xdr:rowOff>
    </xdr:from>
    <xdr:ext cx="469744" cy="259045"/>
    <xdr:sp macro="" textlink="">
      <xdr:nvSpPr>
        <xdr:cNvPr id="87" name="テキスト ボックス 86"/>
        <xdr:cNvSpPr txBox="1"/>
      </xdr:nvSpPr>
      <xdr:spPr>
        <a:xfrm>
          <a:off x="2673427" y="621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107678</xdr:rowOff>
    </xdr:from>
    <xdr:to>
      <xdr:col>3</xdr:col>
      <xdr:colOff>3175</xdr:colOff>
      <xdr:row>38</xdr:row>
      <xdr:rowOff>37828</xdr:rowOff>
    </xdr:to>
    <xdr:sp macro="" textlink="">
      <xdr:nvSpPr>
        <xdr:cNvPr id="88" name="円/楕円 87"/>
        <xdr:cNvSpPr/>
      </xdr:nvSpPr>
      <xdr:spPr>
        <a:xfrm>
          <a:off x="1968500" y="64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54355</xdr:rowOff>
    </xdr:from>
    <xdr:ext cx="469744" cy="259045"/>
    <xdr:sp macro="" textlink="">
      <xdr:nvSpPr>
        <xdr:cNvPr id="89" name="テキスト ボックス 88"/>
        <xdr:cNvSpPr txBox="1"/>
      </xdr:nvSpPr>
      <xdr:spPr>
        <a:xfrm>
          <a:off x="1784427" y="622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87104</xdr:rowOff>
    </xdr:from>
    <xdr:to>
      <xdr:col>1</xdr:col>
      <xdr:colOff>485775</xdr:colOff>
      <xdr:row>38</xdr:row>
      <xdr:rowOff>17254</xdr:rowOff>
    </xdr:to>
    <xdr:sp macro="" textlink="">
      <xdr:nvSpPr>
        <xdr:cNvPr id="90" name="円/楕円 89"/>
        <xdr:cNvSpPr/>
      </xdr:nvSpPr>
      <xdr:spPr>
        <a:xfrm>
          <a:off x="1079500" y="64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33781</xdr:rowOff>
    </xdr:from>
    <xdr:ext cx="469744" cy="259045"/>
    <xdr:sp macro="" textlink="">
      <xdr:nvSpPr>
        <xdr:cNvPr id="91" name="テキスト ボックス 90"/>
        <xdr:cNvSpPr txBox="1"/>
      </xdr:nvSpPr>
      <xdr:spPr>
        <a:xfrm>
          <a:off x="895427" y="620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156201</xdr:rowOff>
    </xdr:from>
    <xdr:to>
      <xdr:col>6</xdr:col>
      <xdr:colOff>511175</xdr:colOff>
      <xdr:row>58</xdr:row>
      <xdr:rowOff>163402</xdr:rowOff>
    </xdr:to>
    <xdr:cxnSp macro="">
      <xdr:nvCxnSpPr>
        <xdr:cNvPr id="122" name="直線コネクタ 121"/>
        <xdr:cNvCxnSpPr/>
      </xdr:nvCxnSpPr>
      <xdr:spPr>
        <a:xfrm flipV="1">
          <a:off x="3797300" y="10100301"/>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163402</xdr:rowOff>
    </xdr:from>
    <xdr:to>
      <xdr:col>5</xdr:col>
      <xdr:colOff>358775</xdr:colOff>
      <xdr:row>58</xdr:row>
      <xdr:rowOff>164144</xdr:rowOff>
    </xdr:to>
    <xdr:cxnSp macro="">
      <xdr:nvCxnSpPr>
        <xdr:cNvPr id="125" name="直線コネクタ 124"/>
        <xdr:cNvCxnSpPr/>
      </xdr:nvCxnSpPr>
      <xdr:spPr>
        <a:xfrm flipV="1">
          <a:off x="2908300" y="1010750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47703</xdr:rowOff>
    </xdr:from>
    <xdr:to>
      <xdr:col>5</xdr:col>
      <xdr:colOff>409575</xdr:colOff>
      <xdr:row>58</xdr:row>
      <xdr:rowOff>149303</xdr:rowOff>
    </xdr:to>
    <xdr:sp macro="" textlink="">
      <xdr:nvSpPr>
        <xdr:cNvPr id="126" name="フローチャート : 判断 125"/>
        <xdr:cNvSpPr/>
      </xdr:nvSpPr>
      <xdr:spPr>
        <a:xfrm>
          <a:off x="3746500" y="999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165830</xdr:rowOff>
    </xdr:from>
    <xdr:ext cx="534377" cy="259045"/>
    <xdr:sp macro="" textlink="">
      <xdr:nvSpPr>
        <xdr:cNvPr id="127" name="テキスト ボックス 126"/>
        <xdr:cNvSpPr txBox="1"/>
      </xdr:nvSpPr>
      <xdr:spPr>
        <a:xfrm>
          <a:off x="3530111" y="97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164144</xdr:rowOff>
    </xdr:from>
    <xdr:to>
      <xdr:col>4</xdr:col>
      <xdr:colOff>155575</xdr:colOff>
      <xdr:row>58</xdr:row>
      <xdr:rowOff>165349</xdr:rowOff>
    </xdr:to>
    <xdr:cxnSp macro="">
      <xdr:nvCxnSpPr>
        <xdr:cNvPr id="128" name="直線コネクタ 127"/>
        <xdr:cNvCxnSpPr/>
      </xdr:nvCxnSpPr>
      <xdr:spPr>
        <a:xfrm flipV="1">
          <a:off x="2019300" y="10108244"/>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146718</xdr:rowOff>
    </xdr:from>
    <xdr:to>
      <xdr:col>2</xdr:col>
      <xdr:colOff>638175</xdr:colOff>
      <xdr:row>58</xdr:row>
      <xdr:rowOff>165349</xdr:rowOff>
    </xdr:to>
    <xdr:cxnSp macro="">
      <xdr:nvCxnSpPr>
        <xdr:cNvPr id="131" name="直線コネクタ 130"/>
        <xdr:cNvCxnSpPr/>
      </xdr:nvCxnSpPr>
      <xdr:spPr>
        <a:xfrm>
          <a:off x="1130300" y="10090818"/>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105401</xdr:rowOff>
    </xdr:from>
    <xdr:to>
      <xdr:col>6</xdr:col>
      <xdr:colOff>561975</xdr:colOff>
      <xdr:row>59</xdr:row>
      <xdr:rowOff>35551</xdr:rowOff>
    </xdr:to>
    <xdr:sp macro="" textlink="">
      <xdr:nvSpPr>
        <xdr:cNvPr id="141" name="円/楕円 140"/>
        <xdr:cNvSpPr/>
      </xdr:nvSpPr>
      <xdr:spPr>
        <a:xfrm>
          <a:off x="4584700" y="100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20328</xdr:rowOff>
    </xdr:from>
    <xdr:ext cx="534377" cy="259045"/>
    <xdr:sp macro="" textlink="">
      <xdr:nvSpPr>
        <xdr:cNvPr id="142" name="総務費該当値テキスト"/>
        <xdr:cNvSpPr txBox="1"/>
      </xdr:nvSpPr>
      <xdr:spPr>
        <a:xfrm>
          <a:off x="4686300" y="996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112602</xdr:rowOff>
    </xdr:from>
    <xdr:to>
      <xdr:col>5</xdr:col>
      <xdr:colOff>409575</xdr:colOff>
      <xdr:row>59</xdr:row>
      <xdr:rowOff>42752</xdr:rowOff>
    </xdr:to>
    <xdr:sp macro="" textlink="">
      <xdr:nvSpPr>
        <xdr:cNvPr id="143" name="円/楕円 142"/>
        <xdr:cNvSpPr/>
      </xdr:nvSpPr>
      <xdr:spPr>
        <a:xfrm>
          <a:off x="3746500" y="1005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33879</xdr:rowOff>
    </xdr:from>
    <xdr:ext cx="534377" cy="259045"/>
    <xdr:sp macro="" textlink="">
      <xdr:nvSpPr>
        <xdr:cNvPr id="144" name="テキスト ボックス 143"/>
        <xdr:cNvSpPr txBox="1"/>
      </xdr:nvSpPr>
      <xdr:spPr>
        <a:xfrm>
          <a:off x="3530111" y="101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113344</xdr:rowOff>
    </xdr:from>
    <xdr:to>
      <xdr:col>4</xdr:col>
      <xdr:colOff>206375</xdr:colOff>
      <xdr:row>59</xdr:row>
      <xdr:rowOff>43494</xdr:rowOff>
    </xdr:to>
    <xdr:sp macro="" textlink="">
      <xdr:nvSpPr>
        <xdr:cNvPr id="145" name="円/楕円 144"/>
        <xdr:cNvSpPr/>
      </xdr:nvSpPr>
      <xdr:spPr>
        <a:xfrm>
          <a:off x="2857500" y="100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34621</xdr:rowOff>
    </xdr:from>
    <xdr:ext cx="534377" cy="259045"/>
    <xdr:sp macro="" textlink="">
      <xdr:nvSpPr>
        <xdr:cNvPr id="146" name="テキスト ボックス 145"/>
        <xdr:cNvSpPr txBox="1"/>
      </xdr:nvSpPr>
      <xdr:spPr>
        <a:xfrm>
          <a:off x="2641111" y="101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114549</xdr:rowOff>
    </xdr:from>
    <xdr:to>
      <xdr:col>3</xdr:col>
      <xdr:colOff>3175</xdr:colOff>
      <xdr:row>59</xdr:row>
      <xdr:rowOff>44699</xdr:rowOff>
    </xdr:to>
    <xdr:sp macro="" textlink="">
      <xdr:nvSpPr>
        <xdr:cNvPr id="147" name="円/楕円 146"/>
        <xdr:cNvSpPr/>
      </xdr:nvSpPr>
      <xdr:spPr>
        <a:xfrm>
          <a:off x="1968500" y="100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35826</xdr:rowOff>
    </xdr:from>
    <xdr:ext cx="534377" cy="259045"/>
    <xdr:sp macro="" textlink="">
      <xdr:nvSpPr>
        <xdr:cNvPr id="148" name="テキスト ボックス 147"/>
        <xdr:cNvSpPr txBox="1"/>
      </xdr:nvSpPr>
      <xdr:spPr>
        <a:xfrm>
          <a:off x="1752111" y="1015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95918</xdr:rowOff>
    </xdr:from>
    <xdr:to>
      <xdr:col>1</xdr:col>
      <xdr:colOff>485775</xdr:colOff>
      <xdr:row>59</xdr:row>
      <xdr:rowOff>26068</xdr:rowOff>
    </xdr:to>
    <xdr:sp macro="" textlink="">
      <xdr:nvSpPr>
        <xdr:cNvPr id="149" name="円/楕円 148"/>
        <xdr:cNvSpPr/>
      </xdr:nvSpPr>
      <xdr:spPr>
        <a:xfrm>
          <a:off x="1079500" y="100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17195</xdr:rowOff>
    </xdr:from>
    <xdr:ext cx="534377" cy="259045"/>
    <xdr:sp macro="" textlink="">
      <xdr:nvSpPr>
        <xdr:cNvPr id="150" name="テキスト ボックス 149"/>
        <xdr:cNvSpPr txBox="1"/>
      </xdr:nvSpPr>
      <xdr:spPr>
        <a:xfrm>
          <a:off x="863111" y="101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91053</xdr:rowOff>
    </xdr:from>
    <xdr:to>
      <xdr:col>6</xdr:col>
      <xdr:colOff>511175</xdr:colOff>
      <xdr:row>77</xdr:row>
      <xdr:rowOff>110046</xdr:rowOff>
    </xdr:to>
    <xdr:cxnSp macro="">
      <xdr:nvCxnSpPr>
        <xdr:cNvPr id="181" name="直線コネクタ 180"/>
        <xdr:cNvCxnSpPr/>
      </xdr:nvCxnSpPr>
      <xdr:spPr>
        <a:xfrm flipV="1">
          <a:off x="3797300" y="13292703"/>
          <a:ext cx="8382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110046</xdr:rowOff>
    </xdr:from>
    <xdr:to>
      <xdr:col>5</xdr:col>
      <xdr:colOff>358775</xdr:colOff>
      <xdr:row>77</xdr:row>
      <xdr:rowOff>120022</xdr:rowOff>
    </xdr:to>
    <xdr:cxnSp macro="">
      <xdr:nvCxnSpPr>
        <xdr:cNvPr id="184" name="直線コネクタ 183"/>
        <xdr:cNvCxnSpPr/>
      </xdr:nvCxnSpPr>
      <xdr:spPr>
        <a:xfrm flipV="1">
          <a:off x="2908300" y="13311696"/>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160621</xdr:rowOff>
    </xdr:from>
    <xdr:to>
      <xdr:col>5</xdr:col>
      <xdr:colOff>409575</xdr:colOff>
      <xdr:row>78</xdr:row>
      <xdr:rowOff>90771</xdr:rowOff>
    </xdr:to>
    <xdr:sp macro="" textlink="">
      <xdr:nvSpPr>
        <xdr:cNvPr id="185" name="フローチャート : 判断 184"/>
        <xdr:cNvSpPr/>
      </xdr:nvSpPr>
      <xdr:spPr>
        <a:xfrm>
          <a:off x="3746500" y="1336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81898</xdr:rowOff>
    </xdr:from>
    <xdr:ext cx="599010" cy="259045"/>
    <xdr:sp macro="" textlink="">
      <xdr:nvSpPr>
        <xdr:cNvPr id="186" name="テキスト ボックス 185"/>
        <xdr:cNvSpPr txBox="1"/>
      </xdr:nvSpPr>
      <xdr:spPr>
        <a:xfrm>
          <a:off x="3497794" y="1345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120022</xdr:rowOff>
    </xdr:from>
    <xdr:to>
      <xdr:col>4</xdr:col>
      <xdr:colOff>155575</xdr:colOff>
      <xdr:row>77</xdr:row>
      <xdr:rowOff>137739</xdr:rowOff>
    </xdr:to>
    <xdr:cxnSp macro="">
      <xdr:nvCxnSpPr>
        <xdr:cNvPr id="187" name="直線コネクタ 186"/>
        <xdr:cNvCxnSpPr/>
      </xdr:nvCxnSpPr>
      <xdr:spPr>
        <a:xfrm flipV="1">
          <a:off x="2019300" y="1332167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76762</xdr:rowOff>
    </xdr:from>
    <xdr:ext cx="599010" cy="259045"/>
    <xdr:sp macro="" textlink="">
      <xdr:nvSpPr>
        <xdr:cNvPr id="189" name="テキスト ボックス 188"/>
        <xdr:cNvSpPr txBox="1"/>
      </xdr:nvSpPr>
      <xdr:spPr>
        <a:xfrm>
          <a:off x="2608794" y="13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137739</xdr:rowOff>
    </xdr:from>
    <xdr:to>
      <xdr:col>2</xdr:col>
      <xdr:colOff>638175</xdr:colOff>
      <xdr:row>77</xdr:row>
      <xdr:rowOff>148380</xdr:rowOff>
    </xdr:to>
    <xdr:cxnSp macro="">
      <xdr:nvCxnSpPr>
        <xdr:cNvPr id="190" name="直線コネクタ 189"/>
        <xdr:cNvCxnSpPr/>
      </xdr:nvCxnSpPr>
      <xdr:spPr>
        <a:xfrm flipV="1">
          <a:off x="1130300" y="13339389"/>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87534</xdr:rowOff>
    </xdr:from>
    <xdr:ext cx="599010" cy="259045"/>
    <xdr:sp macro="" textlink="">
      <xdr:nvSpPr>
        <xdr:cNvPr id="192" name="テキスト ボックス 191"/>
        <xdr:cNvSpPr txBox="1"/>
      </xdr:nvSpPr>
      <xdr:spPr>
        <a:xfrm>
          <a:off x="1719794" y="134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96607</xdr:rowOff>
    </xdr:from>
    <xdr:ext cx="599010" cy="259045"/>
    <xdr:sp macro="" textlink="">
      <xdr:nvSpPr>
        <xdr:cNvPr id="194" name="テキスト ボックス 193"/>
        <xdr:cNvSpPr txBox="1"/>
      </xdr:nvSpPr>
      <xdr:spPr>
        <a:xfrm>
          <a:off x="830794" y="1346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40253</xdr:rowOff>
    </xdr:from>
    <xdr:to>
      <xdr:col>6</xdr:col>
      <xdr:colOff>561975</xdr:colOff>
      <xdr:row>77</xdr:row>
      <xdr:rowOff>141853</xdr:rowOff>
    </xdr:to>
    <xdr:sp macro="" textlink="">
      <xdr:nvSpPr>
        <xdr:cNvPr id="200" name="円/楕円 199"/>
        <xdr:cNvSpPr/>
      </xdr:nvSpPr>
      <xdr:spPr>
        <a:xfrm>
          <a:off x="4584700" y="132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63130</xdr:rowOff>
    </xdr:from>
    <xdr:ext cx="599010" cy="259045"/>
    <xdr:sp macro="" textlink="">
      <xdr:nvSpPr>
        <xdr:cNvPr id="201" name="民生費該当値テキスト"/>
        <xdr:cNvSpPr txBox="1"/>
      </xdr:nvSpPr>
      <xdr:spPr>
        <a:xfrm>
          <a:off x="4686300" y="130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59246</xdr:rowOff>
    </xdr:from>
    <xdr:to>
      <xdr:col>5</xdr:col>
      <xdr:colOff>409575</xdr:colOff>
      <xdr:row>77</xdr:row>
      <xdr:rowOff>160846</xdr:rowOff>
    </xdr:to>
    <xdr:sp macro="" textlink="">
      <xdr:nvSpPr>
        <xdr:cNvPr id="202" name="円/楕円 201"/>
        <xdr:cNvSpPr/>
      </xdr:nvSpPr>
      <xdr:spPr>
        <a:xfrm>
          <a:off x="3746500" y="132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5923</xdr:rowOff>
    </xdr:from>
    <xdr:ext cx="599010" cy="259045"/>
    <xdr:sp macro="" textlink="">
      <xdr:nvSpPr>
        <xdr:cNvPr id="203" name="テキスト ボックス 202"/>
        <xdr:cNvSpPr txBox="1"/>
      </xdr:nvSpPr>
      <xdr:spPr>
        <a:xfrm>
          <a:off x="3497794" y="1303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69222</xdr:rowOff>
    </xdr:from>
    <xdr:to>
      <xdr:col>4</xdr:col>
      <xdr:colOff>206375</xdr:colOff>
      <xdr:row>77</xdr:row>
      <xdr:rowOff>170822</xdr:rowOff>
    </xdr:to>
    <xdr:sp macro="" textlink="">
      <xdr:nvSpPr>
        <xdr:cNvPr id="204" name="円/楕円 203"/>
        <xdr:cNvSpPr/>
      </xdr:nvSpPr>
      <xdr:spPr>
        <a:xfrm>
          <a:off x="2857500" y="132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15899</xdr:rowOff>
    </xdr:from>
    <xdr:ext cx="599010" cy="259045"/>
    <xdr:sp macro="" textlink="">
      <xdr:nvSpPr>
        <xdr:cNvPr id="205" name="テキスト ボックス 204"/>
        <xdr:cNvSpPr txBox="1"/>
      </xdr:nvSpPr>
      <xdr:spPr>
        <a:xfrm>
          <a:off x="2608794" y="130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86939</xdr:rowOff>
    </xdr:from>
    <xdr:to>
      <xdr:col>3</xdr:col>
      <xdr:colOff>3175</xdr:colOff>
      <xdr:row>78</xdr:row>
      <xdr:rowOff>17089</xdr:rowOff>
    </xdr:to>
    <xdr:sp macro="" textlink="">
      <xdr:nvSpPr>
        <xdr:cNvPr id="206" name="円/楕円 205"/>
        <xdr:cNvSpPr/>
      </xdr:nvSpPr>
      <xdr:spPr>
        <a:xfrm>
          <a:off x="1968500" y="132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33616</xdr:rowOff>
    </xdr:from>
    <xdr:ext cx="599010" cy="259045"/>
    <xdr:sp macro="" textlink="">
      <xdr:nvSpPr>
        <xdr:cNvPr id="207" name="テキスト ボックス 206"/>
        <xdr:cNvSpPr txBox="1"/>
      </xdr:nvSpPr>
      <xdr:spPr>
        <a:xfrm>
          <a:off x="1719794" y="1306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97580</xdr:rowOff>
    </xdr:from>
    <xdr:to>
      <xdr:col>1</xdr:col>
      <xdr:colOff>485775</xdr:colOff>
      <xdr:row>78</xdr:row>
      <xdr:rowOff>27730</xdr:rowOff>
    </xdr:to>
    <xdr:sp macro="" textlink="">
      <xdr:nvSpPr>
        <xdr:cNvPr id="208" name="円/楕円 207"/>
        <xdr:cNvSpPr/>
      </xdr:nvSpPr>
      <xdr:spPr>
        <a:xfrm>
          <a:off x="1079500" y="132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44257</xdr:rowOff>
    </xdr:from>
    <xdr:ext cx="599010" cy="259045"/>
    <xdr:sp macro="" textlink="">
      <xdr:nvSpPr>
        <xdr:cNvPr id="209" name="テキスト ボックス 208"/>
        <xdr:cNvSpPr txBox="1"/>
      </xdr:nvSpPr>
      <xdr:spPr>
        <a:xfrm>
          <a:off x="830794" y="1307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74588</xdr:rowOff>
    </xdr:from>
    <xdr:to>
      <xdr:col>6</xdr:col>
      <xdr:colOff>511175</xdr:colOff>
      <xdr:row>97</xdr:row>
      <xdr:rowOff>91351</xdr:rowOff>
    </xdr:to>
    <xdr:cxnSp macro="">
      <xdr:nvCxnSpPr>
        <xdr:cNvPr id="239" name="直線コネクタ 238"/>
        <xdr:cNvCxnSpPr/>
      </xdr:nvCxnSpPr>
      <xdr:spPr>
        <a:xfrm flipV="1">
          <a:off x="3797300" y="16705238"/>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113640</xdr:rowOff>
    </xdr:from>
    <xdr:to>
      <xdr:col>5</xdr:col>
      <xdr:colOff>358775</xdr:colOff>
      <xdr:row>97</xdr:row>
      <xdr:rowOff>91351</xdr:rowOff>
    </xdr:to>
    <xdr:cxnSp macro="">
      <xdr:nvCxnSpPr>
        <xdr:cNvPr id="242" name="直線コネクタ 241"/>
        <xdr:cNvCxnSpPr/>
      </xdr:nvCxnSpPr>
      <xdr:spPr>
        <a:xfrm>
          <a:off x="2908300" y="16572840"/>
          <a:ext cx="889000" cy="1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43" name="フローチャート : 判断 242"/>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44" name="テキスト ボックス 243"/>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113640</xdr:rowOff>
    </xdr:from>
    <xdr:to>
      <xdr:col>4</xdr:col>
      <xdr:colOff>155575</xdr:colOff>
      <xdr:row>97</xdr:row>
      <xdr:rowOff>31592</xdr:rowOff>
    </xdr:to>
    <xdr:cxnSp macro="">
      <xdr:nvCxnSpPr>
        <xdr:cNvPr id="245" name="直線コネクタ 244"/>
        <xdr:cNvCxnSpPr/>
      </xdr:nvCxnSpPr>
      <xdr:spPr>
        <a:xfrm flipV="1">
          <a:off x="2019300" y="16572840"/>
          <a:ext cx="889000" cy="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31592</xdr:rowOff>
    </xdr:from>
    <xdr:to>
      <xdr:col>2</xdr:col>
      <xdr:colOff>638175</xdr:colOff>
      <xdr:row>97</xdr:row>
      <xdr:rowOff>63291</xdr:rowOff>
    </xdr:to>
    <xdr:cxnSp macro="">
      <xdr:nvCxnSpPr>
        <xdr:cNvPr id="248" name="直線コネクタ 247"/>
        <xdr:cNvCxnSpPr/>
      </xdr:nvCxnSpPr>
      <xdr:spPr>
        <a:xfrm flipV="1">
          <a:off x="1130300" y="16662242"/>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23788</xdr:rowOff>
    </xdr:from>
    <xdr:to>
      <xdr:col>6</xdr:col>
      <xdr:colOff>561975</xdr:colOff>
      <xdr:row>97</xdr:row>
      <xdr:rowOff>125388</xdr:rowOff>
    </xdr:to>
    <xdr:sp macro="" textlink="">
      <xdr:nvSpPr>
        <xdr:cNvPr id="258" name="円/楕円 257"/>
        <xdr:cNvSpPr/>
      </xdr:nvSpPr>
      <xdr:spPr>
        <a:xfrm>
          <a:off x="45847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46665</xdr:rowOff>
    </xdr:from>
    <xdr:ext cx="534377" cy="259045"/>
    <xdr:sp macro="" textlink="">
      <xdr:nvSpPr>
        <xdr:cNvPr id="259" name="衛生費該当値テキスト"/>
        <xdr:cNvSpPr txBox="1"/>
      </xdr:nvSpPr>
      <xdr:spPr>
        <a:xfrm>
          <a:off x="4686300" y="165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40551</xdr:rowOff>
    </xdr:from>
    <xdr:to>
      <xdr:col>5</xdr:col>
      <xdr:colOff>409575</xdr:colOff>
      <xdr:row>97</xdr:row>
      <xdr:rowOff>142151</xdr:rowOff>
    </xdr:to>
    <xdr:sp macro="" textlink="">
      <xdr:nvSpPr>
        <xdr:cNvPr id="260" name="円/楕円 259"/>
        <xdr:cNvSpPr/>
      </xdr:nvSpPr>
      <xdr:spPr>
        <a:xfrm>
          <a:off x="37465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158678</xdr:rowOff>
    </xdr:from>
    <xdr:ext cx="534377" cy="259045"/>
    <xdr:sp macro="" textlink="">
      <xdr:nvSpPr>
        <xdr:cNvPr id="261" name="テキスト ボックス 260"/>
        <xdr:cNvSpPr txBox="1"/>
      </xdr:nvSpPr>
      <xdr:spPr>
        <a:xfrm>
          <a:off x="3530111" y="164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62840</xdr:rowOff>
    </xdr:from>
    <xdr:to>
      <xdr:col>4</xdr:col>
      <xdr:colOff>206375</xdr:colOff>
      <xdr:row>96</xdr:row>
      <xdr:rowOff>164440</xdr:rowOff>
    </xdr:to>
    <xdr:sp macro="" textlink="">
      <xdr:nvSpPr>
        <xdr:cNvPr id="262" name="円/楕円 261"/>
        <xdr:cNvSpPr/>
      </xdr:nvSpPr>
      <xdr:spPr>
        <a:xfrm>
          <a:off x="2857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9517</xdr:rowOff>
    </xdr:from>
    <xdr:ext cx="534377" cy="259045"/>
    <xdr:sp macro="" textlink="">
      <xdr:nvSpPr>
        <xdr:cNvPr id="263" name="テキスト ボックス 262"/>
        <xdr:cNvSpPr txBox="1"/>
      </xdr:nvSpPr>
      <xdr:spPr>
        <a:xfrm>
          <a:off x="2641111" y="162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152242</xdr:rowOff>
    </xdr:from>
    <xdr:to>
      <xdr:col>3</xdr:col>
      <xdr:colOff>3175</xdr:colOff>
      <xdr:row>97</xdr:row>
      <xdr:rowOff>82392</xdr:rowOff>
    </xdr:to>
    <xdr:sp macro="" textlink="">
      <xdr:nvSpPr>
        <xdr:cNvPr id="264" name="円/楕円 263"/>
        <xdr:cNvSpPr/>
      </xdr:nvSpPr>
      <xdr:spPr>
        <a:xfrm>
          <a:off x="1968500" y="166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98919</xdr:rowOff>
    </xdr:from>
    <xdr:ext cx="534377" cy="259045"/>
    <xdr:sp macro="" textlink="">
      <xdr:nvSpPr>
        <xdr:cNvPr id="265" name="テキスト ボックス 264"/>
        <xdr:cNvSpPr txBox="1"/>
      </xdr:nvSpPr>
      <xdr:spPr>
        <a:xfrm>
          <a:off x="1752111" y="1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12491</xdr:rowOff>
    </xdr:from>
    <xdr:to>
      <xdr:col>1</xdr:col>
      <xdr:colOff>485775</xdr:colOff>
      <xdr:row>97</xdr:row>
      <xdr:rowOff>114091</xdr:rowOff>
    </xdr:to>
    <xdr:sp macro="" textlink="">
      <xdr:nvSpPr>
        <xdr:cNvPr id="266" name="円/楕円 265"/>
        <xdr:cNvSpPr/>
      </xdr:nvSpPr>
      <xdr:spPr>
        <a:xfrm>
          <a:off x="1079500" y="166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130618</xdr:rowOff>
    </xdr:from>
    <xdr:ext cx="534377" cy="259045"/>
    <xdr:sp macro="" textlink="">
      <xdr:nvSpPr>
        <xdr:cNvPr id="267" name="テキスト ボックス 266"/>
        <xdr:cNvSpPr txBox="1"/>
      </xdr:nvSpPr>
      <xdr:spPr>
        <a:xfrm>
          <a:off x="863111" y="164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126350</xdr:rowOff>
    </xdr:from>
    <xdr:to>
      <xdr:col>15</xdr:col>
      <xdr:colOff>180975</xdr:colOff>
      <xdr:row>38</xdr:row>
      <xdr:rowOff>128361</xdr:rowOff>
    </xdr:to>
    <xdr:cxnSp macro="">
      <xdr:nvCxnSpPr>
        <xdr:cNvPr id="294" name="直線コネクタ 293"/>
        <xdr:cNvCxnSpPr/>
      </xdr:nvCxnSpPr>
      <xdr:spPr>
        <a:xfrm>
          <a:off x="9639300" y="664145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115285</xdr:rowOff>
    </xdr:from>
    <xdr:to>
      <xdr:col>14</xdr:col>
      <xdr:colOff>28575</xdr:colOff>
      <xdr:row>38</xdr:row>
      <xdr:rowOff>126350</xdr:rowOff>
    </xdr:to>
    <xdr:cxnSp macro="">
      <xdr:nvCxnSpPr>
        <xdr:cNvPr id="297" name="直線コネクタ 296"/>
        <xdr:cNvCxnSpPr/>
      </xdr:nvCxnSpPr>
      <xdr:spPr>
        <a:xfrm>
          <a:off x="8750300" y="663038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56667</xdr:rowOff>
    </xdr:from>
    <xdr:to>
      <xdr:col>14</xdr:col>
      <xdr:colOff>79375</xdr:colOff>
      <xdr:row>38</xdr:row>
      <xdr:rowOff>158267</xdr:rowOff>
    </xdr:to>
    <xdr:sp macro="" textlink="">
      <xdr:nvSpPr>
        <xdr:cNvPr id="298" name="フローチャート : 判断 297"/>
        <xdr:cNvSpPr/>
      </xdr:nvSpPr>
      <xdr:spPr>
        <a:xfrm>
          <a:off x="9588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3344</xdr:rowOff>
    </xdr:from>
    <xdr:ext cx="378565" cy="259045"/>
    <xdr:sp macro="" textlink="">
      <xdr:nvSpPr>
        <xdr:cNvPr id="299" name="テキスト ボックス 298"/>
        <xdr:cNvSpPr txBox="1"/>
      </xdr:nvSpPr>
      <xdr:spPr>
        <a:xfrm>
          <a:off x="9450017" y="63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112496</xdr:rowOff>
    </xdr:from>
    <xdr:to>
      <xdr:col>12</xdr:col>
      <xdr:colOff>511175</xdr:colOff>
      <xdr:row>38</xdr:row>
      <xdr:rowOff>115285</xdr:rowOff>
    </xdr:to>
    <xdr:cxnSp macro="">
      <xdr:nvCxnSpPr>
        <xdr:cNvPr id="300" name="直線コネクタ 299"/>
        <xdr:cNvCxnSpPr/>
      </xdr:nvCxnSpPr>
      <xdr:spPr>
        <a:xfrm>
          <a:off x="7861300" y="662759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99055</xdr:rowOff>
    </xdr:from>
    <xdr:to>
      <xdr:col>11</xdr:col>
      <xdr:colOff>307975</xdr:colOff>
      <xdr:row>38</xdr:row>
      <xdr:rowOff>112496</xdr:rowOff>
    </xdr:to>
    <xdr:cxnSp macro="">
      <xdr:nvCxnSpPr>
        <xdr:cNvPr id="303" name="直線コネクタ 302"/>
        <xdr:cNvCxnSpPr/>
      </xdr:nvCxnSpPr>
      <xdr:spPr>
        <a:xfrm>
          <a:off x="6972300" y="6614155"/>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77561</xdr:rowOff>
    </xdr:from>
    <xdr:to>
      <xdr:col>15</xdr:col>
      <xdr:colOff>231775</xdr:colOff>
      <xdr:row>39</xdr:row>
      <xdr:rowOff>7711</xdr:rowOff>
    </xdr:to>
    <xdr:sp macro="" textlink="">
      <xdr:nvSpPr>
        <xdr:cNvPr id="313" name="円/楕円 312"/>
        <xdr:cNvSpPr/>
      </xdr:nvSpPr>
      <xdr:spPr>
        <a:xfrm>
          <a:off x="104267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75550</xdr:rowOff>
    </xdr:from>
    <xdr:to>
      <xdr:col>14</xdr:col>
      <xdr:colOff>79375</xdr:colOff>
      <xdr:row>39</xdr:row>
      <xdr:rowOff>5700</xdr:rowOff>
    </xdr:to>
    <xdr:sp macro="" textlink="">
      <xdr:nvSpPr>
        <xdr:cNvPr id="315" name="円/楕円 314"/>
        <xdr:cNvSpPr/>
      </xdr:nvSpPr>
      <xdr:spPr>
        <a:xfrm>
          <a:off x="9588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168277</xdr:rowOff>
    </xdr:from>
    <xdr:ext cx="378565" cy="259045"/>
    <xdr:sp macro="" textlink="">
      <xdr:nvSpPr>
        <xdr:cNvPr id="316" name="テキスト ボックス 315"/>
        <xdr:cNvSpPr txBox="1"/>
      </xdr:nvSpPr>
      <xdr:spPr>
        <a:xfrm>
          <a:off x="9450017" y="668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64485</xdr:rowOff>
    </xdr:from>
    <xdr:to>
      <xdr:col>12</xdr:col>
      <xdr:colOff>561975</xdr:colOff>
      <xdr:row>38</xdr:row>
      <xdr:rowOff>166085</xdr:rowOff>
    </xdr:to>
    <xdr:sp macro="" textlink="">
      <xdr:nvSpPr>
        <xdr:cNvPr id="317" name="円/楕円 316"/>
        <xdr:cNvSpPr/>
      </xdr:nvSpPr>
      <xdr:spPr>
        <a:xfrm>
          <a:off x="8699500" y="65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157212</xdr:rowOff>
    </xdr:from>
    <xdr:ext cx="378565" cy="259045"/>
    <xdr:sp macro="" textlink="">
      <xdr:nvSpPr>
        <xdr:cNvPr id="318" name="テキスト ボックス 317"/>
        <xdr:cNvSpPr txBox="1"/>
      </xdr:nvSpPr>
      <xdr:spPr>
        <a:xfrm>
          <a:off x="8561017" y="6672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61696</xdr:rowOff>
    </xdr:from>
    <xdr:to>
      <xdr:col>11</xdr:col>
      <xdr:colOff>358775</xdr:colOff>
      <xdr:row>38</xdr:row>
      <xdr:rowOff>163296</xdr:rowOff>
    </xdr:to>
    <xdr:sp macro="" textlink="">
      <xdr:nvSpPr>
        <xdr:cNvPr id="319" name="円/楕円 318"/>
        <xdr:cNvSpPr/>
      </xdr:nvSpPr>
      <xdr:spPr>
        <a:xfrm>
          <a:off x="7810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154423</xdr:rowOff>
    </xdr:from>
    <xdr:ext cx="378565" cy="259045"/>
    <xdr:sp macro="" textlink="">
      <xdr:nvSpPr>
        <xdr:cNvPr id="320" name="テキスト ボックス 319"/>
        <xdr:cNvSpPr txBox="1"/>
      </xdr:nvSpPr>
      <xdr:spPr>
        <a:xfrm>
          <a:off x="7672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48255</xdr:rowOff>
    </xdr:from>
    <xdr:to>
      <xdr:col>10</xdr:col>
      <xdr:colOff>155575</xdr:colOff>
      <xdr:row>38</xdr:row>
      <xdr:rowOff>149855</xdr:rowOff>
    </xdr:to>
    <xdr:sp macro="" textlink="">
      <xdr:nvSpPr>
        <xdr:cNvPr id="321" name="円/楕円 320"/>
        <xdr:cNvSpPr/>
      </xdr:nvSpPr>
      <xdr:spPr>
        <a:xfrm>
          <a:off x="6921500" y="65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140982</xdr:rowOff>
    </xdr:from>
    <xdr:ext cx="378565" cy="259045"/>
    <xdr:sp macro="" textlink="">
      <xdr:nvSpPr>
        <xdr:cNvPr id="322" name="テキスト ボックス 321"/>
        <xdr:cNvSpPr txBox="1"/>
      </xdr:nvSpPr>
      <xdr:spPr>
        <a:xfrm>
          <a:off x="6783017" y="665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106983</xdr:rowOff>
    </xdr:from>
    <xdr:to>
      <xdr:col>15</xdr:col>
      <xdr:colOff>180975</xdr:colOff>
      <xdr:row>58</xdr:row>
      <xdr:rowOff>107746</xdr:rowOff>
    </xdr:to>
    <xdr:cxnSp macro="">
      <xdr:nvCxnSpPr>
        <xdr:cNvPr id="349" name="直線コネクタ 348"/>
        <xdr:cNvCxnSpPr/>
      </xdr:nvCxnSpPr>
      <xdr:spPr>
        <a:xfrm flipV="1">
          <a:off x="9639300" y="1005108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87232</xdr:rowOff>
    </xdr:from>
    <xdr:to>
      <xdr:col>14</xdr:col>
      <xdr:colOff>28575</xdr:colOff>
      <xdr:row>58</xdr:row>
      <xdr:rowOff>107746</xdr:rowOff>
    </xdr:to>
    <xdr:cxnSp macro="">
      <xdr:nvCxnSpPr>
        <xdr:cNvPr id="352" name="直線コネクタ 351"/>
        <xdr:cNvCxnSpPr/>
      </xdr:nvCxnSpPr>
      <xdr:spPr>
        <a:xfrm>
          <a:off x="8750300" y="10031332"/>
          <a:ext cx="889000" cy="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60609</xdr:rowOff>
    </xdr:from>
    <xdr:to>
      <xdr:col>14</xdr:col>
      <xdr:colOff>79375</xdr:colOff>
      <xdr:row>58</xdr:row>
      <xdr:rowOff>162209</xdr:rowOff>
    </xdr:to>
    <xdr:sp macro="" textlink="">
      <xdr:nvSpPr>
        <xdr:cNvPr id="353" name="フローチャート : 判断 352"/>
        <xdr:cNvSpPr/>
      </xdr:nvSpPr>
      <xdr:spPr>
        <a:xfrm>
          <a:off x="9588500" y="1000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153336</xdr:rowOff>
    </xdr:from>
    <xdr:ext cx="469744" cy="259045"/>
    <xdr:sp macro="" textlink="">
      <xdr:nvSpPr>
        <xdr:cNvPr id="354" name="テキスト ボックス 353"/>
        <xdr:cNvSpPr txBox="1"/>
      </xdr:nvSpPr>
      <xdr:spPr>
        <a:xfrm>
          <a:off x="9404427" y="1009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74883</xdr:rowOff>
    </xdr:from>
    <xdr:to>
      <xdr:col>12</xdr:col>
      <xdr:colOff>511175</xdr:colOff>
      <xdr:row>58</xdr:row>
      <xdr:rowOff>87232</xdr:rowOff>
    </xdr:to>
    <xdr:cxnSp macro="">
      <xdr:nvCxnSpPr>
        <xdr:cNvPr id="355" name="直線コネクタ 354"/>
        <xdr:cNvCxnSpPr/>
      </xdr:nvCxnSpPr>
      <xdr:spPr>
        <a:xfrm>
          <a:off x="7861300" y="10018983"/>
          <a:ext cx="8890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74883</xdr:rowOff>
    </xdr:from>
    <xdr:to>
      <xdr:col>11</xdr:col>
      <xdr:colOff>307975</xdr:colOff>
      <xdr:row>58</xdr:row>
      <xdr:rowOff>106736</xdr:rowOff>
    </xdr:to>
    <xdr:cxnSp macro="">
      <xdr:nvCxnSpPr>
        <xdr:cNvPr id="358" name="直線コネクタ 357"/>
        <xdr:cNvCxnSpPr/>
      </xdr:nvCxnSpPr>
      <xdr:spPr>
        <a:xfrm flipV="1">
          <a:off x="6972300" y="10018983"/>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56183</xdr:rowOff>
    </xdr:from>
    <xdr:to>
      <xdr:col>15</xdr:col>
      <xdr:colOff>231775</xdr:colOff>
      <xdr:row>58</xdr:row>
      <xdr:rowOff>157783</xdr:rowOff>
    </xdr:to>
    <xdr:sp macro="" textlink="">
      <xdr:nvSpPr>
        <xdr:cNvPr id="368" name="円/楕円 367"/>
        <xdr:cNvSpPr/>
      </xdr:nvSpPr>
      <xdr:spPr>
        <a:xfrm>
          <a:off x="10426700" y="100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56946</xdr:rowOff>
    </xdr:from>
    <xdr:to>
      <xdr:col>14</xdr:col>
      <xdr:colOff>79375</xdr:colOff>
      <xdr:row>58</xdr:row>
      <xdr:rowOff>158546</xdr:rowOff>
    </xdr:to>
    <xdr:sp macro="" textlink="">
      <xdr:nvSpPr>
        <xdr:cNvPr id="370" name="円/楕円 369"/>
        <xdr:cNvSpPr/>
      </xdr:nvSpPr>
      <xdr:spPr>
        <a:xfrm>
          <a:off x="9588500" y="100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3623</xdr:rowOff>
    </xdr:from>
    <xdr:ext cx="469744" cy="259045"/>
    <xdr:sp macro="" textlink="">
      <xdr:nvSpPr>
        <xdr:cNvPr id="371" name="テキスト ボックス 370"/>
        <xdr:cNvSpPr txBox="1"/>
      </xdr:nvSpPr>
      <xdr:spPr>
        <a:xfrm>
          <a:off x="9404427" y="97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36432</xdr:rowOff>
    </xdr:from>
    <xdr:to>
      <xdr:col>12</xdr:col>
      <xdr:colOff>561975</xdr:colOff>
      <xdr:row>58</xdr:row>
      <xdr:rowOff>138032</xdr:rowOff>
    </xdr:to>
    <xdr:sp macro="" textlink="">
      <xdr:nvSpPr>
        <xdr:cNvPr id="372" name="円/楕円 371"/>
        <xdr:cNvSpPr/>
      </xdr:nvSpPr>
      <xdr:spPr>
        <a:xfrm>
          <a:off x="8699500" y="99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129159</xdr:rowOff>
    </xdr:from>
    <xdr:ext cx="534377" cy="259045"/>
    <xdr:sp macro="" textlink="">
      <xdr:nvSpPr>
        <xdr:cNvPr id="373" name="テキスト ボックス 372"/>
        <xdr:cNvSpPr txBox="1"/>
      </xdr:nvSpPr>
      <xdr:spPr>
        <a:xfrm>
          <a:off x="8483111" y="100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24083</xdr:rowOff>
    </xdr:from>
    <xdr:to>
      <xdr:col>11</xdr:col>
      <xdr:colOff>358775</xdr:colOff>
      <xdr:row>58</xdr:row>
      <xdr:rowOff>125683</xdr:rowOff>
    </xdr:to>
    <xdr:sp macro="" textlink="">
      <xdr:nvSpPr>
        <xdr:cNvPr id="374" name="円/楕円 373"/>
        <xdr:cNvSpPr/>
      </xdr:nvSpPr>
      <xdr:spPr>
        <a:xfrm>
          <a:off x="7810500" y="99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142210</xdr:rowOff>
    </xdr:from>
    <xdr:ext cx="534377" cy="259045"/>
    <xdr:sp macro="" textlink="">
      <xdr:nvSpPr>
        <xdr:cNvPr id="375" name="テキスト ボックス 374"/>
        <xdr:cNvSpPr txBox="1"/>
      </xdr:nvSpPr>
      <xdr:spPr>
        <a:xfrm>
          <a:off x="7594111" y="97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55936</xdr:rowOff>
    </xdr:from>
    <xdr:to>
      <xdr:col>10</xdr:col>
      <xdr:colOff>155575</xdr:colOff>
      <xdr:row>58</xdr:row>
      <xdr:rowOff>157536</xdr:rowOff>
    </xdr:to>
    <xdr:sp macro="" textlink="">
      <xdr:nvSpPr>
        <xdr:cNvPr id="376" name="円/楕円 375"/>
        <xdr:cNvSpPr/>
      </xdr:nvSpPr>
      <xdr:spPr>
        <a:xfrm>
          <a:off x="6921500" y="100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148663</xdr:rowOff>
    </xdr:from>
    <xdr:ext cx="469744" cy="259045"/>
    <xdr:sp macro="" textlink="">
      <xdr:nvSpPr>
        <xdr:cNvPr id="377" name="テキスト ボックス 376"/>
        <xdr:cNvSpPr txBox="1"/>
      </xdr:nvSpPr>
      <xdr:spPr>
        <a:xfrm>
          <a:off x="6737427" y="1009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96106</xdr:rowOff>
    </xdr:from>
    <xdr:to>
      <xdr:col>15</xdr:col>
      <xdr:colOff>180975</xdr:colOff>
      <xdr:row>78</xdr:row>
      <xdr:rowOff>3866</xdr:rowOff>
    </xdr:to>
    <xdr:cxnSp macro="">
      <xdr:nvCxnSpPr>
        <xdr:cNvPr id="404" name="直線コネクタ 403"/>
        <xdr:cNvCxnSpPr/>
      </xdr:nvCxnSpPr>
      <xdr:spPr>
        <a:xfrm>
          <a:off x="9639300" y="13297756"/>
          <a:ext cx="8382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96106</xdr:rowOff>
    </xdr:from>
    <xdr:to>
      <xdr:col>14</xdr:col>
      <xdr:colOff>28575</xdr:colOff>
      <xdr:row>77</xdr:row>
      <xdr:rowOff>126989</xdr:rowOff>
    </xdr:to>
    <xdr:cxnSp macro="">
      <xdr:nvCxnSpPr>
        <xdr:cNvPr id="407" name="直線コネクタ 406"/>
        <xdr:cNvCxnSpPr/>
      </xdr:nvCxnSpPr>
      <xdr:spPr>
        <a:xfrm flipV="1">
          <a:off x="8750300" y="13297756"/>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118366</xdr:rowOff>
    </xdr:from>
    <xdr:to>
      <xdr:col>14</xdr:col>
      <xdr:colOff>79375</xdr:colOff>
      <xdr:row>78</xdr:row>
      <xdr:rowOff>48516</xdr:rowOff>
    </xdr:to>
    <xdr:sp macro="" textlink="">
      <xdr:nvSpPr>
        <xdr:cNvPr id="408" name="フローチャート : 判断 407"/>
        <xdr:cNvSpPr/>
      </xdr:nvSpPr>
      <xdr:spPr>
        <a:xfrm>
          <a:off x="9588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39643</xdr:rowOff>
    </xdr:from>
    <xdr:ext cx="469744" cy="259045"/>
    <xdr:sp macro="" textlink="">
      <xdr:nvSpPr>
        <xdr:cNvPr id="409" name="テキスト ボックス 408"/>
        <xdr:cNvSpPr txBox="1"/>
      </xdr:nvSpPr>
      <xdr:spPr>
        <a:xfrm>
          <a:off x="9404427" y="1341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124978</xdr:rowOff>
    </xdr:from>
    <xdr:to>
      <xdr:col>12</xdr:col>
      <xdr:colOff>511175</xdr:colOff>
      <xdr:row>77</xdr:row>
      <xdr:rowOff>126989</xdr:rowOff>
    </xdr:to>
    <xdr:cxnSp macro="">
      <xdr:nvCxnSpPr>
        <xdr:cNvPr id="410" name="直線コネクタ 409"/>
        <xdr:cNvCxnSpPr/>
      </xdr:nvCxnSpPr>
      <xdr:spPr>
        <a:xfrm>
          <a:off x="7861300" y="1332662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117320</xdr:rowOff>
    </xdr:from>
    <xdr:to>
      <xdr:col>11</xdr:col>
      <xdr:colOff>307975</xdr:colOff>
      <xdr:row>77</xdr:row>
      <xdr:rowOff>124978</xdr:rowOff>
    </xdr:to>
    <xdr:cxnSp macro="">
      <xdr:nvCxnSpPr>
        <xdr:cNvPr id="413" name="直線コネクタ 412"/>
        <xdr:cNvCxnSpPr/>
      </xdr:nvCxnSpPr>
      <xdr:spPr>
        <a:xfrm>
          <a:off x="6972300" y="13318970"/>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124516</xdr:rowOff>
    </xdr:from>
    <xdr:to>
      <xdr:col>15</xdr:col>
      <xdr:colOff>231775</xdr:colOff>
      <xdr:row>78</xdr:row>
      <xdr:rowOff>54666</xdr:rowOff>
    </xdr:to>
    <xdr:sp macro="" textlink="">
      <xdr:nvSpPr>
        <xdr:cNvPr id="423" name="円/楕円 422"/>
        <xdr:cNvSpPr/>
      </xdr:nvSpPr>
      <xdr:spPr>
        <a:xfrm>
          <a:off x="104267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39443</xdr:rowOff>
    </xdr:from>
    <xdr:ext cx="469744" cy="259045"/>
    <xdr:sp macro="" textlink="">
      <xdr:nvSpPr>
        <xdr:cNvPr id="424" name="商工費該当値テキスト"/>
        <xdr:cNvSpPr txBox="1"/>
      </xdr:nvSpPr>
      <xdr:spPr>
        <a:xfrm>
          <a:off x="10528300" y="1324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45306</xdr:rowOff>
    </xdr:from>
    <xdr:to>
      <xdr:col>14</xdr:col>
      <xdr:colOff>79375</xdr:colOff>
      <xdr:row>77</xdr:row>
      <xdr:rowOff>146906</xdr:rowOff>
    </xdr:to>
    <xdr:sp macro="" textlink="">
      <xdr:nvSpPr>
        <xdr:cNvPr id="425" name="円/楕円 424"/>
        <xdr:cNvSpPr/>
      </xdr:nvSpPr>
      <xdr:spPr>
        <a:xfrm>
          <a:off x="9588500" y="132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163433</xdr:rowOff>
    </xdr:from>
    <xdr:ext cx="469744" cy="259045"/>
    <xdr:sp macro="" textlink="">
      <xdr:nvSpPr>
        <xdr:cNvPr id="426" name="テキスト ボックス 425"/>
        <xdr:cNvSpPr txBox="1"/>
      </xdr:nvSpPr>
      <xdr:spPr>
        <a:xfrm>
          <a:off x="9404427" y="1302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76189</xdr:rowOff>
    </xdr:from>
    <xdr:to>
      <xdr:col>12</xdr:col>
      <xdr:colOff>561975</xdr:colOff>
      <xdr:row>78</xdr:row>
      <xdr:rowOff>6339</xdr:rowOff>
    </xdr:to>
    <xdr:sp macro="" textlink="">
      <xdr:nvSpPr>
        <xdr:cNvPr id="427" name="円/楕円 426"/>
        <xdr:cNvSpPr/>
      </xdr:nvSpPr>
      <xdr:spPr>
        <a:xfrm>
          <a:off x="8699500" y="13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168916</xdr:rowOff>
    </xdr:from>
    <xdr:ext cx="469744" cy="259045"/>
    <xdr:sp macro="" textlink="">
      <xdr:nvSpPr>
        <xdr:cNvPr id="428" name="テキスト ボックス 427"/>
        <xdr:cNvSpPr txBox="1"/>
      </xdr:nvSpPr>
      <xdr:spPr>
        <a:xfrm>
          <a:off x="8515427" y="13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74178</xdr:rowOff>
    </xdr:from>
    <xdr:to>
      <xdr:col>11</xdr:col>
      <xdr:colOff>358775</xdr:colOff>
      <xdr:row>78</xdr:row>
      <xdr:rowOff>4328</xdr:rowOff>
    </xdr:to>
    <xdr:sp macro="" textlink="">
      <xdr:nvSpPr>
        <xdr:cNvPr id="429" name="円/楕円 428"/>
        <xdr:cNvSpPr/>
      </xdr:nvSpPr>
      <xdr:spPr>
        <a:xfrm>
          <a:off x="7810500" y="132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166905</xdr:rowOff>
    </xdr:from>
    <xdr:ext cx="469744" cy="259045"/>
    <xdr:sp macro="" textlink="">
      <xdr:nvSpPr>
        <xdr:cNvPr id="430" name="テキスト ボックス 429"/>
        <xdr:cNvSpPr txBox="1"/>
      </xdr:nvSpPr>
      <xdr:spPr>
        <a:xfrm>
          <a:off x="7626427" y="1336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66520</xdr:rowOff>
    </xdr:from>
    <xdr:to>
      <xdr:col>10</xdr:col>
      <xdr:colOff>155575</xdr:colOff>
      <xdr:row>77</xdr:row>
      <xdr:rowOff>168120</xdr:rowOff>
    </xdr:to>
    <xdr:sp macro="" textlink="">
      <xdr:nvSpPr>
        <xdr:cNvPr id="431" name="円/楕円 430"/>
        <xdr:cNvSpPr/>
      </xdr:nvSpPr>
      <xdr:spPr>
        <a:xfrm>
          <a:off x="6921500" y="132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13197</xdr:rowOff>
    </xdr:from>
    <xdr:ext cx="469744" cy="259045"/>
    <xdr:sp macro="" textlink="">
      <xdr:nvSpPr>
        <xdr:cNvPr id="432" name="テキスト ボックス 431"/>
        <xdr:cNvSpPr txBox="1"/>
      </xdr:nvSpPr>
      <xdr:spPr>
        <a:xfrm>
          <a:off x="6737427" y="130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154381</xdr:rowOff>
    </xdr:from>
    <xdr:to>
      <xdr:col>15</xdr:col>
      <xdr:colOff>180975</xdr:colOff>
      <xdr:row>98</xdr:row>
      <xdr:rowOff>154967</xdr:rowOff>
    </xdr:to>
    <xdr:cxnSp macro="">
      <xdr:nvCxnSpPr>
        <xdr:cNvPr id="461" name="直線コネクタ 460"/>
        <xdr:cNvCxnSpPr/>
      </xdr:nvCxnSpPr>
      <xdr:spPr>
        <a:xfrm flipV="1">
          <a:off x="9639300" y="16956481"/>
          <a:ext cx="8382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154967</xdr:rowOff>
    </xdr:from>
    <xdr:to>
      <xdr:col>14</xdr:col>
      <xdr:colOff>28575</xdr:colOff>
      <xdr:row>98</xdr:row>
      <xdr:rowOff>165119</xdr:rowOff>
    </xdr:to>
    <xdr:cxnSp macro="">
      <xdr:nvCxnSpPr>
        <xdr:cNvPr id="464" name="直線コネクタ 463"/>
        <xdr:cNvCxnSpPr/>
      </xdr:nvCxnSpPr>
      <xdr:spPr>
        <a:xfrm flipV="1">
          <a:off x="8750300" y="16957067"/>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112767</xdr:rowOff>
    </xdr:from>
    <xdr:to>
      <xdr:col>14</xdr:col>
      <xdr:colOff>79375</xdr:colOff>
      <xdr:row>99</xdr:row>
      <xdr:rowOff>42917</xdr:rowOff>
    </xdr:to>
    <xdr:sp macro="" textlink="">
      <xdr:nvSpPr>
        <xdr:cNvPr id="465" name="フローチャート : 判断 464"/>
        <xdr:cNvSpPr/>
      </xdr:nvSpPr>
      <xdr:spPr>
        <a:xfrm>
          <a:off x="9588500" y="169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34044</xdr:rowOff>
    </xdr:from>
    <xdr:ext cx="534377" cy="259045"/>
    <xdr:sp macro="" textlink="">
      <xdr:nvSpPr>
        <xdr:cNvPr id="466" name="テキスト ボックス 465"/>
        <xdr:cNvSpPr txBox="1"/>
      </xdr:nvSpPr>
      <xdr:spPr>
        <a:xfrm>
          <a:off x="9372111" y="170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158138</xdr:rowOff>
    </xdr:from>
    <xdr:to>
      <xdr:col>12</xdr:col>
      <xdr:colOff>511175</xdr:colOff>
      <xdr:row>98</xdr:row>
      <xdr:rowOff>165119</xdr:rowOff>
    </xdr:to>
    <xdr:cxnSp macro="">
      <xdr:nvCxnSpPr>
        <xdr:cNvPr id="467" name="直線コネクタ 466"/>
        <xdr:cNvCxnSpPr/>
      </xdr:nvCxnSpPr>
      <xdr:spPr>
        <a:xfrm>
          <a:off x="7861300" y="16960238"/>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158138</xdr:rowOff>
    </xdr:from>
    <xdr:to>
      <xdr:col>11</xdr:col>
      <xdr:colOff>307975</xdr:colOff>
      <xdr:row>98</xdr:row>
      <xdr:rowOff>165219</xdr:rowOff>
    </xdr:to>
    <xdr:cxnSp macro="">
      <xdr:nvCxnSpPr>
        <xdr:cNvPr id="470" name="直線コネクタ 469"/>
        <xdr:cNvCxnSpPr/>
      </xdr:nvCxnSpPr>
      <xdr:spPr>
        <a:xfrm flipV="1">
          <a:off x="6972300" y="16960238"/>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103581</xdr:rowOff>
    </xdr:from>
    <xdr:to>
      <xdr:col>15</xdr:col>
      <xdr:colOff>231775</xdr:colOff>
      <xdr:row>99</xdr:row>
      <xdr:rowOff>33731</xdr:rowOff>
    </xdr:to>
    <xdr:sp macro="" textlink="">
      <xdr:nvSpPr>
        <xdr:cNvPr id="480" name="円/楕円 479"/>
        <xdr:cNvSpPr/>
      </xdr:nvSpPr>
      <xdr:spPr>
        <a:xfrm>
          <a:off x="10426700" y="169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62958</xdr:rowOff>
    </xdr:from>
    <xdr:ext cx="534377" cy="259045"/>
    <xdr:sp macro="" textlink="">
      <xdr:nvSpPr>
        <xdr:cNvPr id="481" name="土木費該当値テキスト"/>
        <xdr:cNvSpPr txBox="1"/>
      </xdr:nvSpPr>
      <xdr:spPr>
        <a:xfrm>
          <a:off x="10528300" y="166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104167</xdr:rowOff>
    </xdr:from>
    <xdr:to>
      <xdr:col>14</xdr:col>
      <xdr:colOff>79375</xdr:colOff>
      <xdr:row>99</xdr:row>
      <xdr:rowOff>34317</xdr:rowOff>
    </xdr:to>
    <xdr:sp macro="" textlink="">
      <xdr:nvSpPr>
        <xdr:cNvPr id="482" name="円/楕円 481"/>
        <xdr:cNvSpPr/>
      </xdr:nvSpPr>
      <xdr:spPr>
        <a:xfrm>
          <a:off x="9588500" y="169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50844</xdr:rowOff>
    </xdr:from>
    <xdr:ext cx="534377" cy="259045"/>
    <xdr:sp macro="" textlink="">
      <xdr:nvSpPr>
        <xdr:cNvPr id="483" name="テキスト ボックス 482"/>
        <xdr:cNvSpPr txBox="1"/>
      </xdr:nvSpPr>
      <xdr:spPr>
        <a:xfrm>
          <a:off x="9372111" y="166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114319</xdr:rowOff>
    </xdr:from>
    <xdr:to>
      <xdr:col>12</xdr:col>
      <xdr:colOff>561975</xdr:colOff>
      <xdr:row>99</xdr:row>
      <xdr:rowOff>44469</xdr:rowOff>
    </xdr:to>
    <xdr:sp macro="" textlink="">
      <xdr:nvSpPr>
        <xdr:cNvPr id="484" name="円/楕円 483"/>
        <xdr:cNvSpPr/>
      </xdr:nvSpPr>
      <xdr:spPr>
        <a:xfrm>
          <a:off x="8699500" y="169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35596</xdr:rowOff>
    </xdr:from>
    <xdr:ext cx="534377" cy="259045"/>
    <xdr:sp macro="" textlink="">
      <xdr:nvSpPr>
        <xdr:cNvPr id="485" name="テキスト ボックス 484"/>
        <xdr:cNvSpPr txBox="1"/>
      </xdr:nvSpPr>
      <xdr:spPr>
        <a:xfrm>
          <a:off x="8483111" y="170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107338</xdr:rowOff>
    </xdr:from>
    <xdr:to>
      <xdr:col>11</xdr:col>
      <xdr:colOff>358775</xdr:colOff>
      <xdr:row>99</xdr:row>
      <xdr:rowOff>37488</xdr:rowOff>
    </xdr:to>
    <xdr:sp macro="" textlink="">
      <xdr:nvSpPr>
        <xdr:cNvPr id="486" name="円/楕円 485"/>
        <xdr:cNvSpPr/>
      </xdr:nvSpPr>
      <xdr:spPr>
        <a:xfrm>
          <a:off x="7810500" y="1690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28615</xdr:rowOff>
    </xdr:from>
    <xdr:ext cx="534377" cy="259045"/>
    <xdr:sp macro="" textlink="">
      <xdr:nvSpPr>
        <xdr:cNvPr id="487" name="テキスト ボックス 486"/>
        <xdr:cNvSpPr txBox="1"/>
      </xdr:nvSpPr>
      <xdr:spPr>
        <a:xfrm>
          <a:off x="7594111" y="170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114419</xdr:rowOff>
    </xdr:from>
    <xdr:to>
      <xdr:col>10</xdr:col>
      <xdr:colOff>155575</xdr:colOff>
      <xdr:row>99</xdr:row>
      <xdr:rowOff>44569</xdr:rowOff>
    </xdr:to>
    <xdr:sp macro="" textlink="">
      <xdr:nvSpPr>
        <xdr:cNvPr id="488" name="円/楕円 487"/>
        <xdr:cNvSpPr/>
      </xdr:nvSpPr>
      <xdr:spPr>
        <a:xfrm>
          <a:off x="6921500" y="169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35696</xdr:rowOff>
    </xdr:from>
    <xdr:ext cx="534377" cy="259045"/>
    <xdr:sp macro="" textlink="">
      <xdr:nvSpPr>
        <xdr:cNvPr id="489" name="テキスト ボックス 488"/>
        <xdr:cNvSpPr txBox="1"/>
      </xdr:nvSpPr>
      <xdr:spPr>
        <a:xfrm>
          <a:off x="6705111" y="1700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132522</xdr:rowOff>
    </xdr:from>
    <xdr:to>
      <xdr:col>23</xdr:col>
      <xdr:colOff>517525</xdr:colOff>
      <xdr:row>38</xdr:row>
      <xdr:rowOff>132934</xdr:rowOff>
    </xdr:to>
    <xdr:cxnSp macro="">
      <xdr:nvCxnSpPr>
        <xdr:cNvPr id="517" name="直線コネクタ 516"/>
        <xdr:cNvCxnSpPr/>
      </xdr:nvCxnSpPr>
      <xdr:spPr>
        <a:xfrm flipV="1">
          <a:off x="15481300" y="664762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112725</xdr:rowOff>
    </xdr:from>
    <xdr:to>
      <xdr:col>22</xdr:col>
      <xdr:colOff>365125</xdr:colOff>
      <xdr:row>38</xdr:row>
      <xdr:rowOff>132934</xdr:rowOff>
    </xdr:to>
    <xdr:cxnSp macro="">
      <xdr:nvCxnSpPr>
        <xdr:cNvPr id="520" name="直線コネクタ 519"/>
        <xdr:cNvCxnSpPr/>
      </xdr:nvCxnSpPr>
      <xdr:spPr>
        <a:xfrm>
          <a:off x="14592300" y="6627825"/>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21" name="フローチャート : 判断 520"/>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22" name="テキスト ボックス 521"/>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112725</xdr:rowOff>
    </xdr:from>
    <xdr:to>
      <xdr:col>21</xdr:col>
      <xdr:colOff>161925</xdr:colOff>
      <xdr:row>38</xdr:row>
      <xdr:rowOff>151085</xdr:rowOff>
    </xdr:to>
    <xdr:cxnSp macro="">
      <xdr:nvCxnSpPr>
        <xdr:cNvPr id="523" name="直線コネクタ 522"/>
        <xdr:cNvCxnSpPr/>
      </xdr:nvCxnSpPr>
      <xdr:spPr>
        <a:xfrm flipV="1">
          <a:off x="13703300" y="6627825"/>
          <a:ext cx="889000" cy="3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151085</xdr:rowOff>
    </xdr:from>
    <xdr:to>
      <xdr:col>19</xdr:col>
      <xdr:colOff>644525</xdr:colOff>
      <xdr:row>39</xdr:row>
      <xdr:rowOff>11730</xdr:rowOff>
    </xdr:to>
    <xdr:cxnSp macro="">
      <xdr:nvCxnSpPr>
        <xdr:cNvPr id="526" name="直線コネクタ 525"/>
        <xdr:cNvCxnSpPr/>
      </xdr:nvCxnSpPr>
      <xdr:spPr>
        <a:xfrm flipV="1">
          <a:off x="12814300" y="6666185"/>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81722</xdr:rowOff>
    </xdr:from>
    <xdr:to>
      <xdr:col>23</xdr:col>
      <xdr:colOff>568325</xdr:colOff>
      <xdr:row>39</xdr:row>
      <xdr:rowOff>11872</xdr:rowOff>
    </xdr:to>
    <xdr:sp macro="" textlink="">
      <xdr:nvSpPr>
        <xdr:cNvPr id="536" name="円/楕円 535"/>
        <xdr:cNvSpPr/>
      </xdr:nvSpPr>
      <xdr:spPr>
        <a:xfrm>
          <a:off x="16268700" y="65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168099</xdr:rowOff>
    </xdr:from>
    <xdr:ext cx="534377" cy="259045"/>
    <xdr:sp macro="" textlink="">
      <xdr:nvSpPr>
        <xdr:cNvPr id="537" name="消防費該当値テキスト"/>
        <xdr:cNvSpPr txBox="1"/>
      </xdr:nvSpPr>
      <xdr:spPr>
        <a:xfrm>
          <a:off x="16370300" y="651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82134</xdr:rowOff>
    </xdr:from>
    <xdr:to>
      <xdr:col>22</xdr:col>
      <xdr:colOff>415925</xdr:colOff>
      <xdr:row>39</xdr:row>
      <xdr:rowOff>12284</xdr:rowOff>
    </xdr:to>
    <xdr:sp macro="" textlink="">
      <xdr:nvSpPr>
        <xdr:cNvPr id="538" name="円/楕円 537"/>
        <xdr:cNvSpPr/>
      </xdr:nvSpPr>
      <xdr:spPr>
        <a:xfrm>
          <a:off x="15430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3411</xdr:rowOff>
    </xdr:from>
    <xdr:ext cx="534377" cy="259045"/>
    <xdr:sp macro="" textlink="">
      <xdr:nvSpPr>
        <xdr:cNvPr id="539" name="テキスト ボックス 538"/>
        <xdr:cNvSpPr txBox="1"/>
      </xdr:nvSpPr>
      <xdr:spPr>
        <a:xfrm>
          <a:off x="15214111" y="66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61925</xdr:rowOff>
    </xdr:from>
    <xdr:to>
      <xdr:col>21</xdr:col>
      <xdr:colOff>212725</xdr:colOff>
      <xdr:row>38</xdr:row>
      <xdr:rowOff>163525</xdr:rowOff>
    </xdr:to>
    <xdr:sp macro="" textlink="">
      <xdr:nvSpPr>
        <xdr:cNvPr id="540" name="円/楕円 539"/>
        <xdr:cNvSpPr/>
      </xdr:nvSpPr>
      <xdr:spPr>
        <a:xfrm>
          <a:off x="14541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154652</xdr:rowOff>
    </xdr:from>
    <xdr:ext cx="534377" cy="259045"/>
    <xdr:sp macro="" textlink="">
      <xdr:nvSpPr>
        <xdr:cNvPr id="541" name="テキスト ボックス 540"/>
        <xdr:cNvSpPr txBox="1"/>
      </xdr:nvSpPr>
      <xdr:spPr>
        <a:xfrm>
          <a:off x="14325111" y="66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100285</xdr:rowOff>
    </xdr:from>
    <xdr:to>
      <xdr:col>20</xdr:col>
      <xdr:colOff>9525</xdr:colOff>
      <xdr:row>39</xdr:row>
      <xdr:rowOff>30435</xdr:rowOff>
    </xdr:to>
    <xdr:sp macro="" textlink="">
      <xdr:nvSpPr>
        <xdr:cNvPr id="542" name="円/楕円 541"/>
        <xdr:cNvSpPr/>
      </xdr:nvSpPr>
      <xdr:spPr>
        <a:xfrm>
          <a:off x="13652500" y="66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21562</xdr:rowOff>
    </xdr:from>
    <xdr:ext cx="469744" cy="259045"/>
    <xdr:sp macro="" textlink="">
      <xdr:nvSpPr>
        <xdr:cNvPr id="543" name="テキスト ボックス 542"/>
        <xdr:cNvSpPr txBox="1"/>
      </xdr:nvSpPr>
      <xdr:spPr>
        <a:xfrm>
          <a:off x="13468427" y="670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132380</xdr:rowOff>
    </xdr:from>
    <xdr:to>
      <xdr:col>18</xdr:col>
      <xdr:colOff>492125</xdr:colOff>
      <xdr:row>39</xdr:row>
      <xdr:rowOff>62530</xdr:rowOff>
    </xdr:to>
    <xdr:sp macro="" textlink="">
      <xdr:nvSpPr>
        <xdr:cNvPr id="544" name="円/楕円 543"/>
        <xdr:cNvSpPr/>
      </xdr:nvSpPr>
      <xdr:spPr>
        <a:xfrm>
          <a:off x="12763500" y="66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53657</xdr:rowOff>
    </xdr:from>
    <xdr:ext cx="469744" cy="259045"/>
    <xdr:sp macro="" textlink="">
      <xdr:nvSpPr>
        <xdr:cNvPr id="545" name="テキスト ボックス 544"/>
        <xdr:cNvSpPr txBox="1"/>
      </xdr:nvSpPr>
      <xdr:spPr>
        <a:xfrm>
          <a:off x="12579427" y="674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82093</xdr:rowOff>
    </xdr:from>
    <xdr:to>
      <xdr:col>23</xdr:col>
      <xdr:colOff>517525</xdr:colOff>
      <xdr:row>58</xdr:row>
      <xdr:rowOff>167955</xdr:rowOff>
    </xdr:to>
    <xdr:cxnSp macro="">
      <xdr:nvCxnSpPr>
        <xdr:cNvPr id="573" name="直線コネクタ 572"/>
        <xdr:cNvCxnSpPr/>
      </xdr:nvCxnSpPr>
      <xdr:spPr>
        <a:xfrm flipV="1">
          <a:off x="15481300" y="10026193"/>
          <a:ext cx="838200" cy="8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167955</xdr:rowOff>
    </xdr:from>
    <xdr:to>
      <xdr:col>22</xdr:col>
      <xdr:colOff>365125</xdr:colOff>
      <xdr:row>59</xdr:row>
      <xdr:rowOff>18131</xdr:rowOff>
    </xdr:to>
    <xdr:cxnSp macro="">
      <xdr:nvCxnSpPr>
        <xdr:cNvPr id="576" name="直線コネクタ 575"/>
        <xdr:cNvCxnSpPr/>
      </xdr:nvCxnSpPr>
      <xdr:spPr>
        <a:xfrm flipV="1">
          <a:off x="14592300" y="10112055"/>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78948</xdr:rowOff>
    </xdr:from>
    <xdr:to>
      <xdr:col>22</xdr:col>
      <xdr:colOff>415925</xdr:colOff>
      <xdr:row>58</xdr:row>
      <xdr:rowOff>9098</xdr:rowOff>
    </xdr:to>
    <xdr:sp macro="" textlink="">
      <xdr:nvSpPr>
        <xdr:cNvPr id="577" name="フローチャート : 判断 576"/>
        <xdr:cNvSpPr/>
      </xdr:nvSpPr>
      <xdr:spPr>
        <a:xfrm>
          <a:off x="15430500" y="985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25625</xdr:rowOff>
    </xdr:from>
    <xdr:ext cx="534377" cy="259045"/>
    <xdr:sp macro="" textlink="">
      <xdr:nvSpPr>
        <xdr:cNvPr id="578" name="テキスト ボックス 577"/>
        <xdr:cNvSpPr txBox="1"/>
      </xdr:nvSpPr>
      <xdr:spPr>
        <a:xfrm>
          <a:off x="15214111" y="96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2463</xdr:rowOff>
    </xdr:from>
    <xdr:to>
      <xdr:col>21</xdr:col>
      <xdr:colOff>161925</xdr:colOff>
      <xdr:row>59</xdr:row>
      <xdr:rowOff>18131</xdr:rowOff>
    </xdr:to>
    <xdr:cxnSp macro="">
      <xdr:nvCxnSpPr>
        <xdr:cNvPr id="579" name="直線コネクタ 578"/>
        <xdr:cNvCxnSpPr/>
      </xdr:nvCxnSpPr>
      <xdr:spPr>
        <a:xfrm>
          <a:off x="13703300" y="10118013"/>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171110</xdr:rowOff>
    </xdr:from>
    <xdr:to>
      <xdr:col>19</xdr:col>
      <xdr:colOff>644525</xdr:colOff>
      <xdr:row>59</xdr:row>
      <xdr:rowOff>2463</xdr:rowOff>
    </xdr:to>
    <xdr:cxnSp macro="">
      <xdr:nvCxnSpPr>
        <xdr:cNvPr id="582" name="直線コネクタ 581"/>
        <xdr:cNvCxnSpPr/>
      </xdr:nvCxnSpPr>
      <xdr:spPr>
        <a:xfrm>
          <a:off x="12814300" y="10115210"/>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31293</xdr:rowOff>
    </xdr:from>
    <xdr:to>
      <xdr:col>23</xdr:col>
      <xdr:colOff>568325</xdr:colOff>
      <xdr:row>58</xdr:row>
      <xdr:rowOff>132893</xdr:rowOff>
    </xdr:to>
    <xdr:sp macro="" textlink="">
      <xdr:nvSpPr>
        <xdr:cNvPr id="592" name="円/楕円 591"/>
        <xdr:cNvSpPr/>
      </xdr:nvSpPr>
      <xdr:spPr>
        <a:xfrm>
          <a:off x="16268700" y="99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9720</xdr:rowOff>
    </xdr:from>
    <xdr:ext cx="534377" cy="259045"/>
    <xdr:sp macro="" textlink="">
      <xdr:nvSpPr>
        <xdr:cNvPr id="593" name="教育費該当値テキスト"/>
        <xdr:cNvSpPr txBox="1"/>
      </xdr:nvSpPr>
      <xdr:spPr>
        <a:xfrm>
          <a:off x="16370300" y="99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117155</xdr:rowOff>
    </xdr:from>
    <xdr:to>
      <xdr:col>22</xdr:col>
      <xdr:colOff>415925</xdr:colOff>
      <xdr:row>59</xdr:row>
      <xdr:rowOff>47305</xdr:rowOff>
    </xdr:to>
    <xdr:sp macro="" textlink="">
      <xdr:nvSpPr>
        <xdr:cNvPr id="594" name="円/楕円 593"/>
        <xdr:cNvSpPr/>
      </xdr:nvSpPr>
      <xdr:spPr>
        <a:xfrm>
          <a:off x="15430500" y="100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38432</xdr:rowOff>
    </xdr:from>
    <xdr:ext cx="534377" cy="259045"/>
    <xdr:sp macro="" textlink="">
      <xdr:nvSpPr>
        <xdr:cNvPr id="595" name="テキスト ボックス 594"/>
        <xdr:cNvSpPr txBox="1"/>
      </xdr:nvSpPr>
      <xdr:spPr>
        <a:xfrm>
          <a:off x="15214111" y="1015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138781</xdr:rowOff>
    </xdr:from>
    <xdr:to>
      <xdr:col>21</xdr:col>
      <xdr:colOff>212725</xdr:colOff>
      <xdr:row>59</xdr:row>
      <xdr:rowOff>68931</xdr:rowOff>
    </xdr:to>
    <xdr:sp macro="" textlink="">
      <xdr:nvSpPr>
        <xdr:cNvPr id="596" name="円/楕円 595"/>
        <xdr:cNvSpPr/>
      </xdr:nvSpPr>
      <xdr:spPr>
        <a:xfrm>
          <a:off x="14541500" y="10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60058</xdr:rowOff>
    </xdr:from>
    <xdr:ext cx="534377" cy="259045"/>
    <xdr:sp macro="" textlink="">
      <xdr:nvSpPr>
        <xdr:cNvPr id="597" name="テキスト ボックス 596"/>
        <xdr:cNvSpPr txBox="1"/>
      </xdr:nvSpPr>
      <xdr:spPr>
        <a:xfrm>
          <a:off x="14325111" y="1017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123113</xdr:rowOff>
    </xdr:from>
    <xdr:to>
      <xdr:col>20</xdr:col>
      <xdr:colOff>9525</xdr:colOff>
      <xdr:row>59</xdr:row>
      <xdr:rowOff>53263</xdr:rowOff>
    </xdr:to>
    <xdr:sp macro="" textlink="">
      <xdr:nvSpPr>
        <xdr:cNvPr id="598" name="円/楕円 597"/>
        <xdr:cNvSpPr/>
      </xdr:nvSpPr>
      <xdr:spPr>
        <a:xfrm>
          <a:off x="13652500" y="100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44390</xdr:rowOff>
    </xdr:from>
    <xdr:ext cx="534377" cy="259045"/>
    <xdr:sp macro="" textlink="">
      <xdr:nvSpPr>
        <xdr:cNvPr id="599" name="テキスト ボックス 598"/>
        <xdr:cNvSpPr txBox="1"/>
      </xdr:nvSpPr>
      <xdr:spPr>
        <a:xfrm>
          <a:off x="13436111" y="101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120310</xdr:rowOff>
    </xdr:from>
    <xdr:to>
      <xdr:col>18</xdr:col>
      <xdr:colOff>492125</xdr:colOff>
      <xdr:row>59</xdr:row>
      <xdr:rowOff>50460</xdr:rowOff>
    </xdr:to>
    <xdr:sp macro="" textlink="">
      <xdr:nvSpPr>
        <xdr:cNvPr id="600" name="円/楕円 599"/>
        <xdr:cNvSpPr/>
      </xdr:nvSpPr>
      <xdr:spPr>
        <a:xfrm>
          <a:off x="12763500" y="100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41587</xdr:rowOff>
    </xdr:from>
    <xdr:ext cx="534377" cy="259045"/>
    <xdr:sp macro="" textlink="">
      <xdr:nvSpPr>
        <xdr:cNvPr id="601" name="テキスト ボックス 600"/>
        <xdr:cNvSpPr txBox="1"/>
      </xdr:nvSpPr>
      <xdr:spPr>
        <a:xfrm>
          <a:off x="12547111" y="101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32956</xdr:rowOff>
    </xdr:from>
    <xdr:to>
      <xdr:col>23</xdr:col>
      <xdr:colOff>517525</xdr:colOff>
      <xdr:row>79</xdr:row>
      <xdr:rowOff>43281</xdr:rowOff>
    </xdr:to>
    <xdr:cxnSp macro="">
      <xdr:nvCxnSpPr>
        <xdr:cNvPr id="630" name="直線コネクタ 629"/>
        <xdr:cNvCxnSpPr/>
      </xdr:nvCxnSpPr>
      <xdr:spPr>
        <a:xfrm>
          <a:off x="15481300" y="13577506"/>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32956</xdr:rowOff>
    </xdr:from>
    <xdr:to>
      <xdr:col>22</xdr:col>
      <xdr:colOff>365125</xdr:colOff>
      <xdr:row>79</xdr:row>
      <xdr:rowOff>36410</xdr:rowOff>
    </xdr:to>
    <xdr:cxnSp macro="">
      <xdr:nvCxnSpPr>
        <xdr:cNvPr id="633" name="直線コネクタ 632"/>
        <xdr:cNvCxnSpPr/>
      </xdr:nvCxnSpPr>
      <xdr:spPr>
        <a:xfrm flipV="1">
          <a:off x="14592300" y="1357750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159322</xdr:rowOff>
    </xdr:from>
    <xdr:to>
      <xdr:col>22</xdr:col>
      <xdr:colOff>415925</xdr:colOff>
      <xdr:row>79</xdr:row>
      <xdr:rowOff>89472</xdr:rowOff>
    </xdr:to>
    <xdr:sp macro="" textlink="">
      <xdr:nvSpPr>
        <xdr:cNvPr id="634" name="フローチャート : 判断 633"/>
        <xdr:cNvSpPr/>
      </xdr:nvSpPr>
      <xdr:spPr>
        <a:xfrm>
          <a:off x="15430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80599</xdr:rowOff>
    </xdr:from>
    <xdr:ext cx="378565" cy="259045"/>
    <xdr:sp macro="" textlink="">
      <xdr:nvSpPr>
        <xdr:cNvPr id="635" name="テキスト ボックス 634"/>
        <xdr:cNvSpPr txBox="1"/>
      </xdr:nvSpPr>
      <xdr:spPr>
        <a:xfrm>
          <a:off x="15292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36410</xdr:rowOff>
    </xdr:from>
    <xdr:to>
      <xdr:col>21</xdr:col>
      <xdr:colOff>161925</xdr:colOff>
      <xdr:row>79</xdr:row>
      <xdr:rowOff>39751</xdr:rowOff>
    </xdr:to>
    <xdr:cxnSp macro="">
      <xdr:nvCxnSpPr>
        <xdr:cNvPr id="636" name="直線コネクタ 635"/>
        <xdr:cNvCxnSpPr/>
      </xdr:nvCxnSpPr>
      <xdr:spPr>
        <a:xfrm flipV="1">
          <a:off x="13703300" y="13580960"/>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35204</xdr:rowOff>
    </xdr:from>
    <xdr:to>
      <xdr:col>19</xdr:col>
      <xdr:colOff>644525</xdr:colOff>
      <xdr:row>79</xdr:row>
      <xdr:rowOff>39751</xdr:rowOff>
    </xdr:to>
    <xdr:cxnSp macro="">
      <xdr:nvCxnSpPr>
        <xdr:cNvPr id="639" name="直線コネクタ 638"/>
        <xdr:cNvCxnSpPr/>
      </xdr:nvCxnSpPr>
      <xdr:spPr>
        <a:xfrm>
          <a:off x="12814300" y="1357975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163931</xdr:rowOff>
    </xdr:from>
    <xdr:to>
      <xdr:col>23</xdr:col>
      <xdr:colOff>568325</xdr:colOff>
      <xdr:row>79</xdr:row>
      <xdr:rowOff>94081</xdr:rowOff>
    </xdr:to>
    <xdr:sp macro="" textlink="">
      <xdr:nvSpPr>
        <xdr:cNvPr id="649" name="円/楕円 648"/>
        <xdr:cNvSpPr/>
      </xdr:nvSpPr>
      <xdr:spPr>
        <a:xfrm>
          <a:off x="16268700" y="135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114151</xdr:rowOff>
    </xdr:from>
    <xdr:ext cx="313932" cy="259045"/>
    <xdr:sp macro="" textlink="">
      <xdr:nvSpPr>
        <xdr:cNvPr id="650" name="災害復旧費該当値テキスト"/>
        <xdr:cNvSpPr txBox="1"/>
      </xdr:nvSpPr>
      <xdr:spPr>
        <a:xfrm>
          <a:off x="16370300" y="13487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153606</xdr:rowOff>
    </xdr:from>
    <xdr:to>
      <xdr:col>22</xdr:col>
      <xdr:colOff>415925</xdr:colOff>
      <xdr:row>79</xdr:row>
      <xdr:rowOff>83756</xdr:rowOff>
    </xdr:to>
    <xdr:sp macro="" textlink="">
      <xdr:nvSpPr>
        <xdr:cNvPr id="651" name="円/楕円 650"/>
        <xdr:cNvSpPr/>
      </xdr:nvSpPr>
      <xdr:spPr>
        <a:xfrm>
          <a:off x="15430500" y="135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100283</xdr:rowOff>
    </xdr:from>
    <xdr:ext cx="378565" cy="259045"/>
    <xdr:sp macro="" textlink="">
      <xdr:nvSpPr>
        <xdr:cNvPr id="652" name="テキスト ボックス 651"/>
        <xdr:cNvSpPr txBox="1"/>
      </xdr:nvSpPr>
      <xdr:spPr>
        <a:xfrm>
          <a:off x="15292017" y="13301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157060</xdr:rowOff>
    </xdr:from>
    <xdr:to>
      <xdr:col>21</xdr:col>
      <xdr:colOff>212725</xdr:colOff>
      <xdr:row>79</xdr:row>
      <xdr:rowOff>87210</xdr:rowOff>
    </xdr:to>
    <xdr:sp macro="" textlink="">
      <xdr:nvSpPr>
        <xdr:cNvPr id="653" name="円/楕円 652"/>
        <xdr:cNvSpPr/>
      </xdr:nvSpPr>
      <xdr:spPr>
        <a:xfrm>
          <a:off x="145415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78337</xdr:rowOff>
    </xdr:from>
    <xdr:ext cx="378565" cy="259045"/>
    <xdr:sp macro="" textlink="">
      <xdr:nvSpPr>
        <xdr:cNvPr id="654" name="テキスト ボックス 653"/>
        <xdr:cNvSpPr txBox="1"/>
      </xdr:nvSpPr>
      <xdr:spPr>
        <a:xfrm>
          <a:off x="14403017" y="1362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160401</xdr:rowOff>
    </xdr:from>
    <xdr:to>
      <xdr:col>20</xdr:col>
      <xdr:colOff>9525</xdr:colOff>
      <xdr:row>79</xdr:row>
      <xdr:rowOff>90551</xdr:rowOff>
    </xdr:to>
    <xdr:sp macro="" textlink="">
      <xdr:nvSpPr>
        <xdr:cNvPr id="655" name="円/楕円 654"/>
        <xdr:cNvSpPr/>
      </xdr:nvSpPr>
      <xdr:spPr>
        <a:xfrm>
          <a:off x="13652500" y="135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81678</xdr:rowOff>
    </xdr:from>
    <xdr:ext cx="378565" cy="259045"/>
    <xdr:sp macro="" textlink="">
      <xdr:nvSpPr>
        <xdr:cNvPr id="656" name="テキスト ボックス 655"/>
        <xdr:cNvSpPr txBox="1"/>
      </xdr:nvSpPr>
      <xdr:spPr>
        <a:xfrm>
          <a:off x="13514017" y="1362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155854</xdr:rowOff>
    </xdr:from>
    <xdr:to>
      <xdr:col>18</xdr:col>
      <xdr:colOff>492125</xdr:colOff>
      <xdr:row>79</xdr:row>
      <xdr:rowOff>86004</xdr:rowOff>
    </xdr:to>
    <xdr:sp macro="" textlink="">
      <xdr:nvSpPr>
        <xdr:cNvPr id="657" name="円/楕円 656"/>
        <xdr:cNvSpPr/>
      </xdr:nvSpPr>
      <xdr:spPr>
        <a:xfrm>
          <a:off x="12763500" y="135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77131</xdr:rowOff>
    </xdr:from>
    <xdr:ext cx="378565" cy="259045"/>
    <xdr:sp macro="" textlink="">
      <xdr:nvSpPr>
        <xdr:cNvPr id="658" name="テキスト ボックス 657"/>
        <xdr:cNvSpPr txBox="1"/>
      </xdr:nvSpPr>
      <xdr:spPr>
        <a:xfrm>
          <a:off x="12625017" y="1362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105181</xdr:rowOff>
    </xdr:from>
    <xdr:to>
      <xdr:col>23</xdr:col>
      <xdr:colOff>517525</xdr:colOff>
      <xdr:row>95</xdr:row>
      <xdr:rowOff>165598</xdr:rowOff>
    </xdr:to>
    <xdr:cxnSp macro="">
      <xdr:nvCxnSpPr>
        <xdr:cNvPr id="689" name="直線コネクタ 688"/>
        <xdr:cNvCxnSpPr/>
      </xdr:nvCxnSpPr>
      <xdr:spPr>
        <a:xfrm>
          <a:off x="15481300" y="16392931"/>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21073</xdr:rowOff>
    </xdr:from>
    <xdr:to>
      <xdr:col>22</xdr:col>
      <xdr:colOff>365125</xdr:colOff>
      <xdr:row>95</xdr:row>
      <xdr:rowOff>105181</xdr:rowOff>
    </xdr:to>
    <xdr:cxnSp macro="">
      <xdr:nvCxnSpPr>
        <xdr:cNvPr id="692" name="直線コネクタ 691"/>
        <xdr:cNvCxnSpPr/>
      </xdr:nvCxnSpPr>
      <xdr:spPr>
        <a:xfrm>
          <a:off x="14592300" y="16308823"/>
          <a:ext cx="889000" cy="8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162525</xdr:rowOff>
    </xdr:from>
    <xdr:to>
      <xdr:col>22</xdr:col>
      <xdr:colOff>415925</xdr:colOff>
      <xdr:row>96</xdr:row>
      <xdr:rowOff>92675</xdr:rowOff>
    </xdr:to>
    <xdr:sp macro="" textlink="">
      <xdr:nvSpPr>
        <xdr:cNvPr id="693" name="フローチャート : 判断 692"/>
        <xdr:cNvSpPr/>
      </xdr:nvSpPr>
      <xdr:spPr>
        <a:xfrm>
          <a:off x="15430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83802</xdr:rowOff>
    </xdr:from>
    <xdr:ext cx="534377" cy="259045"/>
    <xdr:sp macro="" textlink="">
      <xdr:nvSpPr>
        <xdr:cNvPr id="694" name="テキスト ボックス 693"/>
        <xdr:cNvSpPr txBox="1"/>
      </xdr:nvSpPr>
      <xdr:spPr>
        <a:xfrm>
          <a:off x="15214111" y="165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7993</xdr:rowOff>
    </xdr:from>
    <xdr:to>
      <xdr:col>21</xdr:col>
      <xdr:colOff>161925</xdr:colOff>
      <xdr:row>95</xdr:row>
      <xdr:rowOff>21073</xdr:rowOff>
    </xdr:to>
    <xdr:cxnSp macro="">
      <xdr:nvCxnSpPr>
        <xdr:cNvPr id="695" name="直線コネクタ 694"/>
        <xdr:cNvCxnSpPr/>
      </xdr:nvCxnSpPr>
      <xdr:spPr>
        <a:xfrm>
          <a:off x="13703300" y="16295743"/>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153580</xdr:rowOff>
    </xdr:from>
    <xdr:to>
      <xdr:col>19</xdr:col>
      <xdr:colOff>644525</xdr:colOff>
      <xdr:row>95</xdr:row>
      <xdr:rowOff>7993</xdr:rowOff>
    </xdr:to>
    <xdr:cxnSp macro="">
      <xdr:nvCxnSpPr>
        <xdr:cNvPr id="698" name="直線コネクタ 697"/>
        <xdr:cNvCxnSpPr/>
      </xdr:nvCxnSpPr>
      <xdr:spPr>
        <a:xfrm>
          <a:off x="12814300" y="16269880"/>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114798</xdr:rowOff>
    </xdr:from>
    <xdr:to>
      <xdr:col>23</xdr:col>
      <xdr:colOff>568325</xdr:colOff>
      <xdr:row>96</xdr:row>
      <xdr:rowOff>44948</xdr:rowOff>
    </xdr:to>
    <xdr:sp macro="" textlink="">
      <xdr:nvSpPr>
        <xdr:cNvPr id="708" name="円/楕円 707"/>
        <xdr:cNvSpPr/>
      </xdr:nvSpPr>
      <xdr:spPr>
        <a:xfrm>
          <a:off x="16268700" y="164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93225</xdr:rowOff>
    </xdr:from>
    <xdr:ext cx="534377" cy="259045"/>
    <xdr:sp macro="" textlink="">
      <xdr:nvSpPr>
        <xdr:cNvPr id="709" name="公債費該当値テキスト"/>
        <xdr:cNvSpPr txBox="1"/>
      </xdr:nvSpPr>
      <xdr:spPr>
        <a:xfrm>
          <a:off x="16370300" y="163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37,914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54381</xdr:rowOff>
    </xdr:from>
    <xdr:to>
      <xdr:col>22</xdr:col>
      <xdr:colOff>415925</xdr:colOff>
      <xdr:row>95</xdr:row>
      <xdr:rowOff>155981</xdr:rowOff>
    </xdr:to>
    <xdr:sp macro="" textlink="">
      <xdr:nvSpPr>
        <xdr:cNvPr id="710" name="円/楕円 709"/>
        <xdr:cNvSpPr/>
      </xdr:nvSpPr>
      <xdr:spPr>
        <a:xfrm>
          <a:off x="15430500" y="163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1058</xdr:rowOff>
    </xdr:from>
    <xdr:ext cx="534377" cy="259045"/>
    <xdr:sp macro="" textlink="">
      <xdr:nvSpPr>
        <xdr:cNvPr id="711" name="テキスト ボックス 710"/>
        <xdr:cNvSpPr txBox="1"/>
      </xdr:nvSpPr>
      <xdr:spPr>
        <a:xfrm>
          <a:off x="15214111" y="161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141723</xdr:rowOff>
    </xdr:from>
    <xdr:to>
      <xdr:col>21</xdr:col>
      <xdr:colOff>212725</xdr:colOff>
      <xdr:row>95</xdr:row>
      <xdr:rowOff>71873</xdr:rowOff>
    </xdr:to>
    <xdr:sp macro="" textlink="">
      <xdr:nvSpPr>
        <xdr:cNvPr id="712" name="円/楕円 711"/>
        <xdr:cNvSpPr/>
      </xdr:nvSpPr>
      <xdr:spPr>
        <a:xfrm>
          <a:off x="145415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88400</xdr:rowOff>
    </xdr:from>
    <xdr:ext cx="534377" cy="259045"/>
    <xdr:sp macro="" textlink="">
      <xdr:nvSpPr>
        <xdr:cNvPr id="713" name="テキスト ボックス 712"/>
        <xdr:cNvSpPr txBox="1"/>
      </xdr:nvSpPr>
      <xdr:spPr>
        <a:xfrm>
          <a:off x="14325111" y="160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128643</xdr:rowOff>
    </xdr:from>
    <xdr:to>
      <xdr:col>20</xdr:col>
      <xdr:colOff>9525</xdr:colOff>
      <xdr:row>95</xdr:row>
      <xdr:rowOff>58793</xdr:rowOff>
    </xdr:to>
    <xdr:sp macro="" textlink="">
      <xdr:nvSpPr>
        <xdr:cNvPr id="714" name="円/楕円 713"/>
        <xdr:cNvSpPr/>
      </xdr:nvSpPr>
      <xdr:spPr>
        <a:xfrm>
          <a:off x="13652500" y="162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75320</xdr:rowOff>
    </xdr:from>
    <xdr:ext cx="534377" cy="259045"/>
    <xdr:sp macro="" textlink="">
      <xdr:nvSpPr>
        <xdr:cNvPr id="715" name="テキスト ボックス 714"/>
        <xdr:cNvSpPr txBox="1"/>
      </xdr:nvSpPr>
      <xdr:spPr>
        <a:xfrm>
          <a:off x="13436111" y="160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102780</xdr:rowOff>
    </xdr:from>
    <xdr:to>
      <xdr:col>18</xdr:col>
      <xdr:colOff>492125</xdr:colOff>
      <xdr:row>95</xdr:row>
      <xdr:rowOff>32930</xdr:rowOff>
    </xdr:to>
    <xdr:sp macro="" textlink="">
      <xdr:nvSpPr>
        <xdr:cNvPr id="716" name="円/楕円 715"/>
        <xdr:cNvSpPr/>
      </xdr:nvSpPr>
      <xdr:spPr>
        <a:xfrm>
          <a:off x="12763500" y="162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49457</xdr:rowOff>
    </xdr:from>
    <xdr:ext cx="534377" cy="259045"/>
    <xdr:sp macro="" textlink="">
      <xdr:nvSpPr>
        <xdr:cNvPr id="717" name="テキスト ボックス 716"/>
        <xdr:cNvSpPr txBox="1"/>
      </xdr:nvSpPr>
      <xdr:spPr>
        <a:xfrm>
          <a:off x="12547111" y="159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147383</xdr:rowOff>
    </xdr:from>
    <xdr:to>
      <xdr:col>31</xdr:col>
      <xdr:colOff>85725</xdr:colOff>
      <xdr:row>39</xdr:row>
      <xdr:rowOff>77533</xdr:rowOff>
    </xdr:to>
    <xdr:sp macro="" textlink="">
      <xdr:nvSpPr>
        <xdr:cNvPr id="750" name="フローチャート : 判断 749"/>
        <xdr:cNvSpPr/>
      </xdr:nvSpPr>
      <xdr:spPr>
        <a:xfrm>
          <a:off x="21272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94061</xdr:rowOff>
    </xdr:from>
    <xdr:ext cx="313932" cy="259045"/>
    <xdr:sp macro="" textlink="">
      <xdr:nvSpPr>
        <xdr:cNvPr id="751" name="テキスト ボックス 750"/>
        <xdr:cNvSpPr txBox="1"/>
      </xdr:nvSpPr>
      <xdr:spPr>
        <a:xfrm>
          <a:off x="21166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目的別の歳出状況を類似団体と比較した場合、住民一人あたりの民生費のコストが類似団体平均のおよそ</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倍と著しく高額である。また、本市の</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年度決算においても決算総額の</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％と、約半分が民生費からの支出となっている。民生費の中では、障がい・高齢者・児童・生活保護に係る扶助費、及び国民健康保険・介護保険・後期高齢者医療各特別会計への繰出金の合計がその</a:t>
          </a:r>
          <a:r>
            <a:rPr kumimoji="1" lang="en-US" altLang="ja-JP" sz="1100">
              <a:solidFill>
                <a:schemeClr val="dk1"/>
              </a:solidFill>
              <a:effectLst/>
              <a:latin typeface="+mn-lt"/>
              <a:ea typeface="+mn-ea"/>
              <a:cs typeface="+mn-cs"/>
            </a:rPr>
            <a:t>95.0</a:t>
          </a:r>
          <a:r>
            <a:rPr kumimoji="1" lang="ja-JP" altLang="ja-JP" sz="1100">
              <a:solidFill>
                <a:schemeClr val="dk1"/>
              </a:solidFill>
              <a:effectLst/>
              <a:latin typeface="+mn-lt"/>
              <a:ea typeface="+mn-ea"/>
              <a:cs typeface="+mn-cs"/>
            </a:rPr>
            <a:t>％を占めており、ここ数年の伸び率を見ても前年比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％増のペースで、右肩上がりに上昇している。</a:t>
          </a:r>
          <a:endParaRPr lang="ja-JP" altLang="ja-JP" sz="1400">
            <a:effectLst/>
          </a:endParaRPr>
        </a:p>
        <a:p>
          <a:r>
            <a:rPr kumimoji="1" lang="ja-JP" altLang="ja-JP" sz="1100">
              <a:solidFill>
                <a:schemeClr val="dk1"/>
              </a:solidFill>
              <a:effectLst/>
              <a:latin typeface="+mn-lt"/>
              <a:ea typeface="+mn-ea"/>
              <a:cs typeface="+mn-cs"/>
            </a:rPr>
            <a:t>　今後も国による子育て支援政策の拡大</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高齢化に伴って増え続ける見込みであり、支出抑制が非常に困難なものとなっている。その結果、教育費や消防費といった、本市としても充実させなければならない経費が類似団体平均値を大きく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年度決算において実質単年度収支</a:t>
          </a:r>
          <a:r>
            <a:rPr kumimoji="1" lang="ja-JP" altLang="en-US" sz="1100">
              <a:solidFill>
                <a:schemeClr val="dk1"/>
              </a:solidFill>
              <a:effectLst/>
              <a:latin typeface="+mn-lt"/>
              <a:ea typeface="+mn-ea"/>
              <a:cs typeface="+mn-cs"/>
            </a:rPr>
            <a:t>は赤字となった。</a:t>
          </a:r>
          <a:r>
            <a:rPr kumimoji="1" lang="ja-JP" altLang="ja-JP" sz="1100">
              <a:solidFill>
                <a:schemeClr val="dk1"/>
              </a:solidFill>
              <a:effectLst/>
              <a:latin typeface="+mn-lt"/>
              <a:ea typeface="+mn-ea"/>
              <a:cs typeface="+mn-cs"/>
            </a:rPr>
            <a:t>主に地方消費税交付</a:t>
          </a:r>
          <a:r>
            <a:rPr kumimoji="1" lang="ja-JP" altLang="en-US" sz="1100">
              <a:solidFill>
                <a:schemeClr val="dk1"/>
              </a:solidFill>
              <a:effectLst/>
              <a:latin typeface="+mn-lt"/>
              <a:ea typeface="+mn-ea"/>
              <a:cs typeface="+mn-cs"/>
            </a:rPr>
            <a:t>税（△</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億円）や地方交付税（△</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億円）といった国からの歳入減が要因</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る。地方税は増収（＋</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億円）したにもかかわらず、国からの歳入減を吸収するまでには至らず、</a:t>
          </a:r>
          <a:r>
            <a:rPr kumimoji="1" lang="ja-JP" altLang="ja-JP" sz="1100">
              <a:solidFill>
                <a:schemeClr val="dk1"/>
              </a:solidFill>
              <a:effectLst/>
              <a:latin typeface="+mn-lt"/>
              <a:ea typeface="+mn-ea"/>
              <a:cs typeface="+mn-cs"/>
            </a:rPr>
            <a:t>依存財源に頼りきった本市の財政構造が浮き彫りとなっている。</a:t>
          </a:r>
          <a:endParaRPr lang="ja-JP" altLang="ja-JP" sz="1400">
            <a:effectLst/>
          </a:endParaRPr>
        </a:p>
        <a:p>
          <a:r>
            <a:rPr kumimoji="1" lang="ja-JP" altLang="ja-JP" sz="1100">
              <a:solidFill>
                <a:schemeClr val="dk1"/>
              </a:solidFill>
              <a:effectLst/>
              <a:latin typeface="+mn-lt"/>
              <a:ea typeface="+mn-ea"/>
              <a:cs typeface="+mn-cs"/>
            </a:rPr>
            <a:t>　また、財政調整基金の残高が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億円、全基金の合計が</a:t>
          </a:r>
          <a:r>
            <a:rPr kumimoji="1" lang="en-US" altLang="ja-JP" sz="1100">
              <a:solidFill>
                <a:schemeClr val="dk1"/>
              </a:solidFill>
              <a:effectLst/>
              <a:latin typeface="+mn-lt"/>
              <a:ea typeface="+mn-ea"/>
              <a:cs typeface="+mn-cs"/>
            </a:rPr>
            <a:t>43.1</a:t>
          </a:r>
          <a:r>
            <a:rPr kumimoji="1" lang="ja-JP" altLang="ja-JP" sz="1100">
              <a:solidFill>
                <a:schemeClr val="dk1"/>
              </a:solidFill>
              <a:effectLst/>
              <a:latin typeface="+mn-lt"/>
              <a:ea typeface="+mn-ea"/>
              <a:cs typeface="+mn-cs"/>
            </a:rPr>
            <a:t>億円と県内の他市と比較しても少額であり、今後実質収支の赤字が続くような状況が発生した場合は、その赤字を補う余力も限られていることが不安材料である。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国民健康保険特別会計において、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年度単年では黒字となっているが、前期高齢者交付金の平成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年度交付分が超過交付となり、その精算で発生した赤字を現在まで解消できずに現在に至っており、今後も赤字が継続するものと思われる。しかし、水道事業が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年度も約</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億円と、例年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超える剰余額を出しており、国民健康保険特別会計を含む全会計を合わせたところで、水道事業の黒字を超過するほどの赤字が近い将来に発生することはないと見込んでいる。今後も実質赤字比率を算出することのないように、健全な財政の運営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25183865</v>
      </c>
      <c r="BO4" s="381"/>
      <c r="BP4" s="381"/>
      <c r="BQ4" s="381"/>
      <c r="BR4" s="381"/>
      <c r="BS4" s="381"/>
      <c r="BT4" s="381"/>
      <c r="BU4" s="382"/>
      <c r="BV4" s="380">
        <v>24827445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1.2</v>
      </c>
      <c r="CU4" s="387"/>
      <c r="CV4" s="387"/>
      <c r="CW4" s="387"/>
      <c r="CX4" s="387"/>
      <c r="CY4" s="387"/>
      <c r="CZ4" s="387"/>
      <c r="DA4" s="388"/>
      <c r="DB4" s="386">
        <v>2.9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24887474</v>
      </c>
      <c r="BO5" s="418"/>
      <c r="BP5" s="418"/>
      <c r="BQ5" s="418"/>
      <c r="BR5" s="418"/>
      <c r="BS5" s="418"/>
      <c r="BT5" s="418"/>
      <c r="BU5" s="419"/>
      <c r="BV5" s="417">
        <v>24333644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98.4</v>
      </c>
      <c r="CU5" s="415"/>
      <c r="CV5" s="415"/>
      <c r="CW5" s="415"/>
      <c r="CX5" s="415"/>
      <c r="CY5" s="415"/>
      <c r="CZ5" s="415"/>
      <c r="DA5" s="416"/>
      <c r="DB5" s="414">
        <v>96.1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296391</v>
      </c>
      <c r="BO6" s="418"/>
      <c r="BP6" s="418"/>
      <c r="BQ6" s="418"/>
      <c r="BR6" s="418"/>
      <c r="BS6" s="418"/>
      <c r="BT6" s="418"/>
      <c r="BU6" s="419"/>
      <c r="BV6" s="417">
        <v>493801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104.4</v>
      </c>
      <c r="CU6" s="455"/>
      <c r="CV6" s="455"/>
      <c r="CW6" s="455"/>
      <c r="CX6" s="455"/>
      <c r="CY6" s="455"/>
      <c r="CZ6" s="455"/>
      <c r="DA6" s="456"/>
      <c r="DB6" s="454">
        <v>103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136356</v>
      </c>
      <c r="BO7" s="418"/>
      <c r="BP7" s="418"/>
      <c r="BQ7" s="418"/>
      <c r="BR7" s="418"/>
      <c r="BS7" s="418"/>
      <c r="BT7" s="418"/>
      <c r="BU7" s="419"/>
      <c r="BV7" s="417">
        <v>110314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12905263</v>
      </c>
      <c r="CU7" s="418"/>
      <c r="CV7" s="418"/>
      <c r="CW7" s="418"/>
      <c r="CX7" s="418"/>
      <c r="CY7" s="418"/>
      <c r="CZ7" s="418"/>
      <c r="DA7" s="419"/>
      <c r="DB7" s="417">
        <v>13043549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160035</v>
      </c>
      <c r="BO8" s="418"/>
      <c r="BP8" s="418"/>
      <c r="BQ8" s="418"/>
      <c r="BR8" s="418"/>
      <c r="BS8" s="418"/>
      <c r="BT8" s="418"/>
      <c r="BU8" s="419"/>
      <c r="BV8" s="417">
        <v>383487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57146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-223452</v>
      </c>
      <c r="BO9" s="418"/>
      <c r="BP9" s="418"/>
      <c r="BQ9" s="418"/>
      <c r="BR9" s="418"/>
      <c r="BS9" s="418"/>
      <c r="BT9" s="418"/>
      <c r="BU9" s="419"/>
      <c r="BV9" s="417">
        <v>266574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14.3</v>
      </c>
      <c r="CU9" s="415"/>
      <c r="CV9" s="415"/>
      <c r="CW9" s="415"/>
      <c r="CX9" s="415"/>
      <c r="CY9" s="415"/>
      <c r="CZ9" s="415"/>
      <c r="DA9" s="416"/>
      <c r="DB9" s="414">
        <v>15.6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57686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34410</v>
      </c>
      <c r="BO10" s="418"/>
      <c r="BP10" s="418"/>
      <c r="BQ10" s="418"/>
      <c r="BR10" s="418"/>
      <c r="BS10" s="418"/>
      <c r="BT10" s="418"/>
      <c r="BU10" s="419"/>
      <c r="BV10" s="417">
        <v>52337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57388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15000</v>
      </c>
      <c r="BO12" s="418"/>
      <c r="BP12" s="418"/>
      <c r="BQ12" s="418"/>
      <c r="BR12" s="418"/>
      <c r="BS12" s="418"/>
      <c r="BT12" s="418"/>
      <c r="BU12" s="419"/>
      <c r="BV12" s="417">
        <v>14265</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56979</v>
      </c>
      <c r="S13" s="499"/>
      <c r="T13" s="499"/>
      <c r="U13" s="499"/>
      <c r="V13" s="500"/>
      <c r="W13" s="433" t="s">
        <v>123</v>
      </c>
      <c r="X13" s="434"/>
      <c r="Y13" s="434"/>
      <c r="Z13" s="434"/>
      <c r="AA13" s="434"/>
      <c r="AB13" s="424"/>
      <c r="AC13" s="468">
        <v>426</v>
      </c>
      <c r="AD13" s="469"/>
      <c r="AE13" s="469"/>
      <c r="AF13" s="469"/>
      <c r="AG13" s="508"/>
      <c r="AH13" s="468">
        <v>516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-204042</v>
      </c>
      <c r="BO13" s="418"/>
      <c r="BP13" s="418"/>
      <c r="BQ13" s="418"/>
      <c r="BR13" s="418"/>
      <c r="BS13" s="418"/>
      <c r="BT13" s="418"/>
      <c r="BU13" s="419"/>
      <c r="BV13" s="417">
        <v>304646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9.4</v>
      </c>
      <c r="CU13" s="415"/>
      <c r="CV13" s="415"/>
      <c r="CW13" s="415"/>
      <c r="CX13" s="415"/>
      <c r="CY13" s="415"/>
      <c r="CZ13" s="415"/>
      <c r="DA13" s="416"/>
      <c r="DB13" s="414">
        <v>10.7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57807</v>
      </c>
      <c r="S14" s="499"/>
      <c r="T14" s="499"/>
      <c r="U14" s="499"/>
      <c r="V14" s="500"/>
      <c r="W14" s="407"/>
      <c r="X14" s="408"/>
      <c r="Y14" s="408"/>
      <c r="Z14" s="408"/>
      <c r="AA14" s="408"/>
      <c r="AB14" s="397"/>
      <c r="AC14" s="501">
        <v>1.9</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64.900000000000006</v>
      </c>
      <c r="CU14" s="513"/>
      <c r="CV14" s="513"/>
      <c r="CW14" s="513"/>
      <c r="CX14" s="513"/>
      <c r="CY14" s="513"/>
      <c r="CZ14" s="513"/>
      <c r="DA14" s="514"/>
      <c r="DB14" s="512">
        <v>66.8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57253</v>
      </c>
      <c r="S15" s="499"/>
      <c r="T15" s="499"/>
      <c r="U15" s="499"/>
      <c r="V15" s="500"/>
      <c r="W15" s="433" t="s">
        <v>130</v>
      </c>
      <c r="X15" s="434"/>
      <c r="Y15" s="434"/>
      <c r="Z15" s="434"/>
      <c r="AA15" s="434"/>
      <c r="AB15" s="424"/>
      <c r="AC15" s="468">
        <v>6590</v>
      </c>
      <c r="AD15" s="469"/>
      <c r="AE15" s="469"/>
      <c r="AF15" s="469"/>
      <c r="AG15" s="508"/>
      <c r="AH15" s="468">
        <v>6743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5999066</v>
      </c>
      <c r="BO15" s="381"/>
      <c r="BP15" s="381"/>
      <c r="BQ15" s="381"/>
      <c r="BR15" s="381"/>
      <c r="BS15" s="381"/>
      <c r="BT15" s="381"/>
      <c r="BU15" s="382"/>
      <c r="BV15" s="380">
        <v>5827164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29.2</v>
      </c>
      <c r="AD16" s="502"/>
      <c r="AE16" s="502"/>
      <c r="AF16" s="502"/>
      <c r="AG16" s="503"/>
      <c r="AH16" s="501">
        <v>29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10553894</v>
      </c>
      <c r="BO16" s="418"/>
      <c r="BP16" s="418"/>
      <c r="BQ16" s="418"/>
      <c r="BR16" s="418"/>
      <c r="BS16" s="418"/>
      <c r="BT16" s="418"/>
      <c r="BU16" s="419"/>
      <c r="BV16" s="417">
        <v>10592434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15582</v>
      </c>
      <c r="AD17" s="469"/>
      <c r="AE17" s="469"/>
      <c r="AF17" s="469"/>
      <c r="AG17" s="508"/>
      <c r="AH17" s="468">
        <v>15972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7623977</v>
      </c>
      <c r="BO17" s="418"/>
      <c r="BP17" s="418"/>
      <c r="BQ17" s="418"/>
      <c r="BR17" s="418"/>
      <c r="BS17" s="418"/>
      <c r="BT17" s="418"/>
      <c r="BU17" s="419"/>
      <c r="BV17" s="417">
        <v>7375569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61.76</v>
      </c>
      <c r="M18" s="530"/>
      <c r="N18" s="530"/>
      <c r="O18" s="530"/>
      <c r="P18" s="530"/>
      <c r="Q18" s="530"/>
      <c r="R18" s="531"/>
      <c r="S18" s="531"/>
      <c r="T18" s="531"/>
      <c r="U18" s="531"/>
      <c r="V18" s="532"/>
      <c r="W18" s="435"/>
      <c r="X18" s="436"/>
      <c r="Y18" s="436"/>
      <c r="Z18" s="436"/>
      <c r="AA18" s="436"/>
      <c r="AB18" s="427"/>
      <c r="AC18" s="533">
        <v>69</v>
      </c>
      <c r="AD18" s="534"/>
      <c r="AE18" s="534"/>
      <c r="AF18" s="534"/>
      <c r="AG18" s="535"/>
      <c r="AH18" s="533">
        <v>68.8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12766647</v>
      </c>
      <c r="BO18" s="418"/>
      <c r="BP18" s="418"/>
      <c r="BQ18" s="418"/>
      <c r="BR18" s="418"/>
      <c r="BS18" s="418"/>
      <c r="BT18" s="418"/>
      <c r="BU18" s="419"/>
      <c r="BV18" s="417">
        <v>12833117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925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15068701</v>
      </c>
      <c r="BO19" s="418"/>
      <c r="BP19" s="418"/>
      <c r="BQ19" s="418"/>
      <c r="BR19" s="418"/>
      <c r="BS19" s="418"/>
      <c r="BT19" s="418"/>
      <c r="BU19" s="419"/>
      <c r="BV19" s="417">
        <v>15255837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23281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20786123</v>
      </c>
      <c r="BO23" s="418"/>
      <c r="BP23" s="418"/>
      <c r="BQ23" s="418"/>
      <c r="BR23" s="418"/>
      <c r="BS23" s="418"/>
      <c r="BT23" s="418"/>
      <c r="BU23" s="419"/>
      <c r="BV23" s="417">
        <v>21244375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8950</v>
      </c>
      <c r="R24" s="469"/>
      <c r="S24" s="469"/>
      <c r="T24" s="469"/>
      <c r="U24" s="469"/>
      <c r="V24" s="508"/>
      <c r="W24" s="563"/>
      <c r="X24" s="551"/>
      <c r="Y24" s="552"/>
      <c r="Z24" s="467" t="s">
        <v>154</v>
      </c>
      <c r="AA24" s="447"/>
      <c r="AB24" s="447"/>
      <c r="AC24" s="447"/>
      <c r="AD24" s="447"/>
      <c r="AE24" s="447"/>
      <c r="AF24" s="447"/>
      <c r="AG24" s="448"/>
      <c r="AH24" s="468">
        <v>388</v>
      </c>
      <c r="AI24" s="469"/>
      <c r="AJ24" s="469"/>
      <c r="AK24" s="469"/>
      <c r="AL24" s="508"/>
      <c r="AM24" s="468">
        <v>1223752</v>
      </c>
      <c r="AN24" s="469"/>
      <c r="AO24" s="469"/>
      <c r="AP24" s="469"/>
      <c r="AQ24" s="469"/>
      <c r="AR24" s="508"/>
      <c r="AS24" s="468">
        <v>3154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19854260</v>
      </c>
      <c r="BO24" s="418"/>
      <c r="BP24" s="418"/>
      <c r="BQ24" s="418"/>
      <c r="BR24" s="418"/>
      <c r="BS24" s="418"/>
      <c r="BT24" s="418"/>
      <c r="BU24" s="419"/>
      <c r="BV24" s="417">
        <v>20086625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7300</v>
      </c>
      <c r="R25" s="469"/>
      <c r="S25" s="469"/>
      <c r="T25" s="469"/>
      <c r="U25" s="469"/>
      <c r="V25" s="508"/>
      <c r="W25" s="563"/>
      <c r="X25" s="551"/>
      <c r="Y25" s="552"/>
      <c r="Z25" s="467" t="s">
        <v>157</v>
      </c>
      <c r="AA25" s="447"/>
      <c r="AB25" s="447"/>
      <c r="AC25" s="447"/>
      <c r="AD25" s="447"/>
      <c r="AE25" s="447"/>
      <c r="AF25" s="447"/>
      <c r="AG25" s="448"/>
      <c r="AH25" s="468">
        <v>59</v>
      </c>
      <c r="AI25" s="469"/>
      <c r="AJ25" s="469"/>
      <c r="AK25" s="469"/>
      <c r="AL25" s="508"/>
      <c r="AM25" s="468">
        <v>170628</v>
      </c>
      <c r="AN25" s="469"/>
      <c r="AO25" s="469"/>
      <c r="AP25" s="469"/>
      <c r="AQ25" s="469"/>
      <c r="AR25" s="508"/>
      <c r="AS25" s="468">
        <v>2892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4093157</v>
      </c>
      <c r="BO25" s="381"/>
      <c r="BP25" s="381"/>
      <c r="BQ25" s="381"/>
      <c r="BR25" s="381"/>
      <c r="BS25" s="381"/>
      <c r="BT25" s="381"/>
      <c r="BU25" s="382"/>
      <c r="BV25" s="380">
        <v>4075144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6480</v>
      </c>
      <c r="R26" s="469"/>
      <c r="S26" s="469"/>
      <c r="T26" s="469"/>
      <c r="U26" s="469"/>
      <c r="V26" s="508"/>
      <c r="W26" s="563"/>
      <c r="X26" s="551"/>
      <c r="Y26" s="552"/>
      <c r="Z26" s="467" t="s">
        <v>160</v>
      </c>
      <c r="AA26" s="573"/>
      <c r="AB26" s="573"/>
      <c r="AC26" s="573"/>
      <c r="AD26" s="573"/>
      <c r="AE26" s="573"/>
      <c r="AF26" s="573"/>
      <c r="AG26" s="574"/>
      <c r="AH26" s="468">
        <v>29</v>
      </c>
      <c r="AI26" s="469"/>
      <c r="AJ26" s="469"/>
      <c r="AK26" s="469"/>
      <c r="AL26" s="508"/>
      <c r="AM26" s="468">
        <v>98687</v>
      </c>
      <c r="AN26" s="469"/>
      <c r="AO26" s="469"/>
      <c r="AP26" s="469"/>
      <c r="AQ26" s="469"/>
      <c r="AR26" s="508"/>
      <c r="AS26" s="468">
        <v>3403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5080</v>
      </c>
      <c r="R27" s="469"/>
      <c r="S27" s="469"/>
      <c r="T27" s="469"/>
      <c r="U27" s="469"/>
      <c r="V27" s="508"/>
      <c r="W27" s="563"/>
      <c r="X27" s="551"/>
      <c r="Y27" s="552"/>
      <c r="Z27" s="467" t="s">
        <v>163</v>
      </c>
      <c r="AA27" s="447"/>
      <c r="AB27" s="447"/>
      <c r="AC27" s="447"/>
      <c r="AD27" s="447"/>
      <c r="AE27" s="447"/>
      <c r="AF27" s="447"/>
      <c r="AG27" s="448"/>
      <c r="AH27" s="468">
        <v>6</v>
      </c>
      <c r="AI27" s="469"/>
      <c r="AJ27" s="469"/>
      <c r="AK27" s="469"/>
      <c r="AL27" s="508"/>
      <c r="AM27" s="468">
        <v>17312</v>
      </c>
      <c r="AN27" s="469"/>
      <c r="AO27" s="469"/>
      <c r="AP27" s="469"/>
      <c r="AQ27" s="469"/>
      <c r="AR27" s="508"/>
      <c r="AS27" s="468">
        <v>2885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4460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3144027</v>
      </c>
      <c r="BO28" s="381"/>
      <c r="BP28" s="381"/>
      <c r="BQ28" s="381"/>
      <c r="BR28" s="381"/>
      <c r="BS28" s="381"/>
      <c r="BT28" s="381"/>
      <c r="BU28" s="382"/>
      <c r="BV28" s="380">
        <v>3124617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17</v>
      </c>
      <c r="M29" s="469"/>
      <c r="N29" s="469"/>
      <c r="O29" s="469"/>
      <c r="P29" s="508"/>
      <c r="Q29" s="468">
        <v>4130</v>
      </c>
      <c r="R29" s="469"/>
      <c r="S29" s="469"/>
      <c r="T29" s="469"/>
      <c r="U29" s="469"/>
      <c r="V29" s="508"/>
      <c r="W29" s="564"/>
      <c r="X29" s="565"/>
      <c r="Y29" s="566"/>
      <c r="Z29" s="467" t="s">
        <v>170</v>
      </c>
      <c r="AA29" s="447"/>
      <c r="AB29" s="447"/>
      <c r="AC29" s="447"/>
      <c r="AD29" s="447"/>
      <c r="AE29" s="447"/>
      <c r="AF29" s="447"/>
      <c r="AG29" s="448"/>
      <c r="AH29" s="468">
        <v>394</v>
      </c>
      <c r="AI29" s="469"/>
      <c r="AJ29" s="469"/>
      <c r="AK29" s="469"/>
      <c r="AL29" s="508"/>
      <c r="AM29" s="468">
        <v>1241064</v>
      </c>
      <c r="AN29" s="469"/>
      <c r="AO29" s="469"/>
      <c r="AP29" s="469"/>
      <c r="AQ29" s="469"/>
      <c r="AR29" s="508"/>
      <c r="AS29" s="468">
        <v>3150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892</v>
      </c>
      <c r="BO29" s="418"/>
      <c r="BP29" s="418"/>
      <c r="BQ29" s="418"/>
      <c r="BR29" s="418"/>
      <c r="BS29" s="418"/>
      <c r="BT29" s="418"/>
      <c r="BU29" s="419"/>
      <c r="BV29" s="417">
        <v>890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1163397</v>
      </c>
      <c r="BO30" s="587"/>
      <c r="BP30" s="587"/>
      <c r="BQ30" s="587"/>
      <c r="BR30" s="587"/>
      <c r="BS30" s="587"/>
      <c r="BT30" s="587"/>
      <c r="BU30" s="588"/>
      <c r="BV30" s="586">
        <v>1156475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直方・鞍手広域市町村圏事務組合（一般会計）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直方市福祉会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同和地区住宅資金貸付事業特別会計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直方・鞍手広域市町村圏事務組合（急患センター事業特別会計）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直方文化青少年協会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上頓野産業団地造成事業特別会計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直方・鞍手広域市町村圏事務組合（消防事業会計）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まちづくり直方</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福岡県後期高齢者医療広域連合（一般会計）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直方市土地開発公社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福岡県後期高齢者医療広域連合（後期高齢者医療特別会計）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直鞍情報・産業振興協会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福岡県自治振興組合（一般会計）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福岡県自治振興組合（公文書館事業特別会計）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直方市・北九州市岡森用水組合（一般会計）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t="s">
        <v>529</v>
      </c>
      <c r="G34" s="33" t="s">
        <v>530</v>
      </c>
      <c r="H34" s="33" t="s">
        <v>531</v>
      </c>
      <c r="I34" s="33" t="s">
        <v>532</v>
      </c>
      <c r="J34" s="34" t="s">
        <v>533</v>
      </c>
      <c r="K34" s="22"/>
      <c r="L34" s="22"/>
      <c r="M34" s="22"/>
      <c r="N34" s="22"/>
      <c r="O34" s="22"/>
      <c r="P34" s="22"/>
    </row>
    <row r="35" spans="1:16" ht="39" customHeight="1" x14ac:dyDescent="0.15">
      <c r="A35" s="22"/>
      <c r="B35" s="35"/>
      <c r="C35" s="1178" t="s">
        <v>534</v>
      </c>
      <c r="D35" s="1179"/>
      <c r="E35" s="1180"/>
      <c r="F35" s="36">
        <v>12.17</v>
      </c>
      <c r="G35" s="37">
        <v>12.62</v>
      </c>
      <c r="H35" s="37">
        <v>13.07</v>
      </c>
      <c r="I35" s="37">
        <v>13.42</v>
      </c>
      <c r="J35" s="38">
        <v>14.33</v>
      </c>
      <c r="K35" s="22"/>
      <c r="L35" s="22"/>
      <c r="M35" s="22"/>
      <c r="N35" s="22"/>
      <c r="O35" s="22"/>
      <c r="P35" s="22"/>
    </row>
    <row r="36" spans="1:16" ht="39" customHeight="1" x14ac:dyDescent="0.15">
      <c r="A36" s="22"/>
      <c r="B36" s="35"/>
      <c r="C36" s="1178" t="s">
        <v>535</v>
      </c>
      <c r="D36" s="1179"/>
      <c r="E36" s="1180"/>
      <c r="F36" s="36">
        <v>3.85</v>
      </c>
      <c r="G36" s="37">
        <v>2.59</v>
      </c>
      <c r="H36" s="37">
        <v>0.89</v>
      </c>
      <c r="I36" s="37">
        <v>2.93</v>
      </c>
      <c r="J36" s="38">
        <v>1.23</v>
      </c>
      <c r="K36" s="22"/>
      <c r="L36" s="22"/>
      <c r="M36" s="22"/>
      <c r="N36" s="22"/>
      <c r="O36" s="22"/>
      <c r="P36" s="22"/>
    </row>
    <row r="37" spans="1:16" ht="39" customHeight="1" x14ac:dyDescent="0.15">
      <c r="A37" s="22"/>
      <c r="B37" s="35"/>
      <c r="C37" s="1178" t="s">
        <v>536</v>
      </c>
      <c r="D37" s="1179"/>
      <c r="E37" s="1180"/>
      <c r="F37" s="36">
        <v>0.28000000000000003</v>
      </c>
      <c r="G37" s="37">
        <v>0.35</v>
      </c>
      <c r="H37" s="37">
        <v>0.17</v>
      </c>
      <c r="I37" s="37">
        <v>0.79</v>
      </c>
      <c r="J37" s="38">
        <v>0.8</v>
      </c>
      <c r="K37" s="22"/>
      <c r="L37" s="22"/>
      <c r="M37" s="22"/>
      <c r="N37" s="22"/>
      <c r="O37" s="22"/>
      <c r="P37" s="22"/>
    </row>
    <row r="38" spans="1:16" ht="39" customHeight="1" x14ac:dyDescent="0.15">
      <c r="A38" s="22"/>
      <c r="B38" s="35"/>
      <c r="C38" s="1178" t="s">
        <v>537</v>
      </c>
      <c r="D38" s="1179"/>
      <c r="E38" s="1180"/>
      <c r="F38" s="36">
        <v>0.15</v>
      </c>
      <c r="G38" s="37">
        <v>0.14000000000000001</v>
      </c>
      <c r="H38" s="37">
        <v>0.17</v>
      </c>
      <c r="I38" s="37">
        <v>0.17</v>
      </c>
      <c r="J38" s="38">
        <v>0.16</v>
      </c>
      <c r="K38" s="22"/>
      <c r="L38" s="22"/>
      <c r="M38" s="22"/>
      <c r="N38" s="22"/>
      <c r="O38" s="22"/>
      <c r="P38" s="22"/>
    </row>
    <row r="39" spans="1:16" ht="39" customHeight="1" x14ac:dyDescent="0.15">
      <c r="A39" s="22"/>
      <c r="B39" s="35"/>
      <c r="C39" s="1178" t="s">
        <v>538</v>
      </c>
      <c r="D39" s="1179"/>
      <c r="E39" s="1180"/>
      <c r="F39" s="36">
        <v>0.06</v>
      </c>
      <c r="G39" s="37">
        <v>0.05</v>
      </c>
      <c r="H39" s="37">
        <v>7.0000000000000007E-2</v>
      </c>
      <c r="I39" s="37">
        <v>0.06</v>
      </c>
      <c r="J39" s="38">
        <v>0.03</v>
      </c>
      <c r="K39" s="22"/>
      <c r="L39" s="22"/>
      <c r="M39" s="22"/>
      <c r="N39" s="22"/>
      <c r="O39" s="22"/>
      <c r="P39" s="22"/>
    </row>
    <row r="40" spans="1:16" ht="39" customHeight="1" x14ac:dyDescent="0.15">
      <c r="A40" s="22"/>
      <c r="B40" s="35"/>
      <c r="C40" s="1178" t="s">
        <v>539</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540</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541</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542</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2843</v>
      </c>
      <c r="L45" s="60">
        <v>2772</v>
      </c>
      <c r="M45" s="60">
        <v>2715</v>
      </c>
      <c r="N45" s="60">
        <v>2405</v>
      </c>
      <c r="O45" s="61">
        <v>2175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713</v>
      </c>
      <c r="L48" s="64">
        <v>719</v>
      </c>
      <c r="M48" s="64">
        <v>698</v>
      </c>
      <c r="N48" s="64">
        <v>727</v>
      </c>
      <c r="O48" s="65">
        <v>738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480</v>
      </c>
      <c r="L49" s="64" t="s">
        <v>480</v>
      </c>
      <c r="M49" s="64" t="s">
        <v>480</v>
      </c>
      <c r="N49" s="64" t="s">
        <v>480</v>
      </c>
      <c r="O49" s="65" t="s">
        <v>480</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2108</v>
      </c>
      <c r="L52" s="64">
        <v>2124</v>
      </c>
      <c r="M52" s="64">
        <v>2220</v>
      </c>
      <c r="N52" s="64">
        <v>2088</v>
      </c>
      <c r="O52" s="65">
        <v>1989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1449</v>
      </c>
      <c r="L53" s="69">
        <v>1368</v>
      </c>
      <c r="M53" s="69">
        <v>1194</v>
      </c>
      <c r="N53" s="69">
        <v>1045</v>
      </c>
      <c r="O53" s="70">
        <v>925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22252</v>
      </c>
      <c r="J41" s="83">
        <v>21932</v>
      </c>
      <c r="K41" s="83">
        <v>21505</v>
      </c>
      <c r="L41" s="83">
        <v>21244</v>
      </c>
      <c r="M41" s="84">
        <v>20786</v>
      </c>
    </row>
    <row r="42" spans="2:13" ht="27.75" customHeight="1" x14ac:dyDescent="0.15">
      <c r="B42" s="1204"/>
      <c r="C42" s="1205"/>
      <c r="D42" s="85"/>
      <c r="E42" s="1210" t="s">
        <v>26</v>
      </c>
      <c r="F42" s="1210"/>
      <c r="G42" s="1210"/>
      <c r="H42" s="1211"/>
      <c r="I42" s="86">
        <v>964</v>
      </c>
      <c r="J42" s="87">
        <v>678</v>
      </c>
      <c r="K42" s="87">
        <v>441</v>
      </c>
      <c r="L42" s="87">
        <v>442</v>
      </c>
      <c r="M42" s="88">
        <v>442</v>
      </c>
    </row>
    <row r="43" spans="2:13" ht="27.75" customHeight="1" x14ac:dyDescent="0.15">
      <c r="B43" s="1204"/>
      <c r="C43" s="1205"/>
      <c r="D43" s="85"/>
      <c r="E43" s="1210" t="s">
        <v>27</v>
      </c>
      <c r="F43" s="1210"/>
      <c r="G43" s="1210"/>
      <c r="H43" s="1211"/>
      <c r="I43" s="86">
        <v>11852</v>
      </c>
      <c r="J43" s="87">
        <v>11896</v>
      </c>
      <c r="K43" s="87">
        <v>11785</v>
      </c>
      <c r="L43" s="87">
        <v>11894</v>
      </c>
      <c r="M43" s="88">
        <v>11892</v>
      </c>
    </row>
    <row r="44" spans="2:13" ht="27.75" customHeight="1" x14ac:dyDescent="0.15">
      <c r="B44" s="1204"/>
      <c r="C44" s="1205"/>
      <c r="D44" s="85"/>
      <c r="E44" s="1210" t="s">
        <v>28</v>
      </c>
      <c r="F44" s="1210"/>
      <c r="G44" s="1210"/>
      <c r="H44" s="1211"/>
      <c r="I44" s="86" t="s">
        <v>480</v>
      </c>
      <c r="J44" s="87" t="s">
        <v>480</v>
      </c>
      <c r="K44" s="87" t="s">
        <v>480</v>
      </c>
      <c r="L44" s="87" t="s">
        <v>480</v>
      </c>
      <c r="M44" s="88" t="s">
        <v>480</v>
      </c>
    </row>
    <row r="45" spans="2:13" ht="27.75" customHeight="1" x14ac:dyDescent="0.15">
      <c r="B45" s="1204"/>
      <c r="C45" s="1205"/>
      <c r="D45" s="85"/>
      <c r="E45" s="1210" t="s">
        <v>29</v>
      </c>
      <c r="F45" s="1210"/>
      <c r="G45" s="1210"/>
      <c r="H45" s="1211"/>
      <c r="I45" s="86">
        <v>4013</v>
      </c>
      <c r="J45" s="87">
        <v>3815</v>
      </c>
      <c r="K45" s="87">
        <v>3500</v>
      </c>
      <c r="L45" s="87">
        <v>2936</v>
      </c>
      <c r="M45" s="88">
        <v>3099</v>
      </c>
    </row>
    <row r="46" spans="2:13" ht="27.75" customHeight="1" x14ac:dyDescent="0.15">
      <c r="B46" s="1204"/>
      <c r="C46" s="1205"/>
      <c r="D46" s="89"/>
      <c r="E46" s="1210" t="s">
        <v>30</v>
      </c>
      <c r="F46" s="1210"/>
      <c r="G46" s="1210"/>
      <c r="H46" s="1211"/>
      <c r="I46" s="86">
        <v>121</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4356</v>
      </c>
      <c r="J50" s="87">
        <v>4345</v>
      </c>
      <c r="K50" s="87">
        <v>4227</v>
      </c>
      <c r="L50" s="87">
        <v>4287</v>
      </c>
      <c r="M50" s="88">
        <v>4313</v>
      </c>
    </row>
    <row r="51" spans="2:13" ht="27.75" customHeight="1" x14ac:dyDescent="0.15">
      <c r="B51" s="1204"/>
      <c r="C51" s="1205"/>
      <c r="D51" s="85"/>
      <c r="E51" s="1210" t="s">
        <v>36</v>
      </c>
      <c r="F51" s="1210"/>
      <c r="G51" s="1210"/>
      <c r="H51" s="1211"/>
      <c r="I51" s="86">
        <v>4028</v>
      </c>
      <c r="J51" s="87">
        <v>4053</v>
      </c>
      <c r="K51" s="87">
        <v>4279</v>
      </c>
      <c r="L51" s="87">
        <v>4792</v>
      </c>
      <c r="M51" s="88">
        <v>4985</v>
      </c>
    </row>
    <row r="52" spans="2:13" ht="27.75" customHeight="1" x14ac:dyDescent="0.15">
      <c r="B52" s="1206"/>
      <c r="C52" s="1207"/>
      <c r="D52" s="85"/>
      <c r="E52" s="1210" t="s">
        <v>37</v>
      </c>
      <c r="F52" s="1210"/>
      <c r="G52" s="1210"/>
      <c r="H52" s="1211"/>
      <c r="I52" s="86">
        <v>20136</v>
      </c>
      <c r="J52" s="87">
        <v>20167</v>
      </c>
      <c r="K52" s="87">
        <v>19995</v>
      </c>
      <c r="L52" s="87">
        <v>19900</v>
      </c>
      <c r="M52" s="88">
        <v>19632</v>
      </c>
    </row>
    <row r="53" spans="2:13" ht="27.75" customHeight="1" thickBot="1" x14ac:dyDescent="0.2">
      <c r="B53" s="1217" t="s">
        <v>21</v>
      </c>
      <c r="C53" s="1218"/>
      <c r="D53" s="92"/>
      <c r="E53" s="1219" t="s">
        <v>38</v>
      </c>
      <c r="F53" s="1219"/>
      <c r="G53" s="1219"/>
      <c r="H53" s="1220"/>
      <c r="I53" s="93">
        <v>10682</v>
      </c>
      <c r="J53" s="94">
        <v>9757</v>
      </c>
      <c r="K53" s="94">
        <v>8729</v>
      </c>
      <c r="L53" s="94">
        <v>7537</v>
      </c>
      <c r="M53" s="95">
        <v>7289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572</v>
      </c>
      <c r="H51" s="1234"/>
      <c r="I51" s="1239" t="s">
        <v>573</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578</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574</v>
      </c>
      <c r="H55" s="1247"/>
      <c r="I55" s="1243" t="s">
        <v>573</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578</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21" t="s">
        <v>579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576</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572</v>
      </c>
      <c r="H73" s="1234"/>
      <c r="I73" s="1239" t="s">
        <v>573</v>
      </c>
      <c r="J73" s="1239"/>
      <c r="K73" s="1253">
        <v>96.8</v>
      </c>
      <c r="L73" s="1253">
        <v>87.2</v>
      </c>
      <c r="M73" s="1242">
        <v>78.7</v>
      </c>
      <c r="N73" s="1242">
        <v>66.8</v>
      </c>
      <c r="O73" s="1242">
        <v>64.900000000000006</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577</v>
      </c>
      <c r="J75" s="1243"/>
      <c r="K75" s="1254">
        <v>14.2</v>
      </c>
      <c r="L75" s="1254">
        <v>13.4</v>
      </c>
      <c r="M75" s="1254">
        <v>12</v>
      </c>
      <c r="N75" s="1254">
        <v>10.7</v>
      </c>
      <c r="O75" s="1254">
        <v>9.4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574</v>
      </c>
      <c r="H77" s="1247"/>
      <c r="I77" s="1243" t="s">
        <v>573</v>
      </c>
      <c r="J77" s="1243"/>
      <c r="K77" s="1253">
        <v>58.2</v>
      </c>
      <c r="L77" s="1253">
        <v>50.3</v>
      </c>
      <c r="M77" s="1242">
        <v>45.9</v>
      </c>
      <c r="N77" s="1242">
        <v>33.6</v>
      </c>
      <c r="O77" s="1242">
        <v>33.1</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577</v>
      </c>
      <c r="J79" s="1252"/>
      <c r="K79" s="1256">
        <v>10.3</v>
      </c>
      <c r="L79" s="1256">
        <v>9.6</v>
      </c>
      <c r="M79" s="1256">
        <v>8.8000000000000007</v>
      </c>
      <c r="N79" s="1256">
        <v>7</v>
      </c>
      <c r="O79" s="1256">
        <v>7.5</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33754</v>
      </c>
      <c r="E3" s="118"/>
      <c r="F3" s="119">
        <v>50880</v>
      </c>
      <c r="G3" s="120"/>
      <c r="H3" s="121"/>
    </row>
    <row r="4" spans="1:8" x14ac:dyDescent="0.15">
      <c r="A4" s="122"/>
      <c r="B4" s="123"/>
      <c r="C4" s="124"/>
      <c r="D4" s="125">
        <v>22914</v>
      </c>
      <c r="E4" s="126"/>
      <c r="F4" s="127">
        <v>26879</v>
      </c>
      <c r="G4" s="128"/>
      <c r="H4" s="129"/>
    </row>
    <row r="5" spans="1:8" x14ac:dyDescent="0.15">
      <c r="A5" s="110" t="s">
        <v>514</v>
      </c>
      <c r="B5" s="115"/>
      <c r="C5" s="116"/>
      <c r="D5" s="117">
        <v>46092</v>
      </c>
      <c r="E5" s="118"/>
      <c r="F5" s="119">
        <v>63956</v>
      </c>
      <c r="G5" s="120"/>
      <c r="H5" s="121"/>
    </row>
    <row r="6" spans="1:8" x14ac:dyDescent="0.15">
      <c r="A6" s="122"/>
      <c r="B6" s="123"/>
      <c r="C6" s="124"/>
      <c r="D6" s="125">
        <v>29546</v>
      </c>
      <c r="E6" s="126"/>
      <c r="F6" s="127">
        <v>29239</v>
      </c>
      <c r="G6" s="128"/>
      <c r="H6" s="129"/>
    </row>
    <row r="7" spans="1:8" x14ac:dyDescent="0.15">
      <c r="A7" s="110" t="s">
        <v>515</v>
      </c>
      <c r="B7" s="115"/>
      <c r="C7" s="116"/>
      <c r="D7" s="117">
        <v>39531</v>
      </c>
      <c r="E7" s="118"/>
      <c r="F7" s="119">
        <v>66255</v>
      </c>
      <c r="G7" s="120"/>
      <c r="H7" s="121"/>
    </row>
    <row r="8" spans="1:8" x14ac:dyDescent="0.15">
      <c r="A8" s="122"/>
      <c r="B8" s="123"/>
      <c r="C8" s="124"/>
      <c r="D8" s="125">
        <v>26460</v>
      </c>
      <c r="E8" s="126"/>
      <c r="F8" s="127">
        <v>31822</v>
      </c>
      <c r="G8" s="128"/>
      <c r="H8" s="129"/>
    </row>
    <row r="9" spans="1:8" x14ac:dyDescent="0.15">
      <c r="A9" s="110" t="s">
        <v>516</v>
      </c>
      <c r="B9" s="115"/>
      <c r="C9" s="116"/>
      <c r="D9" s="117">
        <v>33262</v>
      </c>
      <c r="E9" s="118"/>
      <c r="F9" s="119">
        <v>47278</v>
      </c>
      <c r="G9" s="120"/>
      <c r="H9" s="121"/>
    </row>
    <row r="10" spans="1:8" x14ac:dyDescent="0.15">
      <c r="A10" s="122"/>
      <c r="B10" s="123"/>
      <c r="C10" s="124"/>
      <c r="D10" s="125">
        <v>16921</v>
      </c>
      <c r="E10" s="126"/>
      <c r="F10" s="127">
        <v>24096</v>
      </c>
      <c r="G10" s="128"/>
      <c r="H10" s="129"/>
    </row>
    <row r="11" spans="1:8" x14ac:dyDescent="0.15">
      <c r="A11" s="110" t="s">
        <v>517</v>
      </c>
      <c r="B11" s="115"/>
      <c r="C11" s="116"/>
      <c r="D11" s="117">
        <v>39967</v>
      </c>
      <c r="E11" s="118"/>
      <c r="F11" s="119">
        <v>57295</v>
      </c>
      <c r="G11" s="120"/>
      <c r="H11" s="121"/>
    </row>
    <row r="12" spans="1:8" x14ac:dyDescent="0.15">
      <c r="A12" s="122"/>
      <c r="B12" s="123"/>
      <c r="C12" s="130"/>
      <c r="D12" s="125">
        <v>13162</v>
      </c>
      <c r="E12" s="126"/>
      <c r="F12" s="127">
        <v>32771</v>
      </c>
      <c r="G12" s="128"/>
      <c r="H12" s="129"/>
    </row>
    <row r="13" spans="1:8" x14ac:dyDescent="0.15">
      <c r="A13" s="110"/>
      <c r="B13" s="115"/>
      <c r="C13" s="131"/>
      <c r="D13" s="132">
        <v>38521</v>
      </c>
      <c r="E13" s="133"/>
      <c r="F13" s="134">
        <v>57133</v>
      </c>
      <c r="G13" s="135"/>
      <c r="H13" s="121"/>
    </row>
    <row r="14" spans="1:8" x14ac:dyDescent="0.15">
      <c r="A14" s="122"/>
      <c r="B14" s="123"/>
      <c r="C14" s="124"/>
      <c r="D14" s="125">
        <v>21801</v>
      </c>
      <c r="E14" s="126"/>
      <c r="F14" s="127">
        <v>28961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3.86</v>
      </c>
      <c r="C19" s="136">
        <f>ROUND(VALUE(SUBSTITUTE(実質収支比率等に係る経年分析!G$48,"▲","-")),2)</f>
        <v>2.6</v>
      </c>
      <c r="D19" s="136">
        <f>ROUND(VALUE(SUBSTITUTE(実質収支比率等に係る経年分析!H$48,"▲","-")),2)</f>
        <v>0.9</v>
      </c>
      <c r="E19" s="136">
        <f>ROUND(VALUE(SUBSTITUTE(実質収支比率等に係る経年分析!I$48,"▲","-")),2)</f>
        <v>2.94</v>
      </c>
      <c r="F19" s="136">
        <f>ROUND(VALUE(SUBSTITUTE(実質収支比率等に係る経年分析!J$48,"▲","-")),2)</f>
        <v>1.24</v>
      </c>
    </row>
    <row r="20" spans="1:11" x14ac:dyDescent="0.15">
      <c r="A20" s="136" t="s">
        <v>43</v>
      </c>
      <c r="B20" s="136">
        <f>ROUND(VALUE(SUBSTITUTE(実質収支比率等に係る経年分析!F$47,"▲","-")),2)</f>
        <v>23.74</v>
      </c>
      <c r="C20" s="136">
        <f>ROUND(VALUE(SUBSTITUTE(実質収支比率等に係る経年分析!G$47,"▲","-")),2)</f>
        <v>23.36</v>
      </c>
      <c r="D20" s="136">
        <f>ROUND(VALUE(SUBSTITUTE(実質収支比率等に係る経年分析!H$47,"▲","-")),2)</f>
        <v>23.75</v>
      </c>
      <c r="E20" s="136">
        <f>ROUND(VALUE(SUBSTITUTE(実質収支比率等に係る経年分析!I$47,"▲","-")),2)</f>
        <v>23.96</v>
      </c>
      <c r="F20" s="136">
        <f>ROUND(VALUE(SUBSTITUTE(実質収支比率等に係る経年分析!J$47,"▲","-")),2)</f>
        <v>24.36</v>
      </c>
    </row>
    <row r="21" spans="1:11" x14ac:dyDescent="0.15">
      <c r="A21" s="136" t="s">
        <v>44</v>
      </c>
      <c r="B21" s="136">
        <f>IF(ISNUMBER(VALUE(SUBSTITUTE(実質収支比率等に係る経年分析!F$49,"▲","-"))),ROUND(VALUE(SUBSTITUTE(実質収支比率等に係る経年分析!F$49,"▲","-")),2),NA())</f>
        <v>1.64</v>
      </c>
      <c r="C21" s="136">
        <f>IF(ISNUMBER(VALUE(SUBSTITUTE(実質収支比率等に係る経年分析!G$49,"▲","-"))),ROUND(VALUE(SUBSTITUTE(実質収支比率等に係る経年分析!G$49,"▲","-")),2),NA())</f>
        <v>-1.25</v>
      </c>
      <c r="D21" s="136">
        <f>IF(ISNUMBER(VALUE(SUBSTITUTE(実質収支比率等に係る経年分析!H$49,"▲","-"))),ROUND(VALUE(SUBSTITUTE(実質収支比率等に係る経年分析!H$49,"▲","-")),2),NA())</f>
        <v>-1.42</v>
      </c>
      <c r="E21" s="136">
        <f>IF(ISNUMBER(VALUE(SUBSTITUTE(実質収支比率等に係る経年分析!I$49,"▲","-"))),ROUND(VALUE(SUBSTITUTE(実質収支比率等に係る経年分析!I$49,"▲","-")),2),NA())</f>
        <v>2.34</v>
      </c>
      <c r="F21" s="136">
        <f>IF(ISNUMBER(VALUE(SUBSTITUTE(実質収支比率等に係る経年分析!J$49,"▲","-"))),ROUND(VALUE(SUBSTITUTE(実質収支比率等に係る経年分析!J$49,"▲","-")),2),NA())</f>
        <v>-1.58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同和地区住宅資金貸付事業特別会計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介護保険特別会計（介護サービス事業勘定）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14.33</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0.47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1.37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0.72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1.74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1.34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2108</v>
      </c>
      <c r="E42" s="138"/>
      <c r="F42" s="138"/>
      <c r="G42" s="138">
        <f>'実質公債費比率（分子）の構造'!L$52</f>
        <v>2124</v>
      </c>
      <c r="H42" s="138"/>
      <c r="I42" s="138"/>
      <c r="J42" s="138">
        <f>'実質公債費比率（分子）の構造'!M$52</f>
        <v>2220</v>
      </c>
      <c r="K42" s="138"/>
      <c r="L42" s="138"/>
      <c r="M42" s="138">
        <f>'実質公債費比率（分子）の構造'!N$52</f>
        <v>2088</v>
      </c>
      <c r="N42" s="138"/>
      <c r="O42" s="138"/>
      <c r="P42" s="138">
        <f>'実質公債費比率（分子）の構造'!O$52</f>
        <v>1989</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713</v>
      </c>
      <c r="C46" s="138"/>
      <c r="D46" s="138"/>
      <c r="E46" s="138">
        <f>'実質公債費比率（分子）の構造'!L$48</f>
        <v>719</v>
      </c>
      <c r="F46" s="138"/>
      <c r="G46" s="138"/>
      <c r="H46" s="138">
        <f>'実質公債費比率（分子）の構造'!M$48</f>
        <v>698</v>
      </c>
      <c r="I46" s="138"/>
      <c r="J46" s="138"/>
      <c r="K46" s="138">
        <f>'実質公債費比率（分子）の構造'!N$48</f>
        <v>727</v>
      </c>
      <c r="L46" s="138"/>
      <c r="M46" s="138"/>
      <c r="N46" s="138">
        <f>'実質公債費比率（分子）の構造'!O$48</f>
        <v>738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2843</v>
      </c>
      <c r="C49" s="138"/>
      <c r="D49" s="138"/>
      <c r="E49" s="138">
        <f>'実質公債費比率（分子）の構造'!L$45</f>
        <v>2772</v>
      </c>
      <c r="F49" s="138"/>
      <c r="G49" s="138"/>
      <c r="H49" s="138">
        <f>'実質公債費比率（分子）の構造'!M$45</f>
        <v>2715</v>
      </c>
      <c r="I49" s="138"/>
      <c r="J49" s="138"/>
      <c r="K49" s="138">
        <f>'実質公債費比率（分子）の構造'!N$45</f>
        <v>2405</v>
      </c>
      <c r="L49" s="138"/>
      <c r="M49" s="138"/>
      <c r="N49" s="138">
        <f>'実質公債費比率（分子）の構造'!O$45</f>
        <v>2175</v>
      </c>
      <c r="O49" s="138"/>
      <c r="P49" s="138"/>
    </row>
    <row r="50" spans="1:16" x14ac:dyDescent="0.15">
      <c r="A50" s="138" t="s">
        <v>59</v>
      </c>
      <c r="B50" s="138" t="e">
        <f>NA()</f>
        <v>#N/A</v>
      </c>
      <c r="C50" s="138">
        <f>IF(ISNUMBER('実質公債費比率（分子）の構造'!K$53),'実質公債費比率（分子）の構造'!K$53,NA())</f>
        <v>1449</v>
      </c>
      <c r="D50" s="138" t="e">
        <f>NA()</f>
        <v>#N/A</v>
      </c>
      <c r="E50" s="138" t="e">
        <f>NA()</f>
        <v>#N/A</v>
      </c>
      <c r="F50" s="138">
        <f>IF(ISNUMBER('実質公債費比率（分子）の構造'!L$53),'実質公債費比率（分子）の構造'!L$53,NA())</f>
        <v>1368</v>
      </c>
      <c r="G50" s="138" t="e">
        <f>NA()</f>
        <v>#N/A</v>
      </c>
      <c r="H50" s="138" t="e">
        <f>NA()</f>
        <v>#N/A</v>
      </c>
      <c r="I50" s="138">
        <f>IF(ISNUMBER('実質公債費比率（分子）の構造'!M$53),'実質公債費比率（分子）の構造'!M$53,NA())</f>
        <v>1194</v>
      </c>
      <c r="J50" s="138" t="e">
        <f>NA()</f>
        <v>#N/A</v>
      </c>
      <c r="K50" s="138" t="e">
        <f>NA()</f>
        <v>#N/A</v>
      </c>
      <c r="L50" s="138">
        <f>IF(ISNUMBER('実質公債費比率（分子）の構造'!N$53),'実質公債費比率（分子）の構造'!N$53,NA())</f>
        <v>1045</v>
      </c>
      <c r="M50" s="138" t="e">
        <f>NA()</f>
        <v>#N/A</v>
      </c>
      <c r="N50" s="138" t="e">
        <f>NA()</f>
        <v>#N/A</v>
      </c>
      <c r="O50" s="138">
        <f>IF(ISNUMBER('実質公債費比率（分子）の構造'!O$53),'実質公債費比率（分子）の構造'!O$53,NA())</f>
        <v>925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20136</v>
      </c>
      <c r="E56" s="137"/>
      <c r="F56" s="137"/>
      <c r="G56" s="137">
        <f>'将来負担比率（分子）の構造'!J$52</f>
        <v>20167</v>
      </c>
      <c r="H56" s="137"/>
      <c r="I56" s="137"/>
      <c r="J56" s="137">
        <f>'将来負担比率（分子）の構造'!K$52</f>
        <v>19995</v>
      </c>
      <c r="K56" s="137"/>
      <c r="L56" s="137"/>
      <c r="M56" s="137">
        <f>'将来負担比率（分子）の構造'!L$52</f>
        <v>19900</v>
      </c>
      <c r="N56" s="137"/>
      <c r="O56" s="137"/>
      <c r="P56" s="137">
        <f>'将来負担比率（分子）の構造'!M$52</f>
        <v>19632</v>
      </c>
    </row>
    <row r="57" spans="1:16" x14ac:dyDescent="0.15">
      <c r="A57" s="137" t="s">
        <v>36</v>
      </c>
      <c r="B57" s="137"/>
      <c r="C57" s="137"/>
      <c r="D57" s="137">
        <f>'将来負担比率（分子）の構造'!I$51</f>
        <v>4028</v>
      </c>
      <c r="E57" s="137"/>
      <c r="F57" s="137"/>
      <c r="G57" s="137">
        <f>'将来負担比率（分子）の構造'!J$51</f>
        <v>4053</v>
      </c>
      <c r="H57" s="137"/>
      <c r="I57" s="137"/>
      <c r="J57" s="137">
        <f>'将来負担比率（分子）の構造'!K$51</f>
        <v>4279</v>
      </c>
      <c r="K57" s="137"/>
      <c r="L57" s="137"/>
      <c r="M57" s="137">
        <f>'将来負担比率（分子）の構造'!L$51</f>
        <v>4792</v>
      </c>
      <c r="N57" s="137"/>
      <c r="O57" s="137"/>
      <c r="P57" s="137">
        <f>'将来負担比率（分子）の構造'!M$51</f>
        <v>4985</v>
      </c>
    </row>
    <row r="58" spans="1:16" x14ac:dyDescent="0.15">
      <c r="A58" s="137" t="s">
        <v>35</v>
      </c>
      <c r="B58" s="137"/>
      <c r="C58" s="137"/>
      <c r="D58" s="137">
        <f>'将来負担比率（分子）の構造'!I$50</f>
        <v>4356</v>
      </c>
      <c r="E58" s="137"/>
      <c r="F58" s="137"/>
      <c r="G58" s="137">
        <f>'将来負担比率（分子）の構造'!J$50</f>
        <v>4345</v>
      </c>
      <c r="H58" s="137"/>
      <c r="I58" s="137"/>
      <c r="J58" s="137">
        <f>'将来負担比率（分子）の構造'!K$50</f>
        <v>4227</v>
      </c>
      <c r="K58" s="137"/>
      <c r="L58" s="137"/>
      <c r="M58" s="137">
        <f>'将来負担比率（分子）の構造'!L$50</f>
        <v>4287</v>
      </c>
      <c r="N58" s="137"/>
      <c r="O58" s="137"/>
      <c r="P58" s="137">
        <f>'将来負担比率（分子）の構造'!M$50</f>
        <v>4313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121</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4013</v>
      </c>
      <c r="C62" s="137"/>
      <c r="D62" s="137"/>
      <c r="E62" s="137">
        <f>'将来負担比率（分子）の構造'!J$45</f>
        <v>3815</v>
      </c>
      <c r="F62" s="137"/>
      <c r="G62" s="137"/>
      <c r="H62" s="137">
        <f>'将来負担比率（分子）の構造'!K$45</f>
        <v>3500</v>
      </c>
      <c r="I62" s="137"/>
      <c r="J62" s="137"/>
      <c r="K62" s="137">
        <f>'将来負担比率（分子）の構造'!L$45</f>
        <v>2936</v>
      </c>
      <c r="L62" s="137"/>
      <c r="M62" s="137"/>
      <c r="N62" s="137">
        <f>'将来負担比率（分子）の構造'!M$45</f>
        <v>3099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11852</v>
      </c>
      <c r="C64" s="137"/>
      <c r="D64" s="137"/>
      <c r="E64" s="137">
        <f>'将来負担比率（分子）の構造'!J$43</f>
        <v>11896</v>
      </c>
      <c r="F64" s="137"/>
      <c r="G64" s="137"/>
      <c r="H64" s="137">
        <f>'将来負担比率（分子）の構造'!K$43</f>
        <v>11785</v>
      </c>
      <c r="I64" s="137"/>
      <c r="J64" s="137"/>
      <c r="K64" s="137">
        <f>'将来負担比率（分子）の構造'!L$43</f>
        <v>11894</v>
      </c>
      <c r="L64" s="137"/>
      <c r="M64" s="137"/>
      <c r="N64" s="137">
        <f>'将来負担比率（分子）の構造'!M$43</f>
        <v>11892</v>
      </c>
      <c r="O64" s="137"/>
      <c r="P64" s="137"/>
    </row>
    <row r="65" spans="1:16" x14ac:dyDescent="0.15">
      <c r="A65" s="137" t="s">
        <v>26</v>
      </c>
      <c r="B65" s="137">
        <f>'将来負担比率（分子）の構造'!I$42</f>
        <v>964</v>
      </c>
      <c r="C65" s="137"/>
      <c r="D65" s="137"/>
      <c r="E65" s="137">
        <f>'将来負担比率（分子）の構造'!J$42</f>
        <v>678</v>
      </c>
      <c r="F65" s="137"/>
      <c r="G65" s="137"/>
      <c r="H65" s="137">
        <f>'将来負担比率（分子）の構造'!K$42</f>
        <v>441</v>
      </c>
      <c r="I65" s="137"/>
      <c r="J65" s="137"/>
      <c r="K65" s="137">
        <f>'将来負担比率（分子）の構造'!L$42</f>
        <v>442</v>
      </c>
      <c r="L65" s="137"/>
      <c r="M65" s="137"/>
      <c r="N65" s="137">
        <f>'将来負担比率（分子）の構造'!M$42</f>
        <v>442</v>
      </c>
      <c r="O65" s="137"/>
      <c r="P65" s="137"/>
    </row>
    <row r="66" spans="1:16" x14ac:dyDescent="0.15">
      <c r="A66" s="137" t="s">
        <v>25</v>
      </c>
      <c r="B66" s="137">
        <f>'将来負担比率（分子）の構造'!I$41</f>
        <v>22252</v>
      </c>
      <c r="C66" s="137"/>
      <c r="D66" s="137"/>
      <c r="E66" s="137">
        <f>'将来負担比率（分子）の構造'!J$41</f>
        <v>21932</v>
      </c>
      <c r="F66" s="137"/>
      <c r="G66" s="137"/>
      <c r="H66" s="137">
        <f>'将来負担比率（分子）の構造'!K$41</f>
        <v>21505</v>
      </c>
      <c r="I66" s="137"/>
      <c r="J66" s="137"/>
      <c r="K66" s="137">
        <f>'将来負担比率（分子）の構造'!L$41</f>
        <v>21244</v>
      </c>
      <c r="L66" s="137"/>
      <c r="M66" s="137"/>
      <c r="N66" s="137">
        <f>'将来負担比率（分子）の構造'!M$41</f>
        <v>20786</v>
      </c>
      <c r="O66" s="137"/>
      <c r="P66" s="137"/>
    </row>
    <row r="67" spans="1:16" x14ac:dyDescent="0.15">
      <c r="A67" s="137" t="s">
        <v>63</v>
      </c>
      <c r="B67" s="137" t="e">
        <f>NA()</f>
        <v>#N/A</v>
      </c>
      <c r="C67" s="137">
        <f>IF(ISNUMBER('将来負担比率（分子）の構造'!I$53), IF('将来負担比率（分子）の構造'!I$53 &lt; 0, 0, '将来負担比率（分子）の構造'!I$53), NA())</f>
        <v>10682</v>
      </c>
      <c r="D67" s="137" t="e">
        <f>NA()</f>
        <v>#N/A</v>
      </c>
      <c r="E67" s="137" t="e">
        <f>NA()</f>
        <v>#N/A</v>
      </c>
      <c r="F67" s="137">
        <f>IF(ISNUMBER('将来負担比率（分子）の構造'!J$53), IF('将来負担比率（分子）の構造'!J$53 &lt; 0, 0, '将来負担比率（分子）の構造'!J$53), NA())</f>
        <v>9757</v>
      </c>
      <c r="G67" s="137" t="e">
        <f>NA()</f>
        <v>#N/A</v>
      </c>
      <c r="H67" s="137" t="e">
        <f>NA()</f>
        <v>#N/A</v>
      </c>
      <c r="I67" s="137">
        <f>IF(ISNUMBER('将来負担比率（分子）の構造'!K$53), IF('将来負担比率（分子）の構造'!K$53 &lt; 0, 0, '将来負担比率（分子）の構造'!K$53), NA())</f>
        <v>8729</v>
      </c>
      <c r="J67" s="137" t="e">
        <f>NA()</f>
        <v>#N/A</v>
      </c>
      <c r="K67" s="137" t="e">
        <f>NA()</f>
        <v>#N/A</v>
      </c>
      <c r="L67" s="137">
        <f>IF(ISNUMBER('将来負担比率（分子）の構造'!L$53), IF('将来負担比率（分子）の構造'!L$53 &lt; 0, 0, '将来負担比率（分子）の構造'!L$53), NA())</f>
        <v>7537</v>
      </c>
      <c r="M67" s="137" t="e">
        <f>NA()</f>
        <v>#N/A</v>
      </c>
      <c r="N67" s="137" t="e">
        <f>NA()</f>
        <v>#N/A</v>
      </c>
      <c r="O67" s="137">
        <f>IF(ISNUMBER('将来負担比率（分子）の構造'!M$53), IF('将来負担比率（分子）の構造'!M$53 &lt; 0, 0, '将来負担比率（分子）の構造'!M$53), NA())</f>
        <v>7289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6702210</v>
      </c>
      <c r="S5" s="615"/>
      <c r="T5" s="615"/>
      <c r="U5" s="615"/>
      <c r="V5" s="615"/>
      <c r="W5" s="615"/>
      <c r="X5" s="615"/>
      <c r="Y5" s="616"/>
      <c r="Z5" s="617">
        <v>26.6</v>
      </c>
      <c r="AA5" s="617"/>
      <c r="AB5" s="617"/>
      <c r="AC5" s="617"/>
      <c r="AD5" s="618">
        <v>6269288</v>
      </c>
      <c r="AE5" s="618"/>
      <c r="AF5" s="618"/>
      <c r="AG5" s="618"/>
      <c r="AH5" s="618"/>
      <c r="AI5" s="618"/>
      <c r="AJ5" s="618"/>
      <c r="AK5" s="618"/>
      <c r="AL5" s="619">
        <v>51.2</v>
      </c>
      <c r="AM5" s="620"/>
      <c r="AN5" s="620"/>
      <c r="AO5" s="621"/>
      <c r="AP5" s="611" t="s">
        <v>209</v>
      </c>
      <c r="AQ5" s="612"/>
      <c r="AR5" s="612"/>
      <c r="AS5" s="612"/>
      <c r="AT5" s="612"/>
      <c r="AU5" s="612"/>
      <c r="AV5" s="612"/>
      <c r="AW5" s="612"/>
      <c r="AX5" s="612"/>
      <c r="AY5" s="612"/>
      <c r="AZ5" s="612"/>
      <c r="BA5" s="612"/>
      <c r="BB5" s="612"/>
      <c r="BC5" s="612"/>
      <c r="BD5" s="612"/>
      <c r="BE5" s="612"/>
      <c r="BF5" s="613"/>
      <c r="BG5" s="625">
        <v>6331766</v>
      </c>
      <c r="BH5" s="626"/>
      <c r="BI5" s="626"/>
      <c r="BJ5" s="626"/>
      <c r="BK5" s="626"/>
      <c r="BL5" s="626"/>
      <c r="BM5" s="626"/>
      <c r="BN5" s="627"/>
      <c r="BO5" s="628">
        <v>94.5</v>
      </c>
      <c r="BP5" s="628"/>
      <c r="BQ5" s="628"/>
      <c r="BR5" s="628"/>
      <c r="BS5" s="629">
        <v>62478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188655</v>
      </c>
      <c r="S6" s="626"/>
      <c r="T6" s="626"/>
      <c r="U6" s="626"/>
      <c r="V6" s="626"/>
      <c r="W6" s="626"/>
      <c r="X6" s="626"/>
      <c r="Y6" s="627"/>
      <c r="Z6" s="628">
        <v>0.7</v>
      </c>
      <c r="AA6" s="628"/>
      <c r="AB6" s="628"/>
      <c r="AC6" s="628"/>
      <c r="AD6" s="629">
        <v>188655</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6331766</v>
      </c>
      <c r="BH6" s="626"/>
      <c r="BI6" s="626"/>
      <c r="BJ6" s="626"/>
      <c r="BK6" s="626"/>
      <c r="BL6" s="626"/>
      <c r="BM6" s="626"/>
      <c r="BN6" s="627"/>
      <c r="BO6" s="628">
        <v>94.5</v>
      </c>
      <c r="BP6" s="628"/>
      <c r="BQ6" s="628"/>
      <c r="BR6" s="628"/>
      <c r="BS6" s="629">
        <v>62478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217059</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217059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5340</v>
      </c>
      <c r="S7" s="626"/>
      <c r="T7" s="626"/>
      <c r="U7" s="626"/>
      <c r="V7" s="626"/>
      <c r="W7" s="626"/>
      <c r="X7" s="626"/>
      <c r="Y7" s="627"/>
      <c r="Z7" s="628">
        <v>0</v>
      </c>
      <c r="AA7" s="628"/>
      <c r="AB7" s="628"/>
      <c r="AC7" s="628"/>
      <c r="AD7" s="629">
        <v>5340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2731962</v>
      </c>
      <c r="BH7" s="626"/>
      <c r="BI7" s="626"/>
      <c r="BJ7" s="626"/>
      <c r="BK7" s="626"/>
      <c r="BL7" s="626"/>
      <c r="BM7" s="626"/>
      <c r="BN7" s="627"/>
      <c r="BO7" s="628">
        <v>40.799999999999997</v>
      </c>
      <c r="BP7" s="628"/>
      <c r="BQ7" s="628"/>
      <c r="BR7" s="628"/>
      <c r="BS7" s="629">
        <v>62478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2005537</v>
      </c>
      <c r="CS7" s="626"/>
      <c r="CT7" s="626"/>
      <c r="CU7" s="626"/>
      <c r="CV7" s="626"/>
      <c r="CW7" s="626"/>
      <c r="CX7" s="626"/>
      <c r="CY7" s="627"/>
      <c r="CZ7" s="628">
        <v>8.1</v>
      </c>
      <c r="DA7" s="628"/>
      <c r="DB7" s="628"/>
      <c r="DC7" s="628"/>
      <c r="DD7" s="634">
        <v>73780</v>
      </c>
      <c r="DE7" s="626"/>
      <c r="DF7" s="626"/>
      <c r="DG7" s="626"/>
      <c r="DH7" s="626"/>
      <c r="DI7" s="626"/>
      <c r="DJ7" s="626"/>
      <c r="DK7" s="626"/>
      <c r="DL7" s="626"/>
      <c r="DM7" s="626"/>
      <c r="DN7" s="626"/>
      <c r="DO7" s="626"/>
      <c r="DP7" s="627"/>
      <c r="DQ7" s="634">
        <v>1659054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17425</v>
      </c>
      <c r="S8" s="626"/>
      <c r="T8" s="626"/>
      <c r="U8" s="626"/>
      <c r="V8" s="626"/>
      <c r="W8" s="626"/>
      <c r="X8" s="626"/>
      <c r="Y8" s="627"/>
      <c r="Z8" s="628">
        <v>0.1</v>
      </c>
      <c r="AA8" s="628"/>
      <c r="AB8" s="628"/>
      <c r="AC8" s="628"/>
      <c r="AD8" s="629">
        <v>17425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88146</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12326480</v>
      </c>
      <c r="CS8" s="626"/>
      <c r="CT8" s="626"/>
      <c r="CU8" s="626"/>
      <c r="CV8" s="626"/>
      <c r="CW8" s="626"/>
      <c r="CX8" s="626"/>
      <c r="CY8" s="627"/>
      <c r="CZ8" s="628">
        <v>49.5</v>
      </c>
      <c r="DA8" s="628"/>
      <c r="DB8" s="628"/>
      <c r="DC8" s="628"/>
      <c r="DD8" s="634">
        <v>4248</v>
      </c>
      <c r="DE8" s="626"/>
      <c r="DF8" s="626"/>
      <c r="DG8" s="626"/>
      <c r="DH8" s="626"/>
      <c r="DI8" s="626"/>
      <c r="DJ8" s="626"/>
      <c r="DK8" s="626"/>
      <c r="DL8" s="626"/>
      <c r="DM8" s="626"/>
      <c r="DN8" s="626"/>
      <c r="DO8" s="626"/>
      <c r="DP8" s="627"/>
      <c r="DQ8" s="634">
        <v>5275623</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11551</v>
      </c>
      <c r="S9" s="626"/>
      <c r="T9" s="626"/>
      <c r="U9" s="626"/>
      <c r="V9" s="626"/>
      <c r="W9" s="626"/>
      <c r="X9" s="626"/>
      <c r="Y9" s="627"/>
      <c r="Z9" s="628">
        <v>0</v>
      </c>
      <c r="AA9" s="628"/>
      <c r="AB9" s="628"/>
      <c r="AC9" s="628"/>
      <c r="AD9" s="629">
        <v>11551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2095418</v>
      </c>
      <c r="BH9" s="626"/>
      <c r="BI9" s="626"/>
      <c r="BJ9" s="626"/>
      <c r="BK9" s="626"/>
      <c r="BL9" s="626"/>
      <c r="BM9" s="626"/>
      <c r="BN9" s="627"/>
      <c r="BO9" s="628">
        <v>31.3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2089963</v>
      </c>
      <c r="CS9" s="626"/>
      <c r="CT9" s="626"/>
      <c r="CU9" s="626"/>
      <c r="CV9" s="626"/>
      <c r="CW9" s="626"/>
      <c r="CX9" s="626"/>
      <c r="CY9" s="627"/>
      <c r="CZ9" s="628">
        <v>8.4</v>
      </c>
      <c r="DA9" s="628"/>
      <c r="DB9" s="628"/>
      <c r="DC9" s="628"/>
      <c r="DD9" s="634">
        <v>175731</v>
      </c>
      <c r="DE9" s="626"/>
      <c r="DF9" s="626"/>
      <c r="DG9" s="626"/>
      <c r="DH9" s="626"/>
      <c r="DI9" s="626"/>
      <c r="DJ9" s="626"/>
      <c r="DK9" s="626"/>
      <c r="DL9" s="626"/>
      <c r="DM9" s="626"/>
      <c r="DN9" s="626"/>
      <c r="DO9" s="626"/>
      <c r="DP9" s="627"/>
      <c r="DQ9" s="634">
        <v>1311010</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1033154</v>
      </c>
      <c r="S10" s="626"/>
      <c r="T10" s="626"/>
      <c r="U10" s="626"/>
      <c r="V10" s="626"/>
      <c r="W10" s="626"/>
      <c r="X10" s="626"/>
      <c r="Y10" s="627"/>
      <c r="Z10" s="628">
        <v>4.0999999999999996</v>
      </c>
      <c r="AA10" s="628"/>
      <c r="AB10" s="628"/>
      <c r="AC10" s="628"/>
      <c r="AD10" s="629">
        <v>1033154</v>
      </c>
      <c r="AE10" s="629"/>
      <c r="AF10" s="629"/>
      <c r="AG10" s="629"/>
      <c r="AH10" s="629"/>
      <c r="AI10" s="629"/>
      <c r="AJ10" s="629"/>
      <c r="AK10" s="629"/>
      <c r="AL10" s="630">
        <v>8.4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164448</v>
      </c>
      <c r="BH10" s="626"/>
      <c r="BI10" s="626"/>
      <c r="BJ10" s="626"/>
      <c r="BK10" s="626"/>
      <c r="BL10" s="626"/>
      <c r="BM10" s="626"/>
      <c r="BN10" s="627"/>
      <c r="BO10" s="628">
        <v>2.5</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14256</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2114</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12133</v>
      </c>
      <c r="S11" s="626"/>
      <c r="T11" s="626"/>
      <c r="U11" s="626"/>
      <c r="V11" s="626"/>
      <c r="W11" s="626"/>
      <c r="X11" s="626"/>
      <c r="Y11" s="627"/>
      <c r="Z11" s="628">
        <v>0</v>
      </c>
      <c r="AA11" s="628"/>
      <c r="AB11" s="628"/>
      <c r="AC11" s="628"/>
      <c r="AD11" s="629">
        <v>12133</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383950</v>
      </c>
      <c r="BH11" s="626"/>
      <c r="BI11" s="626"/>
      <c r="BJ11" s="626"/>
      <c r="BK11" s="626"/>
      <c r="BL11" s="626"/>
      <c r="BM11" s="626"/>
      <c r="BN11" s="627"/>
      <c r="BO11" s="628">
        <v>5.7</v>
      </c>
      <c r="BP11" s="628"/>
      <c r="BQ11" s="628"/>
      <c r="BR11" s="628"/>
      <c r="BS11" s="634">
        <v>62478</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410689</v>
      </c>
      <c r="CS11" s="626"/>
      <c r="CT11" s="626"/>
      <c r="CU11" s="626"/>
      <c r="CV11" s="626"/>
      <c r="CW11" s="626"/>
      <c r="CX11" s="626"/>
      <c r="CY11" s="627"/>
      <c r="CZ11" s="628">
        <v>1.7</v>
      </c>
      <c r="DA11" s="628"/>
      <c r="DB11" s="628"/>
      <c r="DC11" s="628"/>
      <c r="DD11" s="634">
        <v>94250</v>
      </c>
      <c r="DE11" s="626"/>
      <c r="DF11" s="626"/>
      <c r="DG11" s="626"/>
      <c r="DH11" s="626"/>
      <c r="DI11" s="626"/>
      <c r="DJ11" s="626"/>
      <c r="DK11" s="626"/>
      <c r="DL11" s="626"/>
      <c r="DM11" s="626"/>
      <c r="DN11" s="626"/>
      <c r="DO11" s="626"/>
      <c r="DP11" s="627"/>
      <c r="DQ11" s="634">
        <v>304402</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2959603</v>
      </c>
      <c r="BH12" s="626"/>
      <c r="BI12" s="626"/>
      <c r="BJ12" s="626"/>
      <c r="BK12" s="626"/>
      <c r="BL12" s="626"/>
      <c r="BM12" s="626"/>
      <c r="BN12" s="627"/>
      <c r="BO12" s="628">
        <v>44.2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341007</v>
      </c>
      <c r="CS12" s="626"/>
      <c r="CT12" s="626"/>
      <c r="CU12" s="626"/>
      <c r="CV12" s="626"/>
      <c r="CW12" s="626"/>
      <c r="CX12" s="626"/>
      <c r="CY12" s="627"/>
      <c r="CZ12" s="628">
        <v>1.4</v>
      </c>
      <c r="DA12" s="628"/>
      <c r="DB12" s="628"/>
      <c r="DC12" s="628"/>
      <c r="DD12" s="634">
        <v>4585</v>
      </c>
      <c r="DE12" s="626"/>
      <c r="DF12" s="626"/>
      <c r="DG12" s="626"/>
      <c r="DH12" s="626"/>
      <c r="DI12" s="626"/>
      <c r="DJ12" s="626"/>
      <c r="DK12" s="626"/>
      <c r="DL12" s="626"/>
      <c r="DM12" s="626"/>
      <c r="DN12" s="626"/>
      <c r="DO12" s="626"/>
      <c r="DP12" s="627"/>
      <c r="DQ12" s="634">
        <v>326063</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50219</v>
      </c>
      <c r="S13" s="626"/>
      <c r="T13" s="626"/>
      <c r="U13" s="626"/>
      <c r="V13" s="626"/>
      <c r="W13" s="626"/>
      <c r="X13" s="626"/>
      <c r="Y13" s="627"/>
      <c r="Z13" s="628">
        <v>0.2</v>
      </c>
      <c r="AA13" s="628"/>
      <c r="AB13" s="628"/>
      <c r="AC13" s="628"/>
      <c r="AD13" s="629">
        <v>50219</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2923652</v>
      </c>
      <c r="BH13" s="626"/>
      <c r="BI13" s="626"/>
      <c r="BJ13" s="626"/>
      <c r="BK13" s="626"/>
      <c r="BL13" s="626"/>
      <c r="BM13" s="626"/>
      <c r="BN13" s="627"/>
      <c r="BO13" s="628">
        <v>43.6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2779895</v>
      </c>
      <c r="CS13" s="626"/>
      <c r="CT13" s="626"/>
      <c r="CU13" s="626"/>
      <c r="CV13" s="626"/>
      <c r="CW13" s="626"/>
      <c r="CX13" s="626"/>
      <c r="CY13" s="627"/>
      <c r="CZ13" s="628">
        <v>11.2</v>
      </c>
      <c r="DA13" s="628"/>
      <c r="DB13" s="628"/>
      <c r="DC13" s="628"/>
      <c r="DD13" s="634">
        <v>1311549</v>
      </c>
      <c r="DE13" s="626"/>
      <c r="DF13" s="626"/>
      <c r="DG13" s="626"/>
      <c r="DH13" s="626"/>
      <c r="DI13" s="626"/>
      <c r="DJ13" s="626"/>
      <c r="DK13" s="626"/>
      <c r="DL13" s="626"/>
      <c r="DM13" s="626"/>
      <c r="DN13" s="626"/>
      <c r="DO13" s="626"/>
      <c r="DP13" s="627"/>
      <c r="DQ13" s="634">
        <v>1627100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148921</v>
      </c>
      <c r="BH14" s="626"/>
      <c r="BI14" s="626"/>
      <c r="BJ14" s="626"/>
      <c r="BK14" s="626"/>
      <c r="BL14" s="626"/>
      <c r="BM14" s="626"/>
      <c r="BN14" s="627"/>
      <c r="BO14" s="628">
        <v>2.2000000000000002</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582895</v>
      </c>
      <c r="CS14" s="626"/>
      <c r="CT14" s="626"/>
      <c r="CU14" s="626"/>
      <c r="CV14" s="626"/>
      <c r="CW14" s="626"/>
      <c r="CX14" s="626"/>
      <c r="CY14" s="627"/>
      <c r="CZ14" s="628">
        <v>2.2999999999999998</v>
      </c>
      <c r="DA14" s="628"/>
      <c r="DB14" s="628"/>
      <c r="DC14" s="628"/>
      <c r="DD14" s="634">
        <v>61295</v>
      </c>
      <c r="DE14" s="626"/>
      <c r="DF14" s="626"/>
      <c r="DG14" s="626"/>
      <c r="DH14" s="626"/>
      <c r="DI14" s="626"/>
      <c r="DJ14" s="626"/>
      <c r="DK14" s="626"/>
      <c r="DL14" s="626"/>
      <c r="DM14" s="626"/>
      <c r="DN14" s="626"/>
      <c r="DO14" s="626"/>
      <c r="DP14" s="627"/>
      <c r="DQ14" s="634">
        <v>520442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34164</v>
      </c>
      <c r="S15" s="626"/>
      <c r="T15" s="626"/>
      <c r="U15" s="626"/>
      <c r="V15" s="626"/>
      <c r="W15" s="626"/>
      <c r="X15" s="626"/>
      <c r="Y15" s="627"/>
      <c r="Z15" s="628">
        <v>0.1</v>
      </c>
      <c r="AA15" s="628"/>
      <c r="AB15" s="628"/>
      <c r="AC15" s="628"/>
      <c r="AD15" s="629">
        <v>34164</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491280</v>
      </c>
      <c r="BH15" s="626"/>
      <c r="BI15" s="626"/>
      <c r="BJ15" s="626"/>
      <c r="BK15" s="626"/>
      <c r="BL15" s="626"/>
      <c r="BM15" s="626"/>
      <c r="BN15" s="627"/>
      <c r="BO15" s="628">
        <v>7.3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1938582</v>
      </c>
      <c r="CS15" s="626"/>
      <c r="CT15" s="626"/>
      <c r="CU15" s="626"/>
      <c r="CV15" s="626"/>
      <c r="CW15" s="626"/>
      <c r="CX15" s="626"/>
      <c r="CY15" s="627"/>
      <c r="CZ15" s="628">
        <v>7.8</v>
      </c>
      <c r="DA15" s="628"/>
      <c r="DB15" s="628"/>
      <c r="DC15" s="628"/>
      <c r="DD15" s="634">
        <v>568198</v>
      </c>
      <c r="DE15" s="626"/>
      <c r="DF15" s="626"/>
      <c r="DG15" s="626"/>
      <c r="DH15" s="626"/>
      <c r="DI15" s="626"/>
      <c r="DJ15" s="626"/>
      <c r="DK15" s="626"/>
      <c r="DL15" s="626"/>
      <c r="DM15" s="626"/>
      <c r="DN15" s="626"/>
      <c r="DO15" s="626"/>
      <c r="DP15" s="627"/>
      <c r="DQ15" s="634">
        <v>1376877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5476289</v>
      </c>
      <c r="S16" s="626"/>
      <c r="T16" s="626"/>
      <c r="U16" s="626"/>
      <c r="V16" s="626"/>
      <c r="W16" s="626"/>
      <c r="X16" s="626"/>
      <c r="Y16" s="627"/>
      <c r="Z16" s="628">
        <v>21.7</v>
      </c>
      <c r="AA16" s="628"/>
      <c r="AB16" s="628"/>
      <c r="AC16" s="628"/>
      <c r="AD16" s="629">
        <v>4546146</v>
      </c>
      <c r="AE16" s="629"/>
      <c r="AF16" s="629"/>
      <c r="AG16" s="629"/>
      <c r="AH16" s="629"/>
      <c r="AI16" s="629"/>
      <c r="AJ16" s="629"/>
      <c r="AK16" s="629"/>
      <c r="AL16" s="630">
        <v>37.200000000000003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5285</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3185</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4546146</v>
      </c>
      <c r="S17" s="626"/>
      <c r="T17" s="626"/>
      <c r="U17" s="626"/>
      <c r="V17" s="626"/>
      <c r="W17" s="626"/>
      <c r="X17" s="626"/>
      <c r="Y17" s="627"/>
      <c r="Z17" s="628">
        <v>18.100000000000001</v>
      </c>
      <c r="AA17" s="628"/>
      <c r="AB17" s="628"/>
      <c r="AC17" s="628"/>
      <c r="AD17" s="629">
        <v>4546146</v>
      </c>
      <c r="AE17" s="629"/>
      <c r="AF17" s="629"/>
      <c r="AG17" s="629"/>
      <c r="AH17" s="629"/>
      <c r="AI17" s="629"/>
      <c r="AJ17" s="629"/>
      <c r="AK17" s="629"/>
      <c r="AL17" s="630">
        <v>37.200000000000003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2175826</v>
      </c>
      <c r="CS17" s="626"/>
      <c r="CT17" s="626"/>
      <c r="CU17" s="626"/>
      <c r="CV17" s="626"/>
      <c r="CW17" s="626"/>
      <c r="CX17" s="626"/>
      <c r="CY17" s="627"/>
      <c r="CZ17" s="628">
        <v>8.6999999999999993</v>
      </c>
      <c r="DA17" s="628"/>
      <c r="DB17" s="628"/>
      <c r="DC17" s="628"/>
      <c r="DD17" s="634" t="s">
        <v>111</v>
      </c>
      <c r="DE17" s="626"/>
      <c r="DF17" s="626"/>
      <c r="DG17" s="626"/>
      <c r="DH17" s="626"/>
      <c r="DI17" s="626"/>
      <c r="DJ17" s="626"/>
      <c r="DK17" s="626"/>
      <c r="DL17" s="626"/>
      <c r="DM17" s="626"/>
      <c r="DN17" s="626"/>
      <c r="DO17" s="626"/>
      <c r="DP17" s="627"/>
      <c r="DQ17" s="634">
        <v>2149381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930143</v>
      </c>
      <c r="S18" s="626"/>
      <c r="T18" s="626"/>
      <c r="U18" s="626"/>
      <c r="V18" s="626"/>
      <c r="W18" s="626"/>
      <c r="X18" s="626"/>
      <c r="Y18" s="627"/>
      <c r="Z18" s="628">
        <v>3.7</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370444</v>
      </c>
      <c r="BH19" s="626"/>
      <c r="BI19" s="626"/>
      <c r="BJ19" s="626"/>
      <c r="BK19" s="626"/>
      <c r="BL19" s="626"/>
      <c r="BM19" s="626"/>
      <c r="BN19" s="627"/>
      <c r="BO19" s="628">
        <v>5.5</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13531140</v>
      </c>
      <c r="S20" s="626"/>
      <c r="T20" s="626"/>
      <c r="U20" s="626"/>
      <c r="V20" s="626"/>
      <c r="W20" s="626"/>
      <c r="X20" s="626"/>
      <c r="Y20" s="627"/>
      <c r="Z20" s="628">
        <v>53.7</v>
      </c>
      <c r="AA20" s="628"/>
      <c r="AB20" s="628"/>
      <c r="AC20" s="628"/>
      <c r="AD20" s="629">
        <v>12168075</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370444</v>
      </c>
      <c r="BH20" s="626"/>
      <c r="BI20" s="626"/>
      <c r="BJ20" s="626"/>
      <c r="BK20" s="626"/>
      <c r="BL20" s="626"/>
      <c r="BM20" s="626"/>
      <c r="BN20" s="627"/>
      <c r="BO20" s="628">
        <v>5.5</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24887474</v>
      </c>
      <c r="CS20" s="626"/>
      <c r="CT20" s="626"/>
      <c r="CU20" s="626"/>
      <c r="CV20" s="626"/>
      <c r="CW20" s="626"/>
      <c r="CX20" s="626"/>
      <c r="CY20" s="627"/>
      <c r="CZ20" s="628">
        <v>100</v>
      </c>
      <c r="DA20" s="628"/>
      <c r="DB20" s="628"/>
      <c r="DC20" s="628"/>
      <c r="DD20" s="634">
        <v>2293636</v>
      </c>
      <c r="DE20" s="626"/>
      <c r="DF20" s="626"/>
      <c r="DG20" s="626"/>
      <c r="DH20" s="626"/>
      <c r="DI20" s="626"/>
      <c r="DJ20" s="626"/>
      <c r="DK20" s="626"/>
      <c r="DL20" s="626"/>
      <c r="DM20" s="626"/>
      <c r="DN20" s="626"/>
      <c r="DO20" s="626"/>
      <c r="DP20" s="627"/>
      <c r="DQ20" s="634">
        <v>14772310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13643</v>
      </c>
      <c r="S21" s="626"/>
      <c r="T21" s="626"/>
      <c r="U21" s="626"/>
      <c r="V21" s="626"/>
      <c r="W21" s="626"/>
      <c r="X21" s="626"/>
      <c r="Y21" s="627"/>
      <c r="Z21" s="628">
        <v>0.1</v>
      </c>
      <c r="AA21" s="628"/>
      <c r="AB21" s="628"/>
      <c r="AC21" s="628"/>
      <c r="AD21" s="629">
        <v>13643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234955</v>
      </c>
      <c r="S22" s="626"/>
      <c r="T22" s="626"/>
      <c r="U22" s="626"/>
      <c r="V22" s="626"/>
      <c r="W22" s="626"/>
      <c r="X22" s="626"/>
      <c r="Y22" s="627"/>
      <c r="Z22" s="628">
        <v>0.9</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409134</v>
      </c>
      <c r="S23" s="626"/>
      <c r="T23" s="626"/>
      <c r="U23" s="626"/>
      <c r="V23" s="626"/>
      <c r="W23" s="626"/>
      <c r="X23" s="626"/>
      <c r="Y23" s="627"/>
      <c r="Z23" s="628">
        <v>1.6</v>
      </c>
      <c r="AA23" s="628"/>
      <c r="AB23" s="628"/>
      <c r="AC23" s="628"/>
      <c r="AD23" s="629">
        <v>35757</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370444</v>
      </c>
      <c r="BH23" s="626"/>
      <c r="BI23" s="626"/>
      <c r="BJ23" s="626"/>
      <c r="BK23" s="626"/>
      <c r="BL23" s="626"/>
      <c r="BM23" s="626"/>
      <c r="BN23" s="627"/>
      <c r="BO23" s="628">
        <v>5.5</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640325</v>
      </c>
      <c r="S24" s="626"/>
      <c r="T24" s="626"/>
      <c r="U24" s="626"/>
      <c r="V24" s="626"/>
      <c r="W24" s="626"/>
      <c r="X24" s="626"/>
      <c r="Y24" s="627"/>
      <c r="Z24" s="628">
        <v>2.5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14843741</v>
      </c>
      <c r="CS24" s="615"/>
      <c r="CT24" s="615"/>
      <c r="CU24" s="615"/>
      <c r="CV24" s="615"/>
      <c r="CW24" s="615"/>
      <c r="CX24" s="615"/>
      <c r="CY24" s="616"/>
      <c r="CZ24" s="652">
        <v>59.6</v>
      </c>
      <c r="DA24" s="653"/>
      <c r="DB24" s="653"/>
      <c r="DC24" s="654"/>
      <c r="DD24" s="651">
        <v>8039685</v>
      </c>
      <c r="DE24" s="615"/>
      <c r="DF24" s="615"/>
      <c r="DG24" s="615"/>
      <c r="DH24" s="615"/>
      <c r="DI24" s="615"/>
      <c r="DJ24" s="615"/>
      <c r="DK24" s="616"/>
      <c r="DL24" s="651">
        <v>7878506</v>
      </c>
      <c r="DM24" s="615"/>
      <c r="DN24" s="615"/>
      <c r="DO24" s="615"/>
      <c r="DP24" s="615"/>
      <c r="DQ24" s="615"/>
      <c r="DR24" s="615"/>
      <c r="DS24" s="615"/>
      <c r="DT24" s="615"/>
      <c r="DU24" s="615"/>
      <c r="DV24" s="616"/>
      <c r="DW24" s="619">
        <v>60.8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6153705</v>
      </c>
      <c r="S25" s="626"/>
      <c r="T25" s="626"/>
      <c r="U25" s="626"/>
      <c r="V25" s="626"/>
      <c r="W25" s="626"/>
      <c r="X25" s="626"/>
      <c r="Y25" s="627"/>
      <c r="Z25" s="628">
        <v>24.4</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3565363</v>
      </c>
      <c r="CS25" s="657"/>
      <c r="CT25" s="657"/>
      <c r="CU25" s="657"/>
      <c r="CV25" s="657"/>
      <c r="CW25" s="657"/>
      <c r="CX25" s="657"/>
      <c r="CY25" s="658"/>
      <c r="CZ25" s="659">
        <v>14.3</v>
      </c>
      <c r="DA25" s="660"/>
      <c r="DB25" s="660"/>
      <c r="DC25" s="661"/>
      <c r="DD25" s="634">
        <v>3296575</v>
      </c>
      <c r="DE25" s="657"/>
      <c r="DF25" s="657"/>
      <c r="DG25" s="657"/>
      <c r="DH25" s="657"/>
      <c r="DI25" s="657"/>
      <c r="DJ25" s="657"/>
      <c r="DK25" s="658"/>
      <c r="DL25" s="634">
        <v>3138181</v>
      </c>
      <c r="DM25" s="657"/>
      <c r="DN25" s="657"/>
      <c r="DO25" s="657"/>
      <c r="DP25" s="657"/>
      <c r="DQ25" s="657"/>
      <c r="DR25" s="657"/>
      <c r="DS25" s="657"/>
      <c r="DT25" s="657"/>
      <c r="DU25" s="657"/>
      <c r="DV25" s="658"/>
      <c r="DW25" s="630">
        <v>24.2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2228927</v>
      </c>
      <c r="CS26" s="626"/>
      <c r="CT26" s="626"/>
      <c r="CU26" s="626"/>
      <c r="CV26" s="626"/>
      <c r="CW26" s="626"/>
      <c r="CX26" s="626"/>
      <c r="CY26" s="627"/>
      <c r="CZ26" s="659">
        <v>9</v>
      </c>
      <c r="DA26" s="660"/>
      <c r="DB26" s="660"/>
      <c r="DC26" s="661"/>
      <c r="DD26" s="634">
        <v>2011550</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1653524</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6702210</v>
      </c>
      <c r="BH27" s="626"/>
      <c r="BI27" s="626"/>
      <c r="BJ27" s="626"/>
      <c r="BK27" s="626"/>
      <c r="BL27" s="626"/>
      <c r="BM27" s="626"/>
      <c r="BN27" s="627"/>
      <c r="BO27" s="628">
        <v>100</v>
      </c>
      <c r="BP27" s="628"/>
      <c r="BQ27" s="628"/>
      <c r="BR27" s="628"/>
      <c r="BS27" s="634">
        <v>62478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9102552</v>
      </c>
      <c r="CS27" s="657"/>
      <c r="CT27" s="657"/>
      <c r="CU27" s="657"/>
      <c r="CV27" s="657"/>
      <c r="CW27" s="657"/>
      <c r="CX27" s="657"/>
      <c r="CY27" s="658"/>
      <c r="CZ27" s="659">
        <v>36.6</v>
      </c>
      <c r="DA27" s="660"/>
      <c r="DB27" s="660"/>
      <c r="DC27" s="661"/>
      <c r="DD27" s="634">
        <v>2593729</v>
      </c>
      <c r="DE27" s="657"/>
      <c r="DF27" s="657"/>
      <c r="DG27" s="657"/>
      <c r="DH27" s="657"/>
      <c r="DI27" s="657"/>
      <c r="DJ27" s="657"/>
      <c r="DK27" s="658"/>
      <c r="DL27" s="634">
        <v>2590944</v>
      </c>
      <c r="DM27" s="657"/>
      <c r="DN27" s="657"/>
      <c r="DO27" s="657"/>
      <c r="DP27" s="657"/>
      <c r="DQ27" s="657"/>
      <c r="DR27" s="657"/>
      <c r="DS27" s="657"/>
      <c r="DT27" s="657"/>
      <c r="DU27" s="657"/>
      <c r="DV27" s="658"/>
      <c r="DW27" s="630">
        <v>20</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56196</v>
      </c>
      <c r="S28" s="626"/>
      <c r="T28" s="626"/>
      <c r="U28" s="626"/>
      <c r="V28" s="626"/>
      <c r="W28" s="626"/>
      <c r="X28" s="626"/>
      <c r="Y28" s="627"/>
      <c r="Z28" s="628">
        <v>0.2</v>
      </c>
      <c r="AA28" s="628"/>
      <c r="AB28" s="628"/>
      <c r="AC28" s="628"/>
      <c r="AD28" s="629">
        <v>14696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2175826</v>
      </c>
      <c r="CS28" s="626"/>
      <c r="CT28" s="626"/>
      <c r="CU28" s="626"/>
      <c r="CV28" s="626"/>
      <c r="CW28" s="626"/>
      <c r="CX28" s="626"/>
      <c r="CY28" s="627"/>
      <c r="CZ28" s="659">
        <v>8.6999999999999993</v>
      </c>
      <c r="DA28" s="660"/>
      <c r="DB28" s="660"/>
      <c r="DC28" s="661"/>
      <c r="DD28" s="634">
        <v>2149381</v>
      </c>
      <c r="DE28" s="626"/>
      <c r="DF28" s="626"/>
      <c r="DG28" s="626"/>
      <c r="DH28" s="626"/>
      <c r="DI28" s="626"/>
      <c r="DJ28" s="626"/>
      <c r="DK28" s="627"/>
      <c r="DL28" s="634">
        <v>2149381</v>
      </c>
      <c r="DM28" s="626"/>
      <c r="DN28" s="626"/>
      <c r="DO28" s="626"/>
      <c r="DP28" s="626"/>
      <c r="DQ28" s="626"/>
      <c r="DR28" s="626"/>
      <c r="DS28" s="626"/>
      <c r="DT28" s="626"/>
      <c r="DU28" s="626"/>
      <c r="DV28" s="627"/>
      <c r="DW28" s="630">
        <v>16.600000000000001</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134202</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2175057</v>
      </c>
      <c r="CS29" s="657"/>
      <c r="CT29" s="657"/>
      <c r="CU29" s="657"/>
      <c r="CV29" s="657"/>
      <c r="CW29" s="657"/>
      <c r="CX29" s="657"/>
      <c r="CY29" s="658"/>
      <c r="CZ29" s="659">
        <v>8.6999999999999993</v>
      </c>
      <c r="DA29" s="660"/>
      <c r="DB29" s="660"/>
      <c r="DC29" s="661"/>
      <c r="DD29" s="634">
        <v>2148612</v>
      </c>
      <c r="DE29" s="657"/>
      <c r="DF29" s="657"/>
      <c r="DG29" s="657"/>
      <c r="DH29" s="657"/>
      <c r="DI29" s="657"/>
      <c r="DJ29" s="657"/>
      <c r="DK29" s="658"/>
      <c r="DL29" s="634">
        <v>2148612</v>
      </c>
      <c r="DM29" s="657"/>
      <c r="DN29" s="657"/>
      <c r="DO29" s="657"/>
      <c r="DP29" s="657"/>
      <c r="DQ29" s="657"/>
      <c r="DR29" s="657"/>
      <c r="DS29" s="657"/>
      <c r="DT29" s="657"/>
      <c r="DU29" s="657"/>
      <c r="DV29" s="658"/>
      <c r="DW29" s="630">
        <v>16.600000000000001</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116906</v>
      </c>
      <c r="S30" s="626"/>
      <c r="T30" s="626"/>
      <c r="U30" s="626"/>
      <c r="V30" s="626"/>
      <c r="W30" s="626"/>
      <c r="X30" s="626"/>
      <c r="Y30" s="627"/>
      <c r="Z30" s="628">
        <v>0.5</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96.5</v>
      </c>
      <c r="BN30" s="684"/>
      <c r="BO30" s="684"/>
      <c r="BP30" s="684"/>
      <c r="BQ30" s="685"/>
      <c r="BR30" s="683">
        <v>98.9</v>
      </c>
      <c r="BS30" s="684"/>
      <c r="BT30" s="684"/>
      <c r="BU30" s="684"/>
      <c r="BV30" s="684"/>
      <c r="BW30" s="684"/>
      <c r="BX30" s="620">
        <v>95.9</v>
      </c>
      <c r="BY30" s="684"/>
      <c r="BZ30" s="684"/>
      <c r="CA30" s="684"/>
      <c r="CB30" s="685"/>
      <c r="CD30" s="688"/>
      <c r="CE30" s="689"/>
      <c r="CF30" s="639" t="s">
        <v>292</v>
      </c>
      <c r="CG30" s="640"/>
      <c r="CH30" s="640"/>
      <c r="CI30" s="640"/>
      <c r="CJ30" s="640"/>
      <c r="CK30" s="640"/>
      <c r="CL30" s="640"/>
      <c r="CM30" s="640"/>
      <c r="CN30" s="640"/>
      <c r="CO30" s="640"/>
      <c r="CP30" s="640"/>
      <c r="CQ30" s="641"/>
      <c r="CR30" s="625">
        <v>1965892</v>
      </c>
      <c r="CS30" s="626"/>
      <c r="CT30" s="626"/>
      <c r="CU30" s="626"/>
      <c r="CV30" s="626"/>
      <c r="CW30" s="626"/>
      <c r="CX30" s="626"/>
      <c r="CY30" s="627"/>
      <c r="CZ30" s="659">
        <v>7.9</v>
      </c>
      <c r="DA30" s="660"/>
      <c r="DB30" s="660"/>
      <c r="DC30" s="661"/>
      <c r="DD30" s="634">
        <v>1944301</v>
      </c>
      <c r="DE30" s="626"/>
      <c r="DF30" s="626"/>
      <c r="DG30" s="626"/>
      <c r="DH30" s="626"/>
      <c r="DI30" s="626"/>
      <c r="DJ30" s="626"/>
      <c r="DK30" s="627"/>
      <c r="DL30" s="634">
        <v>1944301</v>
      </c>
      <c r="DM30" s="626"/>
      <c r="DN30" s="626"/>
      <c r="DO30" s="626"/>
      <c r="DP30" s="626"/>
      <c r="DQ30" s="626"/>
      <c r="DR30" s="626"/>
      <c r="DS30" s="626"/>
      <c r="DT30" s="626"/>
      <c r="DU30" s="626"/>
      <c r="DV30" s="627"/>
      <c r="DW30" s="630">
        <v>15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493801</v>
      </c>
      <c r="S31" s="626"/>
      <c r="T31" s="626"/>
      <c r="U31" s="626"/>
      <c r="V31" s="626"/>
      <c r="W31" s="626"/>
      <c r="X31" s="626"/>
      <c r="Y31" s="627"/>
      <c r="Z31" s="628">
        <v>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96.7</v>
      </c>
      <c r="BN31" s="681"/>
      <c r="BO31" s="681"/>
      <c r="BP31" s="681"/>
      <c r="BQ31" s="682"/>
      <c r="BR31" s="680">
        <v>98.8</v>
      </c>
      <c r="BS31" s="657"/>
      <c r="BT31" s="657"/>
      <c r="BU31" s="657"/>
      <c r="BV31" s="657"/>
      <c r="BW31" s="657"/>
      <c r="BX31" s="631">
        <v>96</v>
      </c>
      <c r="BY31" s="681"/>
      <c r="BZ31" s="681"/>
      <c r="CA31" s="681"/>
      <c r="CB31" s="682"/>
      <c r="CD31" s="688"/>
      <c r="CE31" s="689"/>
      <c r="CF31" s="639" t="s">
        <v>296</v>
      </c>
      <c r="CG31" s="640"/>
      <c r="CH31" s="640"/>
      <c r="CI31" s="640"/>
      <c r="CJ31" s="640"/>
      <c r="CK31" s="640"/>
      <c r="CL31" s="640"/>
      <c r="CM31" s="640"/>
      <c r="CN31" s="640"/>
      <c r="CO31" s="640"/>
      <c r="CP31" s="640"/>
      <c r="CQ31" s="641"/>
      <c r="CR31" s="625">
        <v>209165</v>
      </c>
      <c r="CS31" s="657"/>
      <c r="CT31" s="657"/>
      <c r="CU31" s="657"/>
      <c r="CV31" s="657"/>
      <c r="CW31" s="657"/>
      <c r="CX31" s="657"/>
      <c r="CY31" s="658"/>
      <c r="CZ31" s="659">
        <v>0.8</v>
      </c>
      <c r="DA31" s="660"/>
      <c r="DB31" s="660"/>
      <c r="DC31" s="661"/>
      <c r="DD31" s="634">
        <v>204311</v>
      </c>
      <c r="DE31" s="657"/>
      <c r="DF31" s="657"/>
      <c r="DG31" s="657"/>
      <c r="DH31" s="657"/>
      <c r="DI31" s="657"/>
      <c r="DJ31" s="657"/>
      <c r="DK31" s="658"/>
      <c r="DL31" s="634">
        <v>204311</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238694</v>
      </c>
      <c r="S32" s="626"/>
      <c r="T32" s="626"/>
      <c r="U32" s="626"/>
      <c r="V32" s="626"/>
      <c r="W32" s="626"/>
      <c r="X32" s="626"/>
      <c r="Y32" s="627"/>
      <c r="Z32" s="628">
        <v>0.9</v>
      </c>
      <c r="AA32" s="628"/>
      <c r="AB32" s="628"/>
      <c r="AC32" s="628"/>
      <c r="AD32" s="629">
        <v>784</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99.1</v>
      </c>
      <c r="BH32" s="693"/>
      <c r="BI32" s="693"/>
      <c r="BJ32" s="693"/>
      <c r="BK32" s="693"/>
      <c r="BL32" s="693"/>
      <c r="BM32" s="694">
        <v>96</v>
      </c>
      <c r="BN32" s="693"/>
      <c r="BO32" s="693"/>
      <c r="BP32" s="693"/>
      <c r="BQ32" s="695"/>
      <c r="BR32" s="692">
        <v>99</v>
      </c>
      <c r="BS32" s="693"/>
      <c r="BT32" s="693"/>
      <c r="BU32" s="693"/>
      <c r="BV32" s="693"/>
      <c r="BW32" s="693"/>
      <c r="BX32" s="694">
        <v>95.3</v>
      </c>
      <c r="BY32" s="693"/>
      <c r="BZ32" s="693"/>
      <c r="CA32" s="693"/>
      <c r="CB32" s="695"/>
      <c r="CD32" s="690"/>
      <c r="CE32" s="691"/>
      <c r="CF32" s="639" t="s">
        <v>299</v>
      </c>
      <c r="CG32" s="640"/>
      <c r="CH32" s="640"/>
      <c r="CI32" s="640"/>
      <c r="CJ32" s="640"/>
      <c r="CK32" s="640"/>
      <c r="CL32" s="640"/>
      <c r="CM32" s="640"/>
      <c r="CN32" s="640"/>
      <c r="CO32" s="640"/>
      <c r="CP32" s="640"/>
      <c r="CQ32" s="641"/>
      <c r="CR32" s="625">
        <v>769</v>
      </c>
      <c r="CS32" s="626"/>
      <c r="CT32" s="626"/>
      <c r="CU32" s="626"/>
      <c r="CV32" s="626"/>
      <c r="CW32" s="626"/>
      <c r="CX32" s="626"/>
      <c r="CY32" s="627"/>
      <c r="CZ32" s="659">
        <v>0</v>
      </c>
      <c r="DA32" s="660"/>
      <c r="DB32" s="660"/>
      <c r="DC32" s="661"/>
      <c r="DD32" s="634">
        <v>769</v>
      </c>
      <c r="DE32" s="626"/>
      <c r="DF32" s="626"/>
      <c r="DG32" s="626"/>
      <c r="DH32" s="626"/>
      <c r="DI32" s="626"/>
      <c r="DJ32" s="626"/>
      <c r="DK32" s="627"/>
      <c r="DL32" s="634">
        <v>769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1507640</v>
      </c>
      <c r="S33" s="626"/>
      <c r="T33" s="626"/>
      <c r="U33" s="626"/>
      <c r="V33" s="626"/>
      <c r="W33" s="626"/>
      <c r="X33" s="626"/>
      <c r="Y33" s="627"/>
      <c r="Z33" s="628">
        <v>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7744812</v>
      </c>
      <c r="CS33" s="657"/>
      <c r="CT33" s="657"/>
      <c r="CU33" s="657"/>
      <c r="CV33" s="657"/>
      <c r="CW33" s="657"/>
      <c r="CX33" s="657"/>
      <c r="CY33" s="658"/>
      <c r="CZ33" s="659">
        <v>31.1</v>
      </c>
      <c r="DA33" s="660"/>
      <c r="DB33" s="660"/>
      <c r="DC33" s="661"/>
      <c r="DD33" s="634">
        <v>6211898</v>
      </c>
      <c r="DE33" s="657"/>
      <c r="DF33" s="657"/>
      <c r="DG33" s="657"/>
      <c r="DH33" s="657"/>
      <c r="DI33" s="657"/>
      <c r="DJ33" s="657"/>
      <c r="DK33" s="658"/>
      <c r="DL33" s="634">
        <v>4888141</v>
      </c>
      <c r="DM33" s="657"/>
      <c r="DN33" s="657"/>
      <c r="DO33" s="657"/>
      <c r="DP33" s="657"/>
      <c r="DQ33" s="657"/>
      <c r="DR33" s="657"/>
      <c r="DS33" s="657"/>
      <c r="DT33" s="657"/>
      <c r="DU33" s="657"/>
      <c r="DV33" s="658"/>
      <c r="DW33" s="630">
        <v>37.700000000000003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3072874</v>
      </c>
      <c r="CS34" s="626"/>
      <c r="CT34" s="626"/>
      <c r="CU34" s="626"/>
      <c r="CV34" s="626"/>
      <c r="CW34" s="626"/>
      <c r="CX34" s="626"/>
      <c r="CY34" s="627"/>
      <c r="CZ34" s="659">
        <v>12.3</v>
      </c>
      <c r="DA34" s="660"/>
      <c r="DB34" s="660"/>
      <c r="DC34" s="661"/>
      <c r="DD34" s="634">
        <v>2243626</v>
      </c>
      <c r="DE34" s="626"/>
      <c r="DF34" s="626"/>
      <c r="DG34" s="626"/>
      <c r="DH34" s="626"/>
      <c r="DI34" s="626"/>
      <c r="DJ34" s="626"/>
      <c r="DK34" s="627"/>
      <c r="DL34" s="634">
        <v>1746999</v>
      </c>
      <c r="DM34" s="626"/>
      <c r="DN34" s="626"/>
      <c r="DO34" s="626"/>
      <c r="DP34" s="626"/>
      <c r="DQ34" s="626"/>
      <c r="DR34" s="626"/>
      <c r="DS34" s="626"/>
      <c r="DT34" s="626"/>
      <c r="DU34" s="626"/>
      <c r="DV34" s="627"/>
      <c r="DW34" s="630">
        <v>13.5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735140</v>
      </c>
      <c r="S35" s="626"/>
      <c r="T35" s="626"/>
      <c r="U35" s="626"/>
      <c r="V35" s="626"/>
      <c r="W35" s="626"/>
      <c r="X35" s="626"/>
      <c r="Y35" s="627"/>
      <c r="Z35" s="628">
        <v>2.9</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3489268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-173937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331728</v>
      </c>
      <c r="CS35" s="657"/>
      <c r="CT35" s="657"/>
      <c r="CU35" s="657"/>
      <c r="CV35" s="657"/>
      <c r="CW35" s="657"/>
      <c r="CX35" s="657"/>
      <c r="CY35" s="658"/>
      <c r="CZ35" s="659">
        <v>1.3</v>
      </c>
      <c r="DA35" s="660"/>
      <c r="DB35" s="660"/>
      <c r="DC35" s="661"/>
      <c r="DD35" s="634">
        <v>249166</v>
      </c>
      <c r="DE35" s="657"/>
      <c r="DF35" s="657"/>
      <c r="DG35" s="657"/>
      <c r="DH35" s="657"/>
      <c r="DI35" s="657"/>
      <c r="DJ35" s="657"/>
      <c r="DK35" s="658"/>
      <c r="DL35" s="634">
        <v>249166</v>
      </c>
      <c r="DM35" s="657"/>
      <c r="DN35" s="657"/>
      <c r="DO35" s="657"/>
      <c r="DP35" s="657"/>
      <c r="DQ35" s="657"/>
      <c r="DR35" s="657"/>
      <c r="DS35" s="657"/>
      <c r="DT35" s="657"/>
      <c r="DU35" s="657"/>
      <c r="DV35" s="658"/>
      <c r="DW35" s="630">
        <v>1.9</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25183865</v>
      </c>
      <c r="S36" s="698"/>
      <c r="T36" s="698"/>
      <c r="U36" s="698"/>
      <c r="V36" s="698"/>
      <c r="W36" s="698"/>
      <c r="X36" s="698"/>
      <c r="Y36" s="699"/>
      <c r="Z36" s="700">
        <v>100</v>
      </c>
      <c r="AA36" s="700"/>
      <c r="AB36" s="700"/>
      <c r="AC36" s="700"/>
      <c r="AD36" s="701">
        <v>12232955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883449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-323441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708200</v>
      </c>
      <c r="CS36" s="626"/>
      <c r="CT36" s="626"/>
      <c r="CU36" s="626"/>
      <c r="CV36" s="626"/>
      <c r="CW36" s="626"/>
      <c r="CX36" s="626"/>
      <c r="CY36" s="627"/>
      <c r="CZ36" s="659">
        <v>2.8</v>
      </c>
      <c r="DA36" s="660"/>
      <c r="DB36" s="660"/>
      <c r="DC36" s="661"/>
      <c r="DD36" s="634">
        <v>630087</v>
      </c>
      <c r="DE36" s="626"/>
      <c r="DF36" s="626"/>
      <c r="DG36" s="626"/>
      <c r="DH36" s="626"/>
      <c r="DI36" s="626"/>
      <c r="DJ36" s="626"/>
      <c r="DK36" s="627"/>
      <c r="DL36" s="634">
        <v>345536</v>
      </c>
      <c r="DM36" s="626"/>
      <c r="DN36" s="626"/>
      <c r="DO36" s="626"/>
      <c r="DP36" s="626"/>
      <c r="DQ36" s="626"/>
      <c r="DR36" s="626"/>
      <c r="DS36" s="626"/>
      <c r="DT36" s="626"/>
      <c r="DU36" s="626"/>
      <c r="DV36" s="627"/>
      <c r="DW36" s="630">
        <v>2.7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84145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8316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30695</v>
      </c>
      <c r="CS37" s="657"/>
      <c r="CT37" s="657"/>
      <c r="CU37" s="657"/>
      <c r="CV37" s="657"/>
      <c r="CW37" s="657"/>
      <c r="CX37" s="657"/>
      <c r="CY37" s="658"/>
      <c r="CZ37" s="659">
        <v>0.1</v>
      </c>
      <c r="DA37" s="660"/>
      <c r="DB37" s="660"/>
      <c r="DC37" s="661"/>
      <c r="DD37" s="634">
        <v>30695</v>
      </c>
      <c r="DE37" s="657"/>
      <c r="DF37" s="657"/>
      <c r="DG37" s="657"/>
      <c r="DH37" s="657"/>
      <c r="DI37" s="657"/>
      <c r="DJ37" s="657"/>
      <c r="DK37" s="658"/>
      <c r="DL37" s="634">
        <v>30695</v>
      </c>
      <c r="DM37" s="657"/>
      <c r="DN37" s="657"/>
      <c r="DO37" s="657"/>
      <c r="DP37" s="657"/>
      <c r="DQ37" s="657"/>
      <c r="DR37" s="657"/>
      <c r="DS37" s="657"/>
      <c r="DT37" s="657"/>
      <c r="DU37" s="657"/>
      <c r="DV37" s="658"/>
      <c r="DW37" s="630">
        <v>0.2</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10498</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13267</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3478770</v>
      </c>
      <c r="CS38" s="626"/>
      <c r="CT38" s="626"/>
      <c r="CU38" s="626"/>
      <c r="CV38" s="626"/>
      <c r="CW38" s="626"/>
      <c r="CX38" s="626"/>
      <c r="CY38" s="627"/>
      <c r="CZ38" s="659">
        <v>14</v>
      </c>
      <c r="DA38" s="660"/>
      <c r="DB38" s="660"/>
      <c r="DC38" s="661"/>
      <c r="DD38" s="634">
        <v>3028105</v>
      </c>
      <c r="DE38" s="626"/>
      <c r="DF38" s="626"/>
      <c r="DG38" s="626"/>
      <c r="DH38" s="626"/>
      <c r="DI38" s="626"/>
      <c r="DJ38" s="626"/>
      <c r="DK38" s="627"/>
      <c r="DL38" s="634">
        <v>2546440</v>
      </c>
      <c r="DM38" s="626"/>
      <c r="DN38" s="626"/>
      <c r="DO38" s="626"/>
      <c r="DP38" s="626"/>
      <c r="DQ38" s="626"/>
      <c r="DR38" s="626"/>
      <c r="DS38" s="626"/>
      <c r="DT38" s="626"/>
      <c r="DU38" s="626"/>
      <c r="DV38" s="627"/>
      <c r="DW38" s="630">
        <v>19.600000000000001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143240</v>
      </c>
      <c r="CS39" s="657"/>
      <c r="CT39" s="657"/>
      <c r="CU39" s="657"/>
      <c r="CV39" s="657"/>
      <c r="CW39" s="657"/>
      <c r="CX39" s="657"/>
      <c r="CY39" s="658"/>
      <c r="CZ39" s="659">
        <v>0.6</v>
      </c>
      <c r="DA39" s="660"/>
      <c r="DB39" s="660"/>
      <c r="DC39" s="661"/>
      <c r="DD39" s="634">
        <v>60914</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631804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10000</v>
      </c>
      <c r="CS40" s="626"/>
      <c r="CT40" s="626"/>
      <c r="CU40" s="626"/>
      <c r="CV40" s="626"/>
      <c r="CW40" s="626"/>
      <c r="CX40" s="626"/>
      <c r="CY40" s="627"/>
      <c r="CZ40" s="659">
        <v>0</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1879372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2298921</v>
      </c>
      <c r="CS42" s="626"/>
      <c r="CT42" s="626"/>
      <c r="CU42" s="626"/>
      <c r="CV42" s="626"/>
      <c r="CW42" s="626"/>
      <c r="CX42" s="626"/>
      <c r="CY42" s="627"/>
      <c r="CZ42" s="659">
        <v>9.1999999999999993</v>
      </c>
      <c r="DA42" s="708"/>
      <c r="DB42" s="708"/>
      <c r="DC42" s="709"/>
      <c r="DD42" s="634">
        <v>520727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105477</v>
      </c>
      <c r="CS43" s="657"/>
      <c r="CT43" s="657"/>
      <c r="CU43" s="657"/>
      <c r="CV43" s="657"/>
      <c r="CW43" s="657"/>
      <c r="CX43" s="657"/>
      <c r="CY43" s="658"/>
      <c r="CZ43" s="659">
        <v>0.4</v>
      </c>
      <c r="DA43" s="660"/>
      <c r="DB43" s="660"/>
      <c r="DC43" s="661"/>
      <c r="DD43" s="634">
        <v>105477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2293636</v>
      </c>
      <c r="CS44" s="626"/>
      <c r="CT44" s="626"/>
      <c r="CU44" s="626"/>
      <c r="CV44" s="626"/>
      <c r="CW44" s="626"/>
      <c r="CX44" s="626"/>
      <c r="CY44" s="627"/>
      <c r="CZ44" s="659">
        <v>9.1999999999999993</v>
      </c>
      <c r="DA44" s="708"/>
      <c r="DB44" s="708"/>
      <c r="DC44" s="709"/>
      <c r="DD44" s="634">
        <v>517542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1326555</v>
      </c>
      <c r="CS45" s="657"/>
      <c r="CT45" s="657"/>
      <c r="CU45" s="657"/>
      <c r="CV45" s="657"/>
      <c r="CW45" s="657"/>
      <c r="CX45" s="657"/>
      <c r="CY45" s="658"/>
      <c r="CZ45" s="659">
        <v>5.3</v>
      </c>
      <c r="DA45" s="660"/>
      <c r="DB45" s="660"/>
      <c r="DC45" s="661"/>
      <c r="DD45" s="634">
        <v>72059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755343</v>
      </c>
      <c r="CS46" s="626"/>
      <c r="CT46" s="626"/>
      <c r="CU46" s="626"/>
      <c r="CV46" s="626"/>
      <c r="CW46" s="626"/>
      <c r="CX46" s="626"/>
      <c r="CY46" s="627"/>
      <c r="CZ46" s="659">
        <v>3</v>
      </c>
      <c r="DA46" s="708"/>
      <c r="DB46" s="708"/>
      <c r="DC46" s="709"/>
      <c r="DD46" s="634">
        <v>424045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5285</v>
      </c>
      <c r="CS47" s="657"/>
      <c r="CT47" s="657"/>
      <c r="CU47" s="657"/>
      <c r="CV47" s="657"/>
      <c r="CW47" s="657"/>
      <c r="CX47" s="657"/>
      <c r="CY47" s="658"/>
      <c r="CZ47" s="659">
        <v>0</v>
      </c>
      <c r="DA47" s="660"/>
      <c r="DB47" s="660"/>
      <c r="DC47" s="661"/>
      <c r="DD47" s="634">
        <v>3185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24887474</v>
      </c>
      <c r="CS49" s="693"/>
      <c r="CT49" s="693"/>
      <c r="CU49" s="693"/>
      <c r="CV49" s="693"/>
      <c r="CW49" s="693"/>
      <c r="CX49" s="693"/>
      <c r="CY49" s="720"/>
      <c r="CZ49" s="721">
        <v>100</v>
      </c>
      <c r="DA49" s="722"/>
      <c r="DB49" s="722"/>
      <c r="DC49" s="723"/>
      <c r="DD49" s="724">
        <v>14772310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25157</v>
      </c>
      <c r="R7" s="755"/>
      <c r="S7" s="755"/>
      <c r="T7" s="755"/>
      <c r="U7" s="755"/>
      <c r="V7" s="755">
        <v>24861</v>
      </c>
      <c r="W7" s="755"/>
      <c r="X7" s="755"/>
      <c r="Y7" s="755"/>
      <c r="Z7" s="755"/>
      <c r="AA7" s="755">
        <v>296</v>
      </c>
      <c r="AB7" s="755"/>
      <c r="AC7" s="755"/>
      <c r="AD7" s="755"/>
      <c r="AE7" s="756"/>
      <c r="AF7" s="757">
        <v>159</v>
      </c>
      <c r="AG7" s="758"/>
      <c r="AH7" s="758"/>
      <c r="AI7" s="758"/>
      <c r="AJ7" s="759"/>
      <c r="AK7" s="794">
        <v>102</v>
      </c>
      <c r="AL7" s="795"/>
      <c r="AM7" s="795"/>
      <c r="AN7" s="795"/>
      <c r="AO7" s="795"/>
      <c r="AP7" s="795">
        <v>20753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16</v>
      </c>
      <c r="CI7" s="792"/>
      <c r="CJ7" s="792"/>
      <c r="CK7" s="792"/>
      <c r="CL7" s="793"/>
      <c r="CM7" s="791">
        <v>281</v>
      </c>
      <c r="CN7" s="792"/>
      <c r="CO7" s="792"/>
      <c r="CP7" s="792"/>
      <c r="CQ7" s="793"/>
      <c r="CR7" s="791">
        <v>6</v>
      </c>
      <c r="CS7" s="792"/>
      <c r="CT7" s="792"/>
      <c r="CU7" s="792"/>
      <c r="CV7" s="793"/>
      <c r="CW7" s="791">
        <v>0</v>
      </c>
      <c r="CX7" s="792"/>
      <c r="CY7" s="792"/>
      <c r="CZ7" s="792"/>
      <c r="DA7" s="793"/>
      <c r="DB7" s="791" t="s">
        <v>480</v>
      </c>
      <c r="DC7" s="792"/>
      <c r="DD7" s="792"/>
      <c r="DE7" s="792"/>
      <c r="DF7" s="793"/>
      <c r="DG7" s="791" t="s">
        <v>480</v>
      </c>
      <c r="DH7" s="792"/>
      <c r="DI7" s="792"/>
      <c r="DJ7" s="792"/>
      <c r="DK7" s="793"/>
      <c r="DL7" s="791" t="s">
        <v>480</v>
      </c>
      <c r="DM7" s="792"/>
      <c r="DN7" s="792"/>
      <c r="DO7" s="792"/>
      <c r="DP7" s="793"/>
      <c r="DQ7" s="791" t="s">
        <v>480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27</v>
      </c>
      <c r="R8" s="779"/>
      <c r="S8" s="779"/>
      <c r="T8" s="779"/>
      <c r="U8" s="779"/>
      <c r="V8" s="779">
        <v>27</v>
      </c>
      <c r="W8" s="779"/>
      <c r="X8" s="779"/>
      <c r="Y8" s="779"/>
      <c r="Z8" s="779"/>
      <c r="AA8" s="779">
        <v>1</v>
      </c>
      <c r="AB8" s="779"/>
      <c r="AC8" s="779"/>
      <c r="AD8" s="779"/>
      <c r="AE8" s="780"/>
      <c r="AF8" s="781">
        <v>1</v>
      </c>
      <c r="AG8" s="782"/>
      <c r="AH8" s="782"/>
      <c r="AI8" s="782"/>
      <c r="AJ8" s="783"/>
      <c r="AK8" s="784">
        <v>15</v>
      </c>
      <c r="AL8" s="785"/>
      <c r="AM8" s="785"/>
      <c r="AN8" s="785"/>
      <c r="AO8" s="785"/>
      <c r="AP8" s="785">
        <v>33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2</v>
      </c>
      <c r="CI8" s="802"/>
      <c r="CJ8" s="802"/>
      <c r="CK8" s="802"/>
      <c r="CL8" s="803"/>
      <c r="CM8" s="801">
        <v>130</v>
      </c>
      <c r="CN8" s="802"/>
      <c r="CO8" s="802"/>
      <c r="CP8" s="802"/>
      <c r="CQ8" s="803"/>
      <c r="CR8" s="801">
        <v>112</v>
      </c>
      <c r="CS8" s="802"/>
      <c r="CT8" s="802"/>
      <c r="CU8" s="802"/>
      <c r="CV8" s="803"/>
      <c r="CW8" s="801" t="s">
        <v>544</v>
      </c>
      <c r="CX8" s="802"/>
      <c r="CY8" s="802"/>
      <c r="CZ8" s="802"/>
      <c r="DA8" s="803"/>
      <c r="DB8" s="801" t="s">
        <v>480</v>
      </c>
      <c r="DC8" s="802"/>
      <c r="DD8" s="802"/>
      <c r="DE8" s="802"/>
      <c r="DF8" s="803"/>
      <c r="DG8" s="801" t="s">
        <v>480</v>
      </c>
      <c r="DH8" s="802"/>
      <c r="DI8" s="802"/>
      <c r="DJ8" s="802"/>
      <c r="DK8" s="803"/>
      <c r="DL8" s="801" t="s">
        <v>480</v>
      </c>
      <c r="DM8" s="802"/>
      <c r="DN8" s="802"/>
      <c r="DO8" s="802"/>
      <c r="DP8" s="803"/>
      <c r="DQ8" s="801" t="s">
        <v>480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557</v>
      </c>
      <c r="BT9" s="789"/>
      <c r="BU9" s="789"/>
      <c r="BV9" s="789"/>
      <c r="BW9" s="789"/>
      <c r="BX9" s="789"/>
      <c r="BY9" s="789"/>
      <c r="BZ9" s="789"/>
      <c r="CA9" s="789"/>
      <c r="CB9" s="789"/>
      <c r="CC9" s="789"/>
      <c r="CD9" s="789"/>
      <c r="CE9" s="789"/>
      <c r="CF9" s="789"/>
      <c r="CG9" s="790"/>
      <c r="CH9" s="801">
        <v>0</v>
      </c>
      <c r="CI9" s="802"/>
      <c r="CJ9" s="802"/>
      <c r="CK9" s="802"/>
      <c r="CL9" s="803"/>
      <c r="CM9" s="801">
        <v>9</v>
      </c>
      <c r="CN9" s="802"/>
      <c r="CO9" s="802"/>
      <c r="CP9" s="802"/>
      <c r="CQ9" s="803"/>
      <c r="CR9" s="801">
        <v>5</v>
      </c>
      <c r="CS9" s="802"/>
      <c r="CT9" s="802"/>
      <c r="CU9" s="802"/>
      <c r="CV9" s="803"/>
      <c r="CW9" s="801" t="s">
        <v>480</v>
      </c>
      <c r="CX9" s="802"/>
      <c r="CY9" s="802"/>
      <c r="CZ9" s="802"/>
      <c r="DA9" s="803"/>
      <c r="DB9" s="801" t="s">
        <v>480</v>
      </c>
      <c r="DC9" s="802"/>
      <c r="DD9" s="802"/>
      <c r="DE9" s="802"/>
      <c r="DF9" s="803"/>
      <c r="DG9" s="801" t="s">
        <v>480</v>
      </c>
      <c r="DH9" s="802"/>
      <c r="DI9" s="802"/>
      <c r="DJ9" s="802"/>
      <c r="DK9" s="803"/>
      <c r="DL9" s="801" t="s">
        <v>480</v>
      </c>
      <c r="DM9" s="802"/>
      <c r="DN9" s="802"/>
      <c r="DO9" s="802"/>
      <c r="DP9" s="803"/>
      <c r="DQ9" s="801" t="s">
        <v>480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560</v>
      </c>
      <c r="BS10" s="788" t="s">
        <v>558</v>
      </c>
      <c r="BT10" s="789"/>
      <c r="BU10" s="789"/>
      <c r="BV10" s="789"/>
      <c r="BW10" s="789"/>
      <c r="BX10" s="789"/>
      <c r="BY10" s="789"/>
      <c r="BZ10" s="789"/>
      <c r="CA10" s="789"/>
      <c r="CB10" s="789"/>
      <c r="CC10" s="789"/>
      <c r="CD10" s="789"/>
      <c r="CE10" s="789"/>
      <c r="CF10" s="789"/>
      <c r="CG10" s="790"/>
      <c r="CH10" s="801">
        <v>0</v>
      </c>
      <c r="CI10" s="802"/>
      <c r="CJ10" s="802"/>
      <c r="CK10" s="802"/>
      <c r="CL10" s="803"/>
      <c r="CM10" s="801">
        <v>73</v>
      </c>
      <c r="CN10" s="802"/>
      <c r="CO10" s="802"/>
      <c r="CP10" s="802"/>
      <c r="CQ10" s="803"/>
      <c r="CR10" s="801">
        <v>5</v>
      </c>
      <c r="CS10" s="802"/>
      <c r="CT10" s="802"/>
      <c r="CU10" s="802"/>
      <c r="CV10" s="803"/>
      <c r="CW10" s="801" t="s">
        <v>480</v>
      </c>
      <c r="CX10" s="802"/>
      <c r="CY10" s="802"/>
      <c r="CZ10" s="802"/>
      <c r="DA10" s="803"/>
      <c r="DB10" s="801">
        <v>405</v>
      </c>
      <c r="DC10" s="802"/>
      <c r="DD10" s="802"/>
      <c r="DE10" s="802"/>
      <c r="DF10" s="803"/>
      <c r="DG10" s="801" t="s">
        <v>543</v>
      </c>
      <c r="DH10" s="802"/>
      <c r="DI10" s="802"/>
      <c r="DJ10" s="802"/>
      <c r="DK10" s="803"/>
      <c r="DL10" s="801" t="s">
        <v>480</v>
      </c>
      <c r="DM10" s="802"/>
      <c r="DN10" s="802"/>
      <c r="DO10" s="802"/>
      <c r="DP10" s="803"/>
      <c r="DQ10" s="801" t="s">
        <v>480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559</v>
      </c>
      <c r="BT11" s="789"/>
      <c r="BU11" s="789"/>
      <c r="BV11" s="789"/>
      <c r="BW11" s="789"/>
      <c r="BX11" s="789"/>
      <c r="BY11" s="789"/>
      <c r="BZ11" s="789"/>
      <c r="CA11" s="789"/>
      <c r="CB11" s="789"/>
      <c r="CC11" s="789"/>
      <c r="CD11" s="789"/>
      <c r="CE11" s="789"/>
      <c r="CF11" s="789"/>
      <c r="CG11" s="790"/>
      <c r="CH11" s="801">
        <v>-2</v>
      </c>
      <c r="CI11" s="802"/>
      <c r="CJ11" s="802"/>
      <c r="CK11" s="802"/>
      <c r="CL11" s="803"/>
      <c r="CM11" s="801">
        <v>489</v>
      </c>
      <c r="CN11" s="802"/>
      <c r="CO11" s="802"/>
      <c r="CP11" s="802"/>
      <c r="CQ11" s="803"/>
      <c r="CR11" s="801">
        <v>57</v>
      </c>
      <c r="CS11" s="802"/>
      <c r="CT11" s="802"/>
      <c r="CU11" s="802"/>
      <c r="CV11" s="803"/>
      <c r="CW11" s="801" t="s">
        <v>480</v>
      </c>
      <c r="CX11" s="802"/>
      <c r="CY11" s="802"/>
      <c r="CZ11" s="802"/>
      <c r="DA11" s="803"/>
      <c r="DB11" s="801" t="s">
        <v>543</v>
      </c>
      <c r="DC11" s="802"/>
      <c r="DD11" s="802"/>
      <c r="DE11" s="802"/>
      <c r="DF11" s="803"/>
      <c r="DG11" s="801" t="s">
        <v>543</v>
      </c>
      <c r="DH11" s="802"/>
      <c r="DI11" s="802"/>
      <c r="DJ11" s="802"/>
      <c r="DK11" s="803"/>
      <c r="DL11" s="801" t="s">
        <v>480</v>
      </c>
      <c r="DM11" s="802"/>
      <c r="DN11" s="802"/>
      <c r="DO11" s="802"/>
      <c r="DP11" s="803"/>
      <c r="DQ11" s="801" t="s">
        <v>480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25184</v>
      </c>
      <c r="R23" s="814"/>
      <c r="S23" s="814"/>
      <c r="T23" s="814"/>
      <c r="U23" s="814"/>
      <c r="V23" s="814">
        <v>24887</v>
      </c>
      <c r="W23" s="814"/>
      <c r="X23" s="814"/>
      <c r="Y23" s="814"/>
      <c r="Z23" s="814"/>
      <c r="AA23" s="814">
        <v>296</v>
      </c>
      <c r="AB23" s="814"/>
      <c r="AC23" s="814"/>
      <c r="AD23" s="814"/>
      <c r="AE23" s="815"/>
      <c r="AF23" s="816">
        <v>160</v>
      </c>
      <c r="AG23" s="814"/>
      <c r="AH23" s="814"/>
      <c r="AI23" s="814"/>
      <c r="AJ23" s="817"/>
      <c r="AK23" s="818"/>
      <c r="AL23" s="819"/>
      <c r="AM23" s="819"/>
      <c r="AN23" s="819"/>
      <c r="AO23" s="819"/>
      <c r="AP23" s="814">
        <v>20786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7546</v>
      </c>
      <c r="R28" s="843"/>
      <c r="S28" s="843"/>
      <c r="T28" s="843"/>
      <c r="U28" s="843"/>
      <c r="V28" s="843">
        <v>7720</v>
      </c>
      <c r="W28" s="843"/>
      <c r="X28" s="843"/>
      <c r="Y28" s="843"/>
      <c r="Z28" s="843"/>
      <c r="AA28" s="843">
        <v>-174</v>
      </c>
      <c r="AB28" s="843"/>
      <c r="AC28" s="843"/>
      <c r="AD28" s="843"/>
      <c r="AE28" s="844"/>
      <c r="AF28" s="845">
        <v>-174</v>
      </c>
      <c r="AG28" s="843"/>
      <c r="AH28" s="843"/>
      <c r="AI28" s="843"/>
      <c r="AJ28" s="846"/>
      <c r="AK28" s="847">
        <v>632</v>
      </c>
      <c r="AL28" s="838"/>
      <c r="AM28" s="838"/>
      <c r="AN28" s="838"/>
      <c r="AO28" s="838"/>
      <c r="AP28" s="838" t="s">
        <v>545</v>
      </c>
      <c r="AQ28" s="838"/>
      <c r="AR28" s="838"/>
      <c r="AS28" s="838"/>
      <c r="AT28" s="838"/>
      <c r="AU28" s="838" t="s">
        <v>544</v>
      </c>
      <c r="AV28" s="838"/>
      <c r="AW28" s="838"/>
      <c r="AX28" s="838"/>
      <c r="AY28" s="838"/>
      <c r="AZ28" s="839" t="s">
        <v>543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5986</v>
      </c>
      <c r="R29" s="779"/>
      <c r="S29" s="779"/>
      <c r="T29" s="779"/>
      <c r="U29" s="779"/>
      <c r="V29" s="779">
        <v>5882</v>
      </c>
      <c r="W29" s="779"/>
      <c r="X29" s="779"/>
      <c r="Y29" s="779"/>
      <c r="Z29" s="779"/>
      <c r="AA29" s="779">
        <v>104</v>
      </c>
      <c r="AB29" s="779"/>
      <c r="AC29" s="779"/>
      <c r="AD29" s="779"/>
      <c r="AE29" s="780"/>
      <c r="AF29" s="781">
        <v>104</v>
      </c>
      <c r="AG29" s="782"/>
      <c r="AH29" s="782"/>
      <c r="AI29" s="782"/>
      <c r="AJ29" s="783"/>
      <c r="AK29" s="850">
        <v>857</v>
      </c>
      <c r="AL29" s="851"/>
      <c r="AM29" s="851"/>
      <c r="AN29" s="851"/>
      <c r="AO29" s="851"/>
      <c r="AP29" s="851" t="s">
        <v>543</v>
      </c>
      <c r="AQ29" s="851"/>
      <c r="AR29" s="851"/>
      <c r="AS29" s="851"/>
      <c r="AT29" s="851"/>
      <c r="AU29" s="851" t="s">
        <v>543</v>
      </c>
      <c r="AV29" s="851"/>
      <c r="AW29" s="851"/>
      <c r="AX29" s="851"/>
      <c r="AY29" s="851"/>
      <c r="AZ29" s="852" t="s">
        <v>543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49</v>
      </c>
      <c r="R30" s="779"/>
      <c r="S30" s="779"/>
      <c r="T30" s="779"/>
      <c r="U30" s="779"/>
      <c r="V30" s="779">
        <v>45</v>
      </c>
      <c r="W30" s="779"/>
      <c r="X30" s="779"/>
      <c r="Y30" s="779"/>
      <c r="Z30" s="779"/>
      <c r="AA30" s="779">
        <v>4</v>
      </c>
      <c r="AB30" s="779"/>
      <c r="AC30" s="779"/>
      <c r="AD30" s="779"/>
      <c r="AE30" s="780"/>
      <c r="AF30" s="781">
        <v>4</v>
      </c>
      <c r="AG30" s="782"/>
      <c r="AH30" s="782"/>
      <c r="AI30" s="782"/>
      <c r="AJ30" s="783"/>
      <c r="AK30" s="850" t="s">
        <v>544</v>
      </c>
      <c r="AL30" s="851"/>
      <c r="AM30" s="851"/>
      <c r="AN30" s="851"/>
      <c r="AO30" s="851"/>
      <c r="AP30" s="851" t="s">
        <v>546</v>
      </c>
      <c r="AQ30" s="851"/>
      <c r="AR30" s="851"/>
      <c r="AS30" s="851"/>
      <c r="AT30" s="851"/>
      <c r="AU30" s="851" t="s">
        <v>546</v>
      </c>
      <c r="AV30" s="851"/>
      <c r="AW30" s="851"/>
      <c r="AX30" s="851"/>
      <c r="AY30" s="851"/>
      <c r="AZ30" s="852" t="s">
        <v>546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911</v>
      </c>
      <c r="R31" s="779"/>
      <c r="S31" s="779"/>
      <c r="T31" s="779"/>
      <c r="U31" s="779"/>
      <c r="V31" s="779">
        <v>889</v>
      </c>
      <c r="W31" s="779"/>
      <c r="X31" s="779"/>
      <c r="Y31" s="779"/>
      <c r="Z31" s="779"/>
      <c r="AA31" s="779">
        <v>22</v>
      </c>
      <c r="AB31" s="779"/>
      <c r="AC31" s="779"/>
      <c r="AD31" s="779"/>
      <c r="AE31" s="780"/>
      <c r="AF31" s="781">
        <v>22</v>
      </c>
      <c r="AG31" s="782"/>
      <c r="AH31" s="782"/>
      <c r="AI31" s="782"/>
      <c r="AJ31" s="783"/>
      <c r="AK31" s="850">
        <v>245</v>
      </c>
      <c r="AL31" s="851"/>
      <c r="AM31" s="851"/>
      <c r="AN31" s="851"/>
      <c r="AO31" s="851"/>
      <c r="AP31" s="851" t="s">
        <v>546</v>
      </c>
      <c r="AQ31" s="851"/>
      <c r="AR31" s="851"/>
      <c r="AS31" s="851"/>
      <c r="AT31" s="851"/>
      <c r="AU31" s="851" t="s">
        <v>543</v>
      </c>
      <c r="AV31" s="851"/>
      <c r="AW31" s="851"/>
      <c r="AX31" s="851"/>
      <c r="AY31" s="851"/>
      <c r="AZ31" s="852" t="s">
        <v>546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1478</v>
      </c>
      <c r="R32" s="779"/>
      <c r="S32" s="779"/>
      <c r="T32" s="779"/>
      <c r="U32" s="779"/>
      <c r="V32" s="779">
        <v>1474</v>
      </c>
      <c r="W32" s="779"/>
      <c r="X32" s="779"/>
      <c r="Y32" s="779"/>
      <c r="Z32" s="779"/>
      <c r="AA32" s="779">
        <v>5</v>
      </c>
      <c r="AB32" s="779"/>
      <c r="AC32" s="779"/>
      <c r="AD32" s="779"/>
      <c r="AE32" s="780"/>
      <c r="AF32" s="781">
        <v>1850</v>
      </c>
      <c r="AG32" s="782"/>
      <c r="AH32" s="782"/>
      <c r="AI32" s="782"/>
      <c r="AJ32" s="783"/>
      <c r="AK32" s="850">
        <v>10</v>
      </c>
      <c r="AL32" s="851"/>
      <c r="AM32" s="851"/>
      <c r="AN32" s="851"/>
      <c r="AO32" s="851"/>
      <c r="AP32" s="851">
        <v>7352</v>
      </c>
      <c r="AQ32" s="851"/>
      <c r="AR32" s="851"/>
      <c r="AS32" s="851"/>
      <c r="AT32" s="851"/>
      <c r="AU32" s="851">
        <v>59</v>
      </c>
      <c r="AV32" s="851"/>
      <c r="AW32" s="851"/>
      <c r="AX32" s="851"/>
      <c r="AY32" s="851"/>
      <c r="AZ32" s="852" t="s">
        <v>543</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2044</v>
      </c>
      <c r="R33" s="779"/>
      <c r="S33" s="779"/>
      <c r="T33" s="779"/>
      <c r="U33" s="779"/>
      <c r="V33" s="779">
        <v>2004</v>
      </c>
      <c r="W33" s="779"/>
      <c r="X33" s="779"/>
      <c r="Y33" s="779"/>
      <c r="Z33" s="779"/>
      <c r="AA33" s="779">
        <v>40</v>
      </c>
      <c r="AB33" s="779"/>
      <c r="AC33" s="779"/>
      <c r="AD33" s="779"/>
      <c r="AE33" s="780"/>
      <c r="AF33" s="781">
        <v>0</v>
      </c>
      <c r="AG33" s="782"/>
      <c r="AH33" s="782"/>
      <c r="AI33" s="782"/>
      <c r="AJ33" s="783"/>
      <c r="AK33" s="850">
        <v>803</v>
      </c>
      <c r="AL33" s="851"/>
      <c r="AM33" s="851"/>
      <c r="AN33" s="851"/>
      <c r="AO33" s="851"/>
      <c r="AP33" s="851">
        <v>11251</v>
      </c>
      <c r="AQ33" s="851"/>
      <c r="AR33" s="851"/>
      <c r="AS33" s="851"/>
      <c r="AT33" s="851"/>
      <c r="AU33" s="851">
        <v>10621</v>
      </c>
      <c r="AV33" s="851"/>
      <c r="AW33" s="851"/>
      <c r="AX33" s="851"/>
      <c r="AY33" s="851"/>
      <c r="AZ33" s="852" t="s">
        <v>546</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107</v>
      </c>
      <c r="R34" s="779"/>
      <c r="S34" s="779"/>
      <c r="T34" s="779"/>
      <c r="U34" s="779"/>
      <c r="V34" s="779">
        <v>107</v>
      </c>
      <c r="W34" s="779"/>
      <c r="X34" s="779"/>
      <c r="Y34" s="779"/>
      <c r="Z34" s="779"/>
      <c r="AA34" s="779">
        <v>0</v>
      </c>
      <c r="AB34" s="779"/>
      <c r="AC34" s="779"/>
      <c r="AD34" s="779"/>
      <c r="AE34" s="780"/>
      <c r="AF34" s="781">
        <v>0</v>
      </c>
      <c r="AG34" s="782"/>
      <c r="AH34" s="782"/>
      <c r="AI34" s="782"/>
      <c r="AJ34" s="783"/>
      <c r="AK34" s="850">
        <v>80</v>
      </c>
      <c r="AL34" s="851"/>
      <c r="AM34" s="851"/>
      <c r="AN34" s="851"/>
      <c r="AO34" s="851"/>
      <c r="AP34" s="851">
        <v>694</v>
      </c>
      <c r="AQ34" s="851"/>
      <c r="AR34" s="851"/>
      <c r="AS34" s="851"/>
      <c r="AT34" s="851"/>
      <c r="AU34" s="851">
        <v>645</v>
      </c>
      <c r="AV34" s="851"/>
      <c r="AW34" s="851"/>
      <c r="AX34" s="851"/>
      <c r="AY34" s="851"/>
      <c r="AZ34" s="852" t="s">
        <v>546</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84</v>
      </c>
      <c r="R35" s="779"/>
      <c r="S35" s="779"/>
      <c r="T35" s="779"/>
      <c r="U35" s="779"/>
      <c r="V35" s="779">
        <v>84</v>
      </c>
      <c r="W35" s="779"/>
      <c r="X35" s="779"/>
      <c r="Y35" s="779"/>
      <c r="Z35" s="779"/>
      <c r="AA35" s="779" t="s">
        <v>567</v>
      </c>
      <c r="AB35" s="779"/>
      <c r="AC35" s="779"/>
      <c r="AD35" s="779"/>
      <c r="AE35" s="780"/>
      <c r="AF35" s="781" t="s">
        <v>111</v>
      </c>
      <c r="AG35" s="782"/>
      <c r="AH35" s="782"/>
      <c r="AI35" s="782"/>
      <c r="AJ35" s="783"/>
      <c r="AK35" s="850">
        <v>84</v>
      </c>
      <c r="AL35" s="851"/>
      <c r="AM35" s="851"/>
      <c r="AN35" s="851"/>
      <c r="AO35" s="851"/>
      <c r="AP35" s="851">
        <v>567</v>
      </c>
      <c r="AQ35" s="851"/>
      <c r="AR35" s="851"/>
      <c r="AS35" s="851"/>
      <c r="AT35" s="851"/>
      <c r="AU35" s="851">
        <v>567</v>
      </c>
      <c r="AV35" s="851"/>
      <c r="AW35" s="851"/>
      <c r="AX35" s="851"/>
      <c r="AY35" s="851"/>
      <c r="AZ35" s="852" t="s">
        <v>546</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1807</v>
      </c>
      <c r="AG63" s="862"/>
      <c r="AH63" s="862"/>
      <c r="AI63" s="862"/>
      <c r="AJ63" s="863"/>
      <c r="AK63" s="864"/>
      <c r="AL63" s="859"/>
      <c r="AM63" s="859"/>
      <c r="AN63" s="859"/>
      <c r="AO63" s="859"/>
      <c r="AP63" s="862">
        <v>19863</v>
      </c>
      <c r="AQ63" s="862"/>
      <c r="AR63" s="862"/>
      <c r="AS63" s="862"/>
      <c r="AT63" s="862"/>
      <c r="AU63" s="862">
        <v>11892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9</v>
      </c>
      <c r="R68" s="886"/>
      <c r="S68" s="886"/>
      <c r="T68" s="886"/>
      <c r="U68" s="886"/>
      <c r="V68" s="886">
        <v>6</v>
      </c>
      <c r="W68" s="886"/>
      <c r="X68" s="886"/>
      <c r="Y68" s="886"/>
      <c r="Z68" s="886"/>
      <c r="AA68" s="886">
        <v>3</v>
      </c>
      <c r="AB68" s="886"/>
      <c r="AC68" s="886"/>
      <c r="AD68" s="886"/>
      <c r="AE68" s="886"/>
      <c r="AF68" s="886">
        <v>3</v>
      </c>
      <c r="AG68" s="886"/>
      <c r="AH68" s="886"/>
      <c r="AI68" s="886"/>
      <c r="AJ68" s="886"/>
      <c r="AK68" s="886" t="s">
        <v>561</v>
      </c>
      <c r="AL68" s="886"/>
      <c r="AM68" s="886"/>
      <c r="AN68" s="886"/>
      <c r="AO68" s="886"/>
      <c r="AP68" s="886" t="s">
        <v>562</v>
      </c>
      <c r="AQ68" s="886"/>
      <c r="AR68" s="886"/>
      <c r="AS68" s="886"/>
      <c r="AT68" s="886"/>
      <c r="AU68" s="886" t="s">
        <v>563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60</v>
      </c>
      <c r="R69" s="851"/>
      <c r="S69" s="851"/>
      <c r="T69" s="851"/>
      <c r="U69" s="851"/>
      <c r="V69" s="851">
        <v>36</v>
      </c>
      <c r="W69" s="851"/>
      <c r="X69" s="851"/>
      <c r="Y69" s="851"/>
      <c r="Z69" s="851"/>
      <c r="AA69" s="851">
        <v>23</v>
      </c>
      <c r="AB69" s="851"/>
      <c r="AC69" s="851"/>
      <c r="AD69" s="851"/>
      <c r="AE69" s="851"/>
      <c r="AF69" s="851">
        <v>23</v>
      </c>
      <c r="AG69" s="851"/>
      <c r="AH69" s="851"/>
      <c r="AI69" s="851"/>
      <c r="AJ69" s="851"/>
      <c r="AK69" s="851" t="s">
        <v>562</v>
      </c>
      <c r="AL69" s="851"/>
      <c r="AM69" s="851"/>
      <c r="AN69" s="851"/>
      <c r="AO69" s="851"/>
      <c r="AP69" s="851" t="s">
        <v>562</v>
      </c>
      <c r="AQ69" s="851"/>
      <c r="AR69" s="851"/>
      <c r="AS69" s="851"/>
      <c r="AT69" s="851"/>
      <c r="AU69" s="851" t="s">
        <v>562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892</v>
      </c>
      <c r="R70" s="851"/>
      <c r="S70" s="851"/>
      <c r="T70" s="851"/>
      <c r="U70" s="851"/>
      <c r="V70" s="851">
        <v>835</v>
      </c>
      <c r="W70" s="851"/>
      <c r="X70" s="851"/>
      <c r="Y70" s="851"/>
      <c r="Z70" s="851"/>
      <c r="AA70" s="851">
        <v>58</v>
      </c>
      <c r="AB70" s="851"/>
      <c r="AC70" s="851"/>
      <c r="AD70" s="851"/>
      <c r="AE70" s="851"/>
      <c r="AF70" s="851">
        <v>30</v>
      </c>
      <c r="AG70" s="851"/>
      <c r="AH70" s="851"/>
      <c r="AI70" s="851"/>
      <c r="AJ70" s="851"/>
      <c r="AK70" s="851" t="s">
        <v>562</v>
      </c>
      <c r="AL70" s="851"/>
      <c r="AM70" s="851"/>
      <c r="AN70" s="851"/>
      <c r="AO70" s="851"/>
      <c r="AP70" s="851">
        <v>25</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489</v>
      </c>
      <c r="R71" s="851"/>
      <c r="S71" s="851"/>
      <c r="T71" s="851"/>
      <c r="U71" s="851"/>
      <c r="V71" s="851">
        <v>416</v>
      </c>
      <c r="W71" s="851"/>
      <c r="X71" s="851"/>
      <c r="Y71" s="851"/>
      <c r="Z71" s="851"/>
      <c r="AA71" s="851">
        <v>72</v>
      </c>
      <c r="AB71" s="851"/>
      <c r="AC71" s="851"/>
      <c r="AD71" s="851"/>
      <c r="AE71" s="851"/>
      <c r="AF71" s="851">
        <v>72</v>
      </c>
      <c r="AG71" s="851"/>
      <c r="AH71" s="851"/>
      <c r="AI71" s="851"/>
      <c r="AJ71" s="851"/>
      <c r="AK71" s="851">
        <v>61</v>
      </c>
      <c r="AL71" s="851"/>
      <c r="AM71" s="851"/>
      <c r="AN71" s="851"/>
      <c r="AO71" s="851"/>
      <c r="AP71" s="851" t="s">
        <v>563</v>
      </c>
      <c r="AQ71" s="851"/>
      <c r="AR71" s="851"/>
      <c r="AS71" s="851"/>
      <c r="AT71" s="851"/>
      <c r="AU71" s="851" t="s">
        <v>563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744266</v>
      </c>
      <c r="R72" s="851"/>
      <c r="S72" s="851"/>
      <c r="T72" s="851"/>
      <c r="U72" s="851"/>
      <c r="V72" s="851">
        <v>712499</v>
      </c>
      <c r="W72" s="851"/>
      <c r="X72" s="851"/>
      <c r="Y72" s="851"/>
      <c r="Z72" s="851"/>
      <c r="AA72" s="851">
        <v>31767</v>
      </c>
      <c r="AB72" s="851"/>
      <c r="AC72" s="851"/>
      <c r="AD72" s="851"/>
      <c r="AE72" s="851"/>
      <c r="AF72" s="851">
        <v>31767</v>
      </c>
      <c r="AG72" s="851"/>
      <c r="AH72" s="851"/>
      <c r="AI72" s="851"/>
      <c r="AJ72" s="851"/>
      <c r="AK72" s="851" t="s">
        <v>566</v>
      </c>
      <c r="AL72" s="851"/>
      <c r="AM72" s="851"/>
      <c r="AN72" s="851"/>
      <c r="AO72" s="851"/>
      <c r="AP72" s="851" t="s">
        <v>562</v>
      </c>
      <c r="AQ72" s="851"/>
      <c r="AR72" s="851"/>
      <c r="AS72" s="851"/>
      <c r="AT72" s="851"/>
      <c r="AU72" s="851" t="s">
        <v>562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552</v>
      </c>
      <c r="C73" s="894"/>
      <c r="D73" s="894"/>
      <c r="E73" s="894"/>
      <c r="F73" s="894"/>
      <c r="G73" s="894"/>
      <c r="H73" s="894"/>
      <c r="I73" s="894"/>
      <c r="J73" s="894"/>
      <c r="K73" s="894"/>
      <c r="L73" s="894"/>
      <c r="M73" s="894"/>
      <c r="N73" s="894"/>
      <c r="O73" s="894"/>
      <c r="P73" s="895"/>
      <c r="Q73" s="896">
        <v>202</v>
      </c>
      <c r="R73" s="851"/>
      <c r="S73" s="851"/>
      <c r="T73" s="851"/>
      <c r="U73" s="851"/>
      <c r="V73" s="851">
        <v>197</v>
      </c>
      <c r="W73" s="851"/>
      <c r="X73" s="851"/>
      <c r="Y73" s="851"/>
      <c r="Z73" s="851"/>
      <c r="AA73" s="851">
        <v>5</v>
      </c>
      <c r="AB73" s="851"/>
      <c r="AC73" s="851"/>
      <c r="AD73" s="851"/>
      <c r="AE73" s="851"/>
      <c r="AF73" s="851">
        <v>5</v>
      </c>
      <c r="AG73" s="851"/>
      <c r="AH73" s="851"/>
      <c r="AI73" s="851"/>
      <c r="AJ73" s="851"/>
      <c r="AK73" s="851">
        <v>17</v>
      </c>
      <c r="AL73" s="851"/>
      <c r="AM73" s="851"/>
      <c r="AN73" s="851"/>
      <c r="AO73" s="851"/>
      <c r="AP73" s="851" t="s">
        <v>563</v>
      </c>
      <c r="AQ73" s="851"/>
      <c r="AR73" s="851"/>
      <c r="AS73" s="851"/>
      <c r="AT73" s="851"/>
      <c r="AU73" s="851" t="s">
        <v>564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553</v>
      </c>
      <c r="C74" s="894"/>
      <c r="D74" s="894"/>
      <c r="E74" s="894"/>
      <c r="F74" s="894"/>
      <c r="G74" s="894"/>
      <c r="H74" s="894"/>
      <c r="I74" s="894"/>
      <c r="J74" s="894"/>
      <c r="K74" s="894"/>
      <c r="L74" s="894"/>
      <c r="M74" s="894"/>
      <c r="N74" s="894"/>
      <c r="O74" s="894"/>
      <c r="P74" s="895"/>
      <c r="Q74" s="896">
        <v>64</v>
      </c>
      <c r="R74" s="851"/>
      <c r="S74" s="851"/>
      <c r="T74" s="851"/>
      <c r="U74" s="851"/>
      <c r="V74" s="851">
        <v>64</v>
      </c>
      <c r="W74" s="851"/>
      <c r="X74" s="851"/>
      <c r="Y74" s="851"/>
      <c r="Z74" s="851"/>
      <c r="AA74" s="851" t="s">
        <v>565</v>
      </c>
      <c r="AB74" s="851"/>
      <c r="AC74" s="851"/>
      <c r="AD74" s="851"/>
      <c r="AE74" s="851"/>
      <c r="AF74" s="851" t="s">
        <v>562</v>
      </c>
      <c r="AG74" s="851"/>
      <c r="AH74" s="851"/>
      <c r="AI74" s="851"/>
      <c r="AJ74" s="851"/>
      <c r="AK74" s="851" t="s">
        <v>563</v>
      </c>
      <c r="AL74" s="851"/>
      <c r="AM74" s="851"/>
      <c r="AN74" s="851"/>
      <c r="AO74" s="851"/>
      <c r="AP74" s="851" t="s">
        <v>563</v>
      </c>
      <c r="AQ74" s="851"/>
      <c r="AR74" s="851"/>
      <c r="AS74" s="851"/>
      <c r="AT74" s="851"/>
      <c r="AU74" s="851" t="s">
        <v>562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554</v>
      </c>
      <c r="C75" s="894"/>
      <c r="D75" s="894"/>
      <c r="E75" s="894"/>
      <c r="F75" s="894"/>
      <c r="G75" s="894"/>
      <c r="H75" s="894"/>
      <c r="I75" s="894"/>
      <c r="J75" s="894"/>
      <c r="K75" s="894"/>
      <c r="L75" s="894"/>
      <c r="M75" s="894"/>
      <c r="N75" s="894"/>
      <c r="O75" s="894"/>
      <c r="P75" s="895"/>
      <c r="Q75" s="899">
        <v>37</v>
      </c>
      <c r="R75" s="900"/>
      <c r="S75" s="900"/>
      <c r="T75" s="900"/>
      <c r="U75" s="850"/>
      <c r="V75" s="901">
        <v>32</v>
      </c>
      <c r="W75" s="900"/>
      <c r="X75" s="900"/>
      <c r="Y75" s="900"/>
      <c r="Z75" s="850"/>
      <c r="AA75" s="901">
        <v>4</v>
      </c>
      <c r="AB75" s="900"/>
      <c r="AC75" s="900"/>
      <c r="AD75" s="900"/>
      <c r="AE75" s="850"/>
      <c r="AF75" s="901">
        <v>4</v>
      </c>
      <c r="AG75" s="900"/>
      <c r="AH75" s="900"/>
      <c r="AI75" s="900"/>
      <c r="AJ75" s="850"/>
      <c r="AK75" s="901" t="s">
        <v>562</v>
      </c>
      <c r="AL75" s="900"/>
      <c r="AM75" s="900"/>
      <c r="AN75" s="900"/>
      <c r="AO75" s="850"/>
      <c r="AP75" s="901" t="s">
        <v>563</v>
      </c>
      <c r="AQ75" s="900"/>
      <c r="AR75" s="900"/>
      <c r="AS75" s="900"/>
      <c r="AT75" s="850"/>
      <c r="AU75" s="901" t="s">
        <v>562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31906</v>
      </c>
      <c r="AG88" s="862"/>
      <c r="AH88" s="862"/>
      <c r="AI88" s="862"/>
      <c r="AJ88" s="862"/>
      <c r="AK88" s="859"/>
      <c r="AL88" s="859"/>
      <c r="AM88" s="859"/>
      <c r="AN88" s="859"/>
      <c r="AO88" s="859"/>
      <c r="AP88" s="862">
        <v>25</v>
      </c>
      <c r="AQ88" s="862"/>
      <c r="AR88" s="862"/>
      <c r="AS88" s="862"/>
      <c r="AT88" s="862"/>
      <c r="AU88" s="862" t="s">
        <v>561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185</v>
      </c>
      <c r="CS102" s="870"/>
      <c r="CT102" s="870"/>
      <c r="CU102" s="870"/>
      <c r="CV102" s="913"/>
      <c r="CW102" s="912">
        <v>0</v>
      </c>
      <c r="CX102" s="870"/>
      <c r="CY102" s="870"/>
      <c r="CZ102" s="870"/>
      <c r="DA102" s="913"/>
      <c r="DB102" s="912">
        <v>405</v>
      </c>
      <c r="DC102" s="870"/>
      <c r="DD102" s="870"/>
      <c r="DE102" s="870"/>
      <c r="DF102" s="913"/>
      <c r="DG102" s="912" t="s">
        <v>543</v>
      </c>
      <c r="DH102" s="870"/>
      <c r="DI102" s="870"/>
      <c r="DJ102" s="870"/>
      <c r="DK102" s="913"/>
      <c r="DL102" s="912" t="s">
        <v>543</v>
      </c>
      <c r="DM102" s="870"/>
      <c r="DN102" s="870"/>
      <c r="DO102" s="870"/>
      <c r="DP102" s="913"/>
      <c r="DQ102" s="912" t="s">
        <v>543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2714716</v>
      </c>
      <c r="AB110" s="922"/>
      <c r="AC110" s="922"/>
      <c r="AD110" s="922"/>
      <c r="AE110" s="923"/>
      <c r="AF110" s="924">
        <v>2405010</v>
      </c>
      <c r="AG110" s="922"/>
      <c r="AH110" s="922"/>
      <c r="AI110" s="922"/>
      <c r="AJ110" s="923"/>
      <c r="AK110" s="924">
        <v>2175057</v>
      </c>
      <c r="AL110" s="922"/>
      <c r="AM110" s="922"/>
      <c r="AN110" s="922"/>
      <c r="AO110" s="923"/>
      <c r="AP110" s="925">
        <v>19.399999999999999</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21504740</v>
      </c>
      <c r="BR110" s="957"/>
      <c r="BS110" s="957"/>
      <c r="BT110" s="957"/>
      <c r="BU110" s="957"/>
      <c r="BV110" s="957">
        <v>21244375</v>
      </c>
      <c r="BW110" s="957"/>
      <c r="BX110" s="957"/>
      <c r="BY110" s="957"/>
      <c r="BZ110" s="957"/>
      <c r="CA110" s="957">
        <v>20786123</v>
      </c>
      <c r="CB110" s="957"/>
      <c r="CC110" s="957"/>
      <c r="CD110" s="957"/>
      <c r="CE110" s="957"/>
      <c r="CF110" s="971">
        <v>185.1</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440802</v>
      </c>
      <c r="BR111" s="950"/>
      <c r="BS111" s="950"/>
      <c r="BT111" s="950"/>
      <c r="BU111" s="950"/>
      <c r="BV111" s="950">
        <v>441594</v>
      </c>
      <c r="BW111" s="950"/>
      <c r="BX111" s="950"/>
      <c r="BY111" s="950"/>
      <c r="BZ111" s="950"/>
      <c r="CA111" s="950">
        <v>441834</v>
      </c>
      <c r="CB111" s="950"/>
      <c r="CC111" s="950"/>
      <c r="CD111" s="950"/>
      <c r="CE111" s="950"/>
      <c r="CF111" s="944">
        <v>3.9</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11785270</v>
      </c>
      <c r="BR112" s="950"/>
      <c r="BS112" s="950"/>
      <c r="BT112" s="950"/>
      <c r="BU112" s="950"/>
      <c r="BV112" s="950">
        <v>11893508</v>
      </c>
      <c r="BW112" s="950"/>
      <c r="BX112" s="950"/>
      <c r="BY112" s="950"/>
      <c r="BZ112" s="950"/>
      <c r="CA112" s="950">
        <v>11892017</v>
      </c>
      <c r="CB112" s="950"/>
      <c r="CC112" s="950"/>
      <c r="CD112" s="950"/>
      <c r="CE112" s="950"/>
      <c r="CF112" s="944">
        <v>105.9</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698016</v>
      </c>
      <c r="AB113" s="964"/>
      <c r="AC113" s="964"/>
      <c r="AD113" s="964"/>
      <c r="AE113" s="965"/>
      <c r="AF113" s="966">
        <v>726814</v>
      </c>
      <c r="AG113" s="964"/>
      <c r="AH113" s="964"/>
      <c r="AI113" s="964"/>
      <c r="AJ113" s="965"/>
      <c r="AK113" s="966">
        <v>737604</v>
      </c>
      <c r="AL113" s="964"/>
      <c r="AM113" s="964"/>
      <c r="AN113" s="964"/>
      <c r="AO113" s="965"/>
      <c r="AP113" s="967">
        <v>6.6</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3499758</v>
      </c>
      <c r="BR114" s="950"/>
      <c r="BS114" s="950"/>
      <c r="BT114" s="950"/>
      <c r="BU114" s="950"/>
      <c r="BV114" s="950">
        <v>2936238</v>
      </c>
      <c r="BW114" s="950"/>
      <c r="BX114" s="950"/>
      <c r="BY114" s="950"/>
      <c r="BZ114" s="950"/>
      <c r="CA114" s="950">
        <v>3099294</v>
      </c>
      <c r="CB114" s="950"/>
      <c r="CC114" s="950"/>
      <c r="CD114" s="950"/>
      <c r="CE114" s="950"/>
      <c r="CF114" s="944">
        <v>27.6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605</v>
      </c>
      <c r="AB115" s="964"/>
      <c r="AC115" s="964"/>
      <c r="AD115" s="964"/>
      <c r="AE115" s="965"/>
      <c r="AF115" s="966">
        <v>598</v>
      </c>
      <c r="AG115" s="964"/>
      <c r="AH115" s="964"/>
      <c r="AI115" s="964"/>
      <c r="AJ115" s="965"/>
      <c r="AK115" s="966">
        <v>583</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431661</v>
      </c>
      <c r="DH115" s="989"/>
      <c r="DI115" s="989"/>
      <c r="DJ115" s="989"/>
      <c r="DK115" s="990"/>
      <c r="DL115" s="991">
        <v>433049</v>
      </c>
      <c r="DM115" s="989"/>
      <c r="DN115" s="989"/>
      <c r="DO115" s="989"/>
      <c r="DP115" s="990"/>
      <c r="DQ115" s="991">
        <v>433872</v>
      </c>
      <c r="DR115" s="989"/>
      <c r="DS115" s="989"/>
      <c r="DT115" s="989"/>
      <c r="DU115" s="990"/>
      <c r="DV115" s="992">
        <v>3.9</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91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3413428</v>
      </c>
      <c r="AB117" s="1007"/>
      <c r="AC117" s="1007"/>
      <c r="AD117" s="1007"/>
      <c r="AE117" s="1008"/>
      <c r="AF117" s="1009">
        <v>3132422</v>
      </c>
      <c r="AG117" s="1007"/>
      <c r="AH117" s="1007"/>
      <c r="AI117" s="1007"/>
      <c r="AJ117" s="1008"/>
      <c r="AK117" s="1009">
        <v>2913244</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37230570</v>
      </c>
      <c r="BR119" s="1028"/>
      <c r="BS119" s="1028"/>
      <c r="BT119" s="1028"/>
      <c r="BU119" s="1028"/>
      <c r="BV119" s="1028">
        <v>36515715</v>
      </c>
      <c r="BW119" s="1028"/>
      <c r="BX119" s="1028"/>
      <c r="BY119" s="1028"/>
      <c r="BZ119" s="1028"/>
      <c r="CA119" s="1028">
        <v>36219268</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9141</v>
      </c>
      <c r="DH119" s="1014"/>
      <c r="DI119" s="1014"/>
      <c r="DJ119" s="1014"/>
      <c r="DK119" s="1015"/>
      <c r="DL119" s="1013">
        <v>8545</v>
      </c>
      <c r="DM119" s="1014"/>
      <c r="DN119" s="1014"/>
      <c r="DO119" s="1014"/>
      <c r="DP119" s="1015"/>
      <c r="DQ119" s="1013">
        <v>7962</v>
      </c>
      <c r="DR119" s="1014"/>
      <c r="DS119" s="1014"/>
      <c r="DT119" s="1014"/>
      <c r="DU119" s="1015"/>
      <c r="DV119" s="1016">
        <v>0.1</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4227498</v>
      </c>
      <c r="BR120" s="957"/>
      <c r="BS120" s="957"/>
      <c r="BT120" s="957"/>
      <c r="BU120" s="957"/>
      <c r="BV120" s="957">
        <v>4286982</v>
      </c>
      <c r="BW120" s="957"/>
      <c r="BX120" s="957"/>
      <c r="BY120" s="957"/>
      <c r="BZ120" s="957"/>
      <c r="CA120" s="957">
        <v>4313316</v>
      </c>
      <c r="CB120" s="957"/>
      <c r="CC120" s="957"/>
      <c r="CD120" s="957"/>
      <c r="CE120" s="957"/>
      <c r="CF120" s="971">
        <v>38.4</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10245423</v>
      </c>
      <c r="DH120" s="957"/>
      <c r="DI120" s="957"/>
      <c r="DJ120" s="957"/>
      <c r="DK120" s="957"/>
      <c r="DL120" s="957">
        <v>10486350</v>
      </c>
      <c r="DM120" s="957"/>
      <c r="DN120" s="957"/>
      <c r="DO120" s="957"/>
      <c r="DP120" s="957"/>
      <c r="DQ120" s="957">
        <v>10621000</v>
      </c>
      <c r="DR120" s="957"/>
      <c r="DS120" s="957"/>
      <c r="DT120" s="957"/>
      <c r="DU120" s="957"/>
      <c r="DV120" s="958">
        <v>94.6</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4279099</v>
      </c>
      <c r="BR121" s="950"/>
      <c r="BS121" s="950"/>
      <c r="BT121" s="950"/>
      <c r="BU121" s="950"/>
      <c r="BV121" s="950">
        <v>4792144</v>
      </c>
      <c r="BW121" s="950"/>
      <c r="BX121" s="950"/>
      <c r="BY121" s="950"/>
      <c r="BZ121" s="950"/>
      <c r="CA121" s="950">
        <v>4984588</v>
      </c>
      <c r="CB121" s="950"/>
      <c r="CC121" s="950"/>
      <c r="CD121" s="950"/>
      <c r="CE121" s="950"/>
      <c r="CF121" s="944">
        <v>44.4</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732282</v>
      </c>
      <c r="DH121" s="950"/>
      <c r="DI121" s="950"/>
      <c r="DJ121" s="950"/>
      <c r="DK121" s="950"/>
      <c r="DL121" s="950">
        <v>690421</v>
      </c>
      <c r="DM121" s="950"/>
      <c r="DN121" s="950"/>
      <c r="DO121" s="950"/>
      <c r="DP121" s="950"/>
      <c r="DQ121" s="950">
        <v>645170</v>
      </c>
      <c r="DR121" s="950"/>
      <c r="DS121" s="950"/>
      <c r="DT121" s="950"/>
      <c r="DU121" s="950"/>
      <c r="DV121" s="951">
        <v>5.7</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19995372</v>
      </c>
      <c r="BR122" s="1028"/>
      <c r="BS122" s="1028"/>
      <c r="BT122" s="1028"/>
      <c r="BU122" s="1028"/>
      <c r="BV122" s="1028">
        <v>19899754</v>
      </c>
      <c r="BW122" s="1028"/>
      <c r="BX122" s="1028"/>
      <c r="BY122" s="1028"/>
      <c r="BZ122" s="1028"/>
      <c r="CA122" s="1028">
        <v>19632458</v>
      </c>
      <c r="CB122" s="1028"/>
      <c r="CC122" s="1028"/>
      <c r="CD122" s="1028"/>
      <c r="CE122" s="1028"/>
      <c r="CF122" s="1048">
        <v>174.8</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731770</v>
      </c>
      <c r="DH122" s="950"/>
      <c r="DI122" s="950"/>
      <c r="DJ122" s="950"/>
      <c r="DK122" s="950"/>
      <c r="DL122" s="950">
        <v>649402</v>
      </c>
      <c r="DM122" s="950"/>
      <c r="DN122" s="950"/>
      <c r="DO122" s="950"/>
      <c r="DP122" s="950"/>
      <c r="DQ122" s="950">
        <v>567034</v>
      </c>
      <c r="DR122" s="950"/>
      <c r="DS122" s="950"/>
      <c r="DT122" s="950"/>
      <c r="DU122" s="950"/>
      <c r="DV122" s="951">
        <v>5</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28501969</v>
      </c>
      <c r="BR123" s="1096"/>
      <c r="BS123" s="1096"/>
      <c r="BT123" s="1096"/>
      <c r="BU123" s="1096"/>
      <c r="BV123" s="1096">
        <v>28978880</v>
      </c>
      <c r="BW123" s="1096"/>
      <c r="BX123" s="1096"/>
      <c r="BY123" s="1096"/>
      <c r="BZ123" s="1096"/>
      <c r="CA123" s="1096">
        <v>28930362</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75795</v>
      </c>
      <c r="DH123" s="989"/>
      <c r="DI123" s="989"/>
      <c r="DJ123" s="989"/>
      <c r="DK123" s="990"/>
      <c r="DL123" s="991">
        <v>67335</v>
      </c>
      <c r="DM123" s="989"/>
      <c r="DN123" s="989"/>
      <c r="DO123" s="989"/>
      <c r="DP123" s="990"/>
      <c r="DQ123" s="991">
        <v>58813</v>
      </c>
      <c r="DR123" s="989"/>
      <c r="DS123" s="989"/>
      <c r="DT123" s="989"/>
      <c r="DU123" s="990"/>
      <c r="DV123" s="992">
        <v>0.5</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78.7</v>
      </c>
      <c r="BR124" s="1058"/>
      <c r="BS124" s="1058"/>
      <c r="BT124" s="1058"/>
      <c r="BU124" s="1058"/>
      <c r="BV124" s="1058">
        <v>66.8</v>
      </c>
      <c r="BW124" s="1058"/>
      <c r="BX124" s="1058"/>
      <c r="BY124" s="1058"/>
      <c r="BZ124" s="1058"/>
      <c r="CA124" s="1058">
        <v>64.900000000000006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605</v>
      </c>
      <c r="AB127" s="989"/>
      <c r="AC127" s="989"/>
      <c r="AD127" s="989"/>
      <c r="AE127" s="990"/>
      <c r="AF127" s="991">
        <v>598</v>
      </c>
      <c r="AG127" s="989"/>
      <c r="AH127" s="989"/>
      <c r="AI127" s="989"/>
      <c r="AJ127" s="990"/>
      <c r="AK127" s="991">
        <v>583</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304461</v>
      </c>
      <c r="AB128" s="1078"/>
      <c r="AC128" s="1078"/>
      <c r="AD128" s="1078"/>
      <c r="AE128" s="1079"/>
      <c r="AF128" s="1080">
        <v>311716</v>
      </c>
      <c r="AG128" s="1078"/>
      <c r="AH128" s="1078"/>
      <c r="AI128" s="1078"/>
      <c r="AJ128" s="1079"/>
      <c r="AK128" s="1080">
        <v>312697</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12.96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12996898</v>
      </c>
      <c r="AB129" s="989"/>
      <c r="AC129" s="989"/>
      <c r="AD129" s="989"/>
      <c r="AE129" s="990"/>
      <c r="AF129" s="991">
        <v>13043549</v>
      </c>
      <c r="AG129" s="989"/>
      <c r="AH129" s="989"/>
      <c r="AI129" s="989"/>
      <c r="AJ129" s="990"/>
      <c r="AK129" s="991">
        <v>12905263</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17.96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1917346</v>
      </c>
      <c r="AB130" s="989"/>
      <c r="AC130" s="989"/>
      <c r="AD130" s="989"/>
      <c r="AE130" s="990"/>
      <c r="AF130" s="991">
        <v>1776028</v>
      </c>
      <c r="AG130" s="989"/>
      <c r="AH130" s="989"/>
      <c r="AI130" s="989"/>
      <c r="AJ130" s="990"/>
      <c r="AK130" s="991">
        <v>1676297</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9.4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11079552</v>
      </c>
      <c r="AB131" s="1014"/>
      <c r="AC131" s="1014"/>
      <c r="AD131" s="1014"/>
      <c r="AE131" s="1015"/>
      <c r="AF131" s="1013">
        <v>11267521</v>
      </c>
      <c r="AG131" s="1014"/>
      <c r="AH131" s="1014"/>
      <c r="AI131" s="1014"/>
      <c r="AJ131" s="1015"/>
      <c r="AK131" s="1013">
        <v>11228966</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64.900000000000006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10.75513703</v>
      </c>
      <c r="AB132" s="1130"/>
      <c r="AC132" s="1130"/>
      <c r="AD132" s="1130"/>
      <c r="AE132" s="1131"/>
      <c r="AF132" s="1132">
        <v>9.2715868910000001</v>
      </c>
      <c r="AG132" s="1130"/>
      <c r="AH132" s="1130"/>
      <c r="AI132" s="1130"/>
      <c r="AJ132" s="1131"/>
      <c r="AK132" s="1132">
        <v>8.2309448619999994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12</v>
      </c>
      <c r="AB133" s="1113"/>
      <c r="AC133" s="1113"/>
      <c r="AD133" s="1113"/>
      <c r="AE133" s="1114"/>
      <c r="AF133" s="1112">
        <v>10.7</v>
      </c>
      <c r="AG133" s="1113"/>
      <c r="AH133" s="1113"/>
      <c r="AI133" s="1113"/>
      <c r="AJ133" s="1114"/>
      <c r="AK133" s="1112">
        <v>9.4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3565363</v>
      </c>
      <c r="L9" s="266">
        <v>62127</v>
      </c>
      <c r="M9" s="267">
        <v>62051</v>
      </c>
      <c r="N9" s="268">
        <v>0.1</v>
      </c>
    </row>
    <row r="10" spans="1:16" x14ac:dyDescent="0.15">
      <c r="A10" s="250"/>
      <c r="B10" s="246"/>
      <c r="C10" s="246"/>
      <c r="D10" s="246"/>
      <c r="E10" s="246"/>
      <c r="F10" s="246"/>
      <c r="G10" s="1152" t="s">
        <v>477</v>
      </c>
      <c r="H10" s="1153"/>
      <c r="I10" s="1153"/>
      <c r="J10" s="1154"/>
      <c r="K10" s="269">
        <v>25986</v>
      </c>
      <c r="L10" s="270">
        <v>453</v>
      </c>
      <c r="M10" s="271">
        <v>5713</v>
      </c>
      <c r="N10" s="272">
        <v>-92.1</v>
      </c>
    </row>
    <row r="11" spans="1:16" ht="13.5" customHeight="1" x14ac:dyDescent="0.15">
      <c r="A11" s="250"/>
      <c r="B11" s="246"/>
      <c r="C11" s="246"/>
      <c r="D11" s="246"/>
      <c r="E11" s="246"/>
      <c r="F11" s="246"/>
      <c r="G11" s="1152" t="s">
        <v>478</v>
      </c>
      <c r="H11" s="1153"/>
      <c r="I11" s="1153"/>
      <c r="J11" s="1154"/>
      <c r="K11" s="269">
        <v>8214</v>
      </c>
      <c r="L11" s="270">
        <v>143</v>
      </c>
      <c r="M11" s="271">
        <v>5796</v>
      </c>
      <c r="N11" s="272">
        <v>-97.5</v>
      </c>
    </row>
    <row r="12" spans="1:16" ht="13.5" customHeight="1" x14ac:dyDescent="0.15">
      <c r="A12" s="250"/>
      <c r="B12" s="246"/>
      <c r="C12" s="246"/>
      <c r="D12" s="246"/>
      <c r="E12" s="246"/>
      <c r="F12" s="246"/>
      <c r="G12" s="1152" t="s">
        <v>479</v>
      </c>
      <c r="H12" s="1153"/>
      <c r="I12" s="1153"/>
      <c r="J12" s="1154"/>
      <c r="K12" s="269" t="s">
        <v>480</v>
      </c>
      <c r="L12" s="270" t="s">
        <v>480</v>
      </c>
      <c r="M12" s="271">
        <v>1167</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0</v>
      </c>
      <c r="N13" s="272" t="s">
        <v>480</v>
      </c>
    </row>
    <row r="14" spans="1:16" ht="13.5" customHeight="1" x14ac:dyDescent="0.15">
      <c r="A14" s="250"/>
      <c r="B14" s="246"/>
      <c r="C14" s="246"/>
      <c r="D14" s="246"/>
      <c r="E14" s="246"/>
      <c r="F14" s="246"/>
      <c r="G14" s="1152" t="s">
        <v>482</v>
      </c>
      <c r="H14" s="1153"/>
      <c r="I14" s="1153"/>
      <c r="J14" s="1154"/>
      <c r="K14" s="269">
        <v>208595</v>
      </c>
      <c r="L14" s="270">
        <v>3635</v>
      </c>
      <c r="M14" s="271">
        <v>2337</v>
      </c>
      <c r="N14" s="272">
        <v>55.5</v>
      </c>
    </row>
    <row r="15" spans="1:16" ht="13.5" customHeight="1" x14ac:dyDescent="0.15">
      <c r="A15" s="250"/>
      <c r="B15" s="246"/>
      <c r="C15" s="246"/>
      <c r="D15" s="246"/>
      <c r="E15" s="246"/>
      <c r="F15" s="246"/>
      <c r="G15" s="1152" t="s">
        <v>483</v>
      </c>
      <c r="H15" s="1153"/>
      <c r="I15" s="1153"/>
      <c r="J15" s="1154"/>
      <c r="K15" s="269">
        <v>105477</v>
      </c>
      <c r="L15" s="270">
        <v>1838</v>
      </c>
      <c r="M15" s="271">
        <v>1594</v>
      </c>
      <c r="N15" s="272">
        <v>15.3</v>
      </c>
    </row>
    <row r="16" spans="1:16" x14ac:dyDescent="0.15">
      <c r="A16" s="250"/>
      <c r="B16" s="246"/>
      <c r="C16" s="246"/>
      <c r="D16" s="246"/>
      <c r="E16" s="246"/>
      <c r="F16" s="246"/>
      <c r="G16" s="1155" t="s">
        <v>484</v>
      </c>
      <c r="H16" s="1156"/>
      <c r="I16" s="1156"/>
      <c r="J16" s="1157"/>
      <c r="K16" s="270">
        <v>-460180</v>
      </c>
      <c r="L16" s="270">
        <v>-8019</v>
      </c>
      <c r="M16" s="271">
        <v>-5993</v>
      </c>
      <c r="N16" s="272">
        <v>33.799999999999997</v>
      </c>
    </row>
    <row r="17" spans="1:16" x14ac:dyDescent="0.15">
      <c r="A17" s="250"/>
      <c r="B17" s="246"/>
      <c r="C17" s="246"/>
      <c r="D17" s="246"/>
      <c r="E17" s="246"/>
      <c r="F17" s="246"/>
      <c r="G17" s="1155" t="s">
        <v>170</v>
      </c>
      <c r="H17" s="1156"/>
      <c r="I17" s="1156"/>
      <c r="J17" s="1157"/>
      <c r="K17" s="270">
        <v>3453455</v>
      </c>
      <c r="L17" s="270">
        <v>60177</v>
      </c>
      <c r="M17" s="271">
        <v>72665</v>
      </c>
      <c r="N17" s="272">
        <v>-17.2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6.87</v>
      </c>
      <c r="L21" s="283">
        <v>7.22</v>
      </c>
      <c r="M21" s="284">
        <v>-0.35</v>
      </c>
      <c r="N21" s="251"/>
      <c r="O21" s="285"/>
      <c r="P21" s="281"/>
    </row>
    <row r="22" spans="1:16" s="286" customFormat="1" x14ac:dyDescent="0.15">
      <c r="A22" s="281"/>
      <c r="B22" s="251"/>
      <c r="C22" s="251"/>
      <c r="D22" s="251"/>
      <c r="E22" s="251"/>
      <c r="F22" s="251"/>
      <c r="G22" s="1147" t="s">
        <v>490</v>
      </c>
      <c r="H22" s="1148"/>
      <c r="I22" s="1148"/>
      <c r="J22" s="1149"/>
      <c r="K22" s="287">
        <v>100.7</v>
      </c>
      <c r="L22" s="288">
        <v>98.4</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2175057</v>
      </c>
      <c r="L32" s="296">
        <v>37901</v>
      </c>
      <c r="M32" s="297">
        <v>39687</v>
      </c>
      <c r="N32" s="298">
        <v>-4.5</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v>56</v>
      </c>
      <c r="N34" s="298" t="s">
        <v>480</v>
      </c>
    </row>
    <row r="35" spans="1:16" ht="27" customHeight="1" x14ac:dyDescent="0.15">
      <c r="A35" s="250"/>
      <c r="B35" s="246"/>
      <c r="C35" s="246"/>
      <c r="D35" s="246"/>
      <c r="E35" s="246"/>
      <c r="F35" s="246"/>
      <c r="G35" s="1163" t="s">
        <v>497</v>
      </c>
      <c r="H35" s="1164"/>
      <c r="I35" s="1164"/>
      <c r="J35" s="1165"/>
      <c r="K35" s="296">
        <v>737604</v>
      </c>
      <c r="L35" s="296">
        <v>12853</v>
      </c>
      <c r="M35" s="297">
        <v>13696</v>
      </c>
      <c r="N35" s="298">
        <v>-6.2</v>
      </c>
    </row>
    <row r="36" spans="1:16" ht="27" customHeight="1" x14ac:dyDescent="0.15">
      <c r="A36" s="250"/>
      <c r="B36" s="246"/>
      <c r="C36" s="246"/>
      <c r="D36" s="246"/>
      <c r="E36" s="246"/>
      <c r="F36" s="246"/>
      <c r="G36" s="1163" t="s">
        <v>498</v>
      </c>
      <c r="H36" s="1164"/>
      <c r="I36" s="1164"/>
      <c r="J36" s="1165"/>
      <c r="K36" s="296" t="s">
        <v>480</v>
      </c>
      <c r="L36" s="296" t="s">
        <v>480</v>
      </c>
      <c r="M36" s="297">
        <v>1733</v>
      </c>
      <c r="N36" s="298" t="s">
        <v>480</v>
      </c>
    </row>
    <row r="37" spans="1:16" ht="13.5" customHeight="1" x14ac:dyDescent="0.15">
      <c r="A37" s="250"/>
      <c r="B37" s="246"/>
      <c r="C37" s="246"/>
      <c r="D37" s="246"/>
      <c r="E37" s="246"/>
      <c r="F37" s="246"/>
      <c r="G37" s="1163" t="s">
        <v>499</v>
      </c>
      <c r="H37" s="1164"/>
      <c r="I37" s="1164"/>
      <c r="J37" s="1165"/>
      <c r="K37" s="296">
        <v>583</v>
      </c>
      <c r="L37" s="296">
        <v>10</v>
      </c>
      <c r="M37" s="297">
        <v>790</v>
      </c>
      <c r="N37" s="298">
        <v>-98.7</v>
      </c>
    </row>
    <row r="38" spans="1:16" ht="27" customHeight="1" x14ac:dyDescent="0.15">
      <c r="A38" s="250"/>
      <c r="B38" s="246"/>
      <c r="C38" s="246"/>
      <c r="D38" s="246"/>
      <c r="E38" s="246"/>
      <c r="F38" s="246"/>
      <c r="G38" s="1166" t="s">
        <v>500</v>
      </c>
      <c r="H38" s="1167"/>
      <c r="I38" s="1167"/>
      <c r="J38" s="1168"/>
      <c r="K38" s="299" t="s">
        <v>480</v>
      </c>
      <c r="L38" s="299" t="s">
        <v>480</v>
      </c>
      <c r="M38" s="300">
        <v>1</v>
      </c>
      <c r="N38" s="301" t="s">
        <v>480</v>
      </c>
      <c r="O38" s="295"/>
    </row>
    <row r="39" spans="1:16" x14ac:dyDescent="0.15">
      <c r="A39" s="250"/>
      <c r="B39" s="246"/>
      <c r="C39" s="246"/>
      <c r="D39" s="246"/>
      <c r="E39" s="246"/>
      <c r="F39" s="246"/>
      <c r="G39" s="1166" t="s">
        <v>501</v>
      </c>
      <c r="H39" s="1167"/>
      <c r="I39" s="1167"/>
      <c r="J39" s="1168"/>
      <c r="K39" s="302">
        <v>-312697</v>
      </c>
      <c r="L39" s="302">
        <v>-5449</v>
      </c>
      <c r="M39" s="303">
        <v>-5521</v>
      </c>
      <c r="N39" s="304">
        <v>-1.3</v>
      </c>
      <c r="O39" s="295"/>
    </row>
    <row r="40" spans="1:16" ht="27" customHeight="1" x14ac:dyDescent="0.15">
      <c r="A40" s="250"/>
      <c r="B40" s="246"/>
      <c r="C40" s="246"/>
      <c r="D40" s="246"/>
      <c r="E40" s="246"/>
      <c r="F40" s="246"/>
      <c r="G40" s="1163" t="s">
        <v>502</v>
      </c>
      <c r="H40" s="1164"/>
      <c r="I40" s="1164"/>
      <c r="J40" s="1165"/>
      <c r="K40" s="302">
        <v>-1676297</v>
      </c>
      <c r="L40" s="302">
        <v>-29210</v>
      </c>
      <c r="M40" s="303">
        <v>-35785</v>
      </c>
      <c r="N40" s="304">
        <v>-18.399999999999999</v>
      </c>
      <c r="O40" s="295"/>
    </row>
    <row r="41" spans="1:16" x14ac:dyDescent="0.15">
      <c r="A41" s="250"/>
      <c r="B41" s="246"/>
      <c r="C41" s="246"/>
      <c r="D41" s="246"/>
      <c r="E41" s="246"/>
      <c r="F41" s="246"/>
      <c r="G41" s="1169" t="s">
        <v>281</v>
      </c>
      <c r="H41" s="1170"/>
      <c r="I41" s="1170"/>
      <c r="J41" s="1171"/>
      <c r="K41" s="296">
        <v>924250</v>
      </c>
      <c r="L41" s="302">
        <v>16105</v>
      </c>
      <c r="M41" s="303">
        <v>14658</v>
      </c>
      <c r="N41" s="304">
        <v>9.9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1977113</v>
      </c>
      <c r="J51" s="322">
        <v>33754</v>
      </c>
      <c r="K51" s="323">
        <v>-18.8</v>
      </c>
      <c r="L51" s="324">
        <v>50880</v>
      </c>
      <c r="M51" s="325">
        <v>7</v>
      </c>
      <c r="N51" s="326">
        <v>-25.8</v>
      </c>
    </row>
    <row r="52" spans="1:14" x14ac:dyDescent="0.15">
      <c r="A52" s="250"/>
      <c r="B52" s="246"/>
      <c r="C52" s="246"/>
      <c r="D52" s="246"/>
      <c r="E52" s="246"/>
      <c r="F52" s="246"/>
      <c r="G52" s="327"/>
      <c r="H52" s="328" t="s">
        <v>513</v>
      </c>
      <c r="I52" s="329">
        <v>1342143</v>
      </c>
      <c r="J52" s="330">
        <v>22914</v>
      </c>
      <c r="K52" s="331">
        <v>-23.9</v>
      </c>
      <c r="L52" s="332">
        <v>26879</v>
      </c>
      <c r="M52" s="333">
        <v>2.4</v>
      </c>
      <c r="N52" s="334">
        <v>-26.3</v>
      </c>
    </row>
    <row r="53" spans="1:14" x14ac:dyDescent="0.15">
      <c r="A53" s="250"/>
      <c r="B53" s="246"/>
      <c r="C53" s="246"/>
      <c r="D53" s="246"/>
      <c r="E53" s="246"/>
      <c r="F53" s="246"/>
      <c r="G53" s="312" t="s">
        <v>514</v>
      </c>
      <c r="H53" s="313"/>
      <c r="I53" s="321">
        <v>2686757</v>
      </c>
      <c r="J53" s="322">
        <v>46092</v>
      </c>
      <c r="K53" s="323">
        <v>36.6</v>
      </c>
      <c r="L53" s="324">
        <v>63956</v>
      </c>
      <c r="M53" s="325">
        <v>25.7</v>
      </c>
      <c r="N53" s="326">
        <v>10.9</v>
      </c>
    </row>
    <row r="54" spans="1:14" x14ac:dyDescent="0.15">
      <c r="A54" s="250"/>
      <c r="B54" s="246"/>
      <c r="C54" s="246"/>
      <c r="D54" s="246"/>
      <c r="E54" s="246"/>
      <c r="F54" s="246"/>
      <c r="G54" s="327"/>
      <c r="H54" s="328" t="s">
        <v>513</v>
      </c>
      <c r="I54" s="329">
        <v>1722238</v>
      </c>
      <c r="J54" s="330">
        <v>29546</v>
      </c>
      <c r="K54" s="331">
        <v>28.9</v>
      </c>
      <c r="L54" s="332">
        <v>29239</v>
      </c>
      <c r="M54" s="333">
        <v>8.8000000000000007</v>
      </c>
      <c r="N54" s="334">
        <v>20.100000000000001</v>
      </c>
    </row>
    <row r="55" spans="1:14" x14ac:dyDescent="0.15">
      <c r="A55" s="250"/>
      <c r="B55" s="246"/>
      <c r="C55" s="246"/>
      <c r="D55" s="246"/>
      <c r="E55" s="246"/>
      <c r="F55" s="246"/>
      <c r="G55" s="312" t="s">
        <v>515</v>
      </c>
      <c r="H55" s="313"/>
      <c r="I55" s="321">
        <v>2295184</v>
      </c>
      <c r="J55" s="322">
        <v>39531</v>
      </c>
      <c r="K55" s="323">
        <v>-14.2</v>
      </c>
      <c r="L55" s="324">
        <v>66255</v>
      </c>
      <c r="M55" s="325">
        <v>3.6</v>
      </c>
      <c r="N55" s="326">
        <v>-17.8</v>
      </c>
    </row>
    <row r="56" spans="1:14" x14ac:dyDescent="0.15">
      <c r="A56" s="250"/>
      <c r="B56" s="246"/>
      <c r="C56" s="246"/>
      <c r="D56" s="246"/>
      <c r="E56" s="246"/>
      <c r="F56" s="246"/>
      <c r="G56" s="327"/>
      <c r="H56" s="328" t="s">
        <v>513</v>
      </c>
      <c r="I56" s="329">
        <v>1536307</v>
      </c>
      <c r="J56" s="330">
        <v>26460</v>
      </c>
      <c r="K56" s="331">
        <v>-10.4</v>
      </c>
      <c r="L56" s="332">
        <v>31822</v>
      </c>
      <c r="M56" s="333">
        <v>8.8000000000000007</v>
      </c>
      <c r="N56" s="334">
        <v>-19.2</v>
      </c>
    </row>
    <row r="57" spans="1:14" x14ac:dyDescent="0.15">
      <c r="A57" s="250"/>
      <c r="B57" s="246"/>
      <c r="C57" s="246"/>
      <c r="D57" s="246"/>
      <c r="E57" s="246"/>
      <c r="F57" s="246"/>
      <c r="G57" s="312" t="s">
        <v>516</v>
      </c>
      <c r="H57" s="313"/>
      <c r="I57" s="321">
        <v>1922797</v>
      </c>
      <c r="J57" s="322">
        <v>33262</v>
      </c>
      <c r="K57" s="323">
        <v>-15.9</v>
      </c>
      <c r="L57" s="324">
        <v>47278</v>
      </c>
      <c r="M57" s="325">
        <v>-28.6</v>
      </c>
      <c r="N57" s="326">
        <v>12.7</v>
      </c>
    </row>
    <row r="58" spans="1:14" x14ac:dyDescent="0.15">
      <c r="A58" s="250"/>
      <c r="B58" s="246"/>
      <c r="C58" s="246"/>
      <c r="D58" s="246"/>
      <c r="E58" s="246"/>
      <c r="F58" s="246"/>
      <c r="G58" s="327"/>
      <c r="H58" s="328" t="s">
        <v>513</v>
      </c>
      <c r="I58" s="329">
        <v>978146</v>
      </c>
      <c r="J58" s="330">
        <v>16921</v>
      </c>
      <c r="K58" s="331">
        <v>-36.1</v>
      </c>
      <c r="L58" s="332">
        <v>24096</v>
      </c>
      <c r="M58" s="333">
        <v>-24.3</v>
      </c>
      <c r="N58" s="334">
        <v>-11.8</v>
      </c>
    </row>
    <row r="59" spans="1:14" x14ac:dyDescent="0.15">
      <c r="A59" s="250"/>
      <c r="B59" s="246"/>
      <c r="C59" s="246"/>
      <c r="D59" s="246"/>
      <c r="E59" s="246"/>
      <c r="F59" s="246"/>
      <c r="G59" s="312" t="s">
        <v>517</v>
      </c>
      <c r="H59" s="313"/>
      <c r="I59" s="321">
        <v>2293636</v>
      </c>
      <c r="J59" s="322">
        <v>39967</v>
      </c>
      <c r="K59" s="323">
        <v>20.2</v>
      </c>
      <c r="L59" s="324">
        <v>57295</v>
      </c>
      <c r="M59" s="325">
        <v>21.2</v>
      </c>
      <c r="N59" s="326">
        <v>-1</v>
      </c>
    </row>
    <row r="60" spans="1:14" x14ac:dyDescent="0.15">
      <c r="A60" s="250"/>
      <c r="B60" s="246"/>
      <c r="C60" s="246"/>
      <c r="D60" s="246"/>
      <c r="E60" s="246"/>
      <c r="F60" s="246"/>
      <c r="G60" s="327"/>
      <c r="H60" s="328" t="s">
        <v>513</v>
      </c>
      <c r="I60" s="335">
        <v>755343</v>
      </c>
      <c r="J60" s="330">
        <v>13162</v>
      </c>
      <c r="K60" s="331">
        <v>-22.2</v>
      </c>
      <c r="L60" s="332">
        <v>32771</v>
      </c>
      <c r="M60" s="333">
        <v>36</v>
      </c>
      <c r="N60" s="334">
        <v>-58.2</v>
      </c>
    </row>
    <row r="61" spans="1:14" x14ac:dyDescent="0.15">
      <c r="A61" s="250"/>
      <c r="B61" s="246"/>
      <c r="C61" s="246"/>
      <c r="D61" s="246"/>
      <c r="E61" s="246"/>
      <c r="F61" s="246"/>
      <c r="G61" s="312" t="s">
        <v>518</v>
      </c>
      <c r="H61" s="336"/>
      <c r="I61" s="337">
        <v>2235097</v>
      </c>
      <c r="J61" s="338">
        <v>38521</v>
      </c>
      <c r="K61" s="339">
        <v>1.6</v>
      </c>
      <c r="L61" s="340">
        <v>57133</v>
      </c>
      <c r="M61" s="341">
        <v>5.8</v>
      </c>
      <c r="N61" s="326">
        <v>-4.2</v>
      </c>
    </row>
    <row r="62" spans="1:14" x14ac:dyDescent="0.15">
      <c r="A62" s="250"/>
      <c r="B62" s="246"/>
      <c r="C62" s="246"/>
      <c r="D62" s="246"/>
      <c r="E62" s="246"/>
      <c r="F62" s="246"/>
      <c r="G62" s="327"/>
      <c r="H62" s="328" t="s">
        <v>513</v>
      </c>
      <c r="I62" s="329">
        <v>1266835</v>
      </c>
      <c r="J62" s="330">
        <v>21801</v>
      </c>
      <c r="K62" s="331">
        <v>-12.7</v>
      </c>
      <c r="L62" s="332">
        <v>28961</v>
      </c>
      <c r="M62" s="333">
        <v>6.3</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23.74</v>
      </c>
      <c r="G47" s="12">
        <v>23.36</v>
      </c>
      <c r="H47" s="12">
        <v>23.75</v>
      </c>
      <c r="I47" s="12">
        <v>23.96</v>
      </c>
      <c r="J47" s="13">
        <v>24.36</v>
      </c>
    </row>
    <row r="48" spans="2:10" ht="57.75" customHeight="1" x14ac:dyDescent="0.15">
      <c r="B48" s="14"/>
      <c r="C48" s="1174" t="s">
        <v>4</v>
      </c>
      <c r="D48" s="1174"/>
      <c r="E48" s="1175"/>
      <c r="F48" s="15">
        <v>3.86</v>
      </c>
      <c r="G48" s="16">
        <v>2.6</v>
      </c>
      <c r="H48" s="16">
        <v>0.9</v>
      </c>
      <c r="I48" s="16">
        <v>2.94</v>
      </c>
      <c r="J48" s="17">
        <v>1.24</v>
      </c>
    </row>
    <row r="49" spans="2:10" ht="57.75" customHeight="1" thickBot="1" x14ac:dyDescent="0.2">
      <c r="B49" s="18"/>
      <c r="C49" s="1176" t="s">
        <v>5</v>
      </c>
      <c r="D49" s="1176"/>
      <c r="E49" s="1177"/>
      <c r="F49" s="19">
        <v>1.64</v>
      </c>
      <c r="G49" s="20" t="s">
        <v>525</v>
      </c>
      <c r="H49" s="20" t="s">
        <v>526</v>
      </c>
      <c r="I49" s="20">
        <v>2.34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2018-11-06T01:54:39Z</cp:lastPrinted>
  <dcterms:created xsi:type="dcterms:W3CDTF">2018-01-24T06:15:22Z</dcterms:created>
  <dcterms:modified xsi:type="dcterms:W3CDTF">2018-11-26T10:13:18Z</dcterms:modified>
</cp:coreProperties>
</file>