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ta1132\Desktop\"/>
    </mc:Choice>
  </mc:AlternateContent>
  <xr:revisionPtr revIDLastSave="0" documentId="13_ncr:1_{AC80739C-F3F1-4D26-821B-5FD50C910CCF}" xr6:coauthVersionLast="36" xr6:coauthVersionMax="43" xr10:uidLastSave="{00000000-0000-0000-0000-000000000000}"/>
  <bookViews>
    <workbookView xWindow="-120" yWindow="-120" windowWidth="20730" windowHeight="11160"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O35" i="10"/>
  <c r="BE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s="1"/>
  <c r="AM34" i="10" l="1"/>
  <c r="AM35" i="10" s="1"/>
  <c r="BE34" i="10"/>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<sst xmlns="http://schemas.openxmlformats.org/spreadsheetml/2006/main" count="1161" uniqueCount="612">
  <si>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</si>
  <si>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</si>
  <si>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</si>
  <si>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</si>
  <si>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</si>
  <si>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</si>
  <si>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</si>
  <si>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</si>
  <si>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</si>
  <si>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</si>
  <si>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</si>
  <si>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</si>
  <si>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</si>
  <si>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</si>
  <si>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</si>
  <si>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</si>
  <si>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</si>
  <si>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</si>
  <si>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</si>
  <si>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</si>
  <si>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</si>
  <si>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</si>
  <si>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</si>
  <si>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</si>
  <si>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</si>
  <si>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</si>
  <si>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</si>
  <si>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</si>
  <si>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</si>
  <si>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</si>
  <si>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</si>
  <si>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</si>
  <si>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</si>
  <si>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</si>
  <si>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</si>
  <si>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</si>
  <si>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</si>
  <si>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</si>
  <si>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</si>
  <si>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</si>
  <si>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</si>
  <si>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</si>
  <si>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</si>
  <si>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</si>
  <si>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</si>
  <si>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</si>
  <si>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</si>
  <si>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</si>
  <si>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</si>
  <si>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</si>
  <si>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</si>
  <si>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</si>
  <si>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</si>
  <si>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</si>
  <si>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</si>
  <si>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</si>
  <si>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</si>
  <si>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</si>
  <si>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</si>
  <si>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</si>
  <si>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</si>
  <si>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</si>
  <si>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</si>
  <si>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</si>
  <si>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</si>
  <si>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</si>
  <si>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</si>
  <si>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</si>
  <si>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</si>
  <si>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</si>
  <si>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</si>
  <si>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</si>
  <si>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</si>
  <si>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</si>
  <si>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</si>
  <si>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</si>
  <si>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</si>
  <si>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</si>
  <si>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</si>
  <si>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</si>
  <si>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</si>
  <si>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</si>
  <si>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</si>
  <si>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</si>
  <si>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</si>
  <si>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</si>
  <si>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</si>
  <si>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</si>
  <si>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</si>
  <si>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</si>
  <si>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</si>
  <si>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</si>
  <si>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</si>
  <si>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</si>
  <si>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</si>
  <si>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</si>
  <si>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</si>
  <si>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</si>
  <si>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芦屋町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</si>
  <si>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</si>
  <si>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</si>
  <si>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</si>
  <si>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</si>
  <si>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</si>
  <si>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</si>
  <si>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</si>
  <si>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</si>
  <si>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</si>
  <si>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</si>
  <si>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</si>
  <si>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</si>
  <si>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</si>
  <si>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</si>
  <si>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</si>
  <si>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</si>
  <si>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</si>
  <si>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</si>
  <si>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</si>
  <si>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</si>
  <si>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</si>
  <si>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</si>
  <si>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</si>
  <si>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</si>
  <si>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</si>
  <si>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</si>
  <si>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</si>
  <si>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</si>
  <si>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</si>
  <si>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</si>
  <si>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</si>
  <si>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</si>
  <si>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</si>
  <si>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</si>
  <si>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</si>
  <si>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</si>
  <si>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</si>
  <si>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</si>
  <si>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</si>
  <si>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</si>
  <si>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</si>
  <si>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</si>
  <si>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</si>
  <si>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</si>
  <si>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</si>
  <si>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</si>
  <si>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</si>
  <si>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</si>
  <si>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</si>
  <si>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</si>
  <si>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</si>
  <si>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</si>
  <si>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</si>
  <si>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</si>
  <si>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</si>
  <si>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</si>
  <si>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</si>
  <si>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</si>
  <si>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</si>
  <si>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</si>
  <si>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</si>
  <si>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</si>
  <si>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</si>
  <si>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</si>
  <si>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</si>
  <si>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</si>
  <si>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</si>
  <si>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</si>
  <si>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</si>
  <si>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</si>
  <si>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</si>
  <si>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</si>
  <si>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</si>
  <si>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</si>
  <si>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</si>
  <si>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</si>
  <si>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</si>
  <si>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</si>
  <si>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</si>
  <si>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</si>
  <si>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</si>
  <si>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</si>
  <si>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</si>
  <si>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</si>
  <si>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</si>
  <si>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</si>
  <si>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</si>
  <si>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</si>
  <si>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</si>
  <si>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</si>
  <si>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</si>
  <si>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</si>
  <si>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</si>
  <si>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</si>
  <si>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</si>
  <si>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</si>
  <si>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</si>
  <si>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</si>
  <si>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</si>
  <si>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</si>
  <si>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</si>
  <si>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</si>
  <si>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</si>
  <si>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</si>
  <si>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</si>
  <si>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</si>
  <si>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</si>
  <si>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</si>
  <si>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</si>
  <si>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</si>
  <si>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</si>
  <si>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福岡県芦屋町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</si>
  <si>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</si>
  <si>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</si>
  <si>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</si>
  <si>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</si>
  <si>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</si>
  <si>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</si>
  <si>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</si>
  <si>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</si>
  <si>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</si>
  <si>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</si>
  <si>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</si>
  <si>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</si>
  <si>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</si>
  <si>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</si>
  <si>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</si>
  <si>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</si>
  <si>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</si>
  <si>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</si>
  <si>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</si>
  <si>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</si>
  <si>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</si>
  <si>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</si>
  <si>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</si>
  <si>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</si>
  <si>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</si>
  <si>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</si>
  <si>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</si>
  <si>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</si>
  <si>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</si>
  <si>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</si>
  <si>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</si>
  <si>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</si>
  <si>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</si>
  <si>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</si>
  <si>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</si>
  <si>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</si>
  <si>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</si>
  <si>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</si>
  <si>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</si>
  <si>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</si>
  <si>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</si>
  <si>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</si>
  <si>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</si>
  <si>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</si>
  <si>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</si>
  <si>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</si>
  <si>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</si>
  <si>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</si>
  <si>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</si>
  <si>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</si>
  <si>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</si>
  <si>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</si>
  <si>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</si>
  <si>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</si>
  <si>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</si>
  <si>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</si>
  <si>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</si>
  <si>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</si>
  <si>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</si>
  <si>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</si>
  <si>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</si>
  <si>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</si>
  <si>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</si>
  <si>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</si>
  <si>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</si>
  <si>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</si>
  <si>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</si>
  <si>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</si>
  <si>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</si>
  <si>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</si>
  <si>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</si>
  <si>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</si>
  <si>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</si>
  <si>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</si>
  <si>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</si>
  <si>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</si>
  <si>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</si>
  <si>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</si>
  <si>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</si>
  <si>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</si>
  <si>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</si>
  <si>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</si>
  <si>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</si>
  <si>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</si>
  <si>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</si>
  <si>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</si>
  <si>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</si>
  <si>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</si>
  <si>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</si>
  <si>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</si>
  <si>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</si>
  <si>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</si>
  <si>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</si>
  <si>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</si>
  <si>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</si>
  <si>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</si>
  <si>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</si>
  <si>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</si>
  <si>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</si>
  <si>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</si>
  <si>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</si>
  <si>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</si>
  <si>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</si>
  <si>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</si>
  <si>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</si>
  <si>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</si>
  <si>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</si>
  <si>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</si>
  <si>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</si>
  <si>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</si>
  <si>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</si>
  <si>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</si>
  <si>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</si>
  <si>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</si>
  <si>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</si>
  <si>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</si>
  <si>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</si>
  <si>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</si>
  <si>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</si>
  <si>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</si>
  <si>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</si>
  <si>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</si>
  <si>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</si>
  <si>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</si>
  <si>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</si>
  <si>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</si>
  <si>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</si>
  <si>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</si>
  <si>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</si>
  <si>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</si>
  <si>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</si>
  <si>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</si>
  <si>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</si>
  <si>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</si>
  <si>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</si>
  <si>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</si>
  <si>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</si>
  <si>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</si>
  <si>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</si>
  <si>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</si>
  <si>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</si>
  <si>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</si>
  <si>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</si>
  <si>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</si>
  <si>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</si>
  <si>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</si>
  <si>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</si>
  <si>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</si>
  <si>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</si>
  <si>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福岡県芦屋町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</si>
  <si>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</si>
  <si>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</si>
  <si>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</si>
  <si>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</si>
  <si>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</si>
  <si>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</si>
  <si>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</si>
  <si>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</si>
  <si>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</si>
  <si>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</si>
  <si>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</si>
  <si>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</si>
  <si>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</si>
  <si>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</si>
  <si>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</si>
  <si>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</si>
  <si>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</si>
  <si>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</si>
  <si>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</si>
  <si>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</si>
  <si>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給食センター特別会計</t>
    <phoneticPr fontId="5"/>
  </si>
  <si>
    <t>地方独立行政法人芦屋中央病院貸付金特別会計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</si>
  <si>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</si>
  <si>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</si>
  <si>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</si>
  <si>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</si>
  <si>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</si>
  <si>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</si>
  <si>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</si>
  <si>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</si>
  <si>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</si>
  <si>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</si>
  <si>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</si>
  <si>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</si>
  <si>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</si>
  <si>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</si>
  <si>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</si>
  <si>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</si>
  <si>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</si>
  <si>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下水道事業会計</t>
    <phoneticPr fontId="5"/>
  </si>
  <si>
    <t>法適用企業</t>
    <phoneticPr fontId="5"/>
  </si>
  <si>
    <t>モーターボート競走事業会計</t>
    <phoneticPr fontId="5"/>
  </si>
  <si>
    <t>法適用企業</t>
    <phoneticPr fontId="5"/>
  </si>
  <si>
    <t>国民宿舎特別会計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</si>
  <si>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</si>
  <si>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</si>
  <si>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</si>
  <si>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</si>
  <si>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</si>
  <si>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</si>
  <si>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</si>
  <si>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</si>
  <si>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</si>
  <si>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</si>
  <si>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</si>
  <si>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</si>
  <si>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</si>
  <si>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</si>
  <si>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</si>
  <si>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</si>
  <si>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</si>
  <si>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</si>
  <si>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</si>
  <si>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</si>
  <si>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</si>
  <si>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</si>
  <si>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</si>
  <si>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</si>
  <si>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</si>
  <si>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</si>
  <si>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</si>
  <si>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</si>
  <si>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</si>
  <si>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</si>
  <si>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</si>
  <si>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</si>
  <si>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</si>
  <si>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</si>
  <si>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</si>
  <si>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</si>
  <si>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</si>
  <si>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</si>
  <si>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</si>
  <si>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</si>
  <si>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</si>
  <si>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</si>
  <si>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</si>
  <si>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</si>
  <si>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</si>
  <si>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</si>
  <si>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</si>
  <si>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</si>
  <si>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</si>
  <si>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</si>
  <si>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</si>
  <si>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</si>
  <si>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</si>
  <si>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</si>
  <si>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</si>
  <si>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</si>
  <si>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</si>
  <si>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</si>
  <si>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</si>
  <si>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</si>
  <si>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</si>
  <si>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</si>
  <si>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</si>
  <si>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</si>
  <si>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国民宿舎特別会計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</si>
  <si>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</si>
  <si>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モーターボート競走事業会計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</si>
  <si>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</si>
  <si>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</si>
  <si>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</si>
  <si>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</si>
  <si>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</si>
  <si>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</si>
  <si>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</si>
  <si>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</si>
  <si>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</si>
  <si>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</si>
  <si>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</si>
  <si>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</si>
  <si>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</si>
  <si>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</si>
  <si>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</si>
  <si>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</si>
  <si>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</si>
  <si>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</si>
  <si>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</si>
  <si>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</si>
  <si>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</si>
  <si>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</si>
  <si>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</si>
  <si>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</si>
  <si>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</si>
  <si>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</si>
  <si>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</si>
  <si>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</si>
  <si>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</si>
  <si>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</si>
  <si>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</si>
  <si>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</si>
  <si>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</si>
  <si>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</si>
  <si>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</si>
  <si>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</si>
  <si>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</si>
  <si>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</si>
  <si>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</si>
  <si>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</si>
  <si>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</si>
  <si>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</si>
  <si>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</si>
  <si>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</si>
  <si>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</si>
  <si>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</si>
  <si>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</si>
  <si>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</si>
  <si>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</si>
  <si>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</si>
  <si>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</si>
  <si>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</si>
  <si>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</si>
  <si>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</si>
  <si>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</si>
  <si>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</si>
  <si>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</si>
  <si>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</si>
  <si>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</si>
  <si>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</si>
  <si>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</si>
  <si>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</si>
  <si>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</si>
  <si>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</si>
  <si>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</si>
  <si>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</si>
  <si>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</si>
  <si>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</si>
  <si>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</si>
  <si>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</si>
  <si>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</si>
  <si>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</si>
  <si>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</si>
  <si>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</si>
  <si>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</si>
  <si>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</si>
  <si>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</si>
  <si>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</si>
  <si>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</si>
  <si>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</si>
  <si>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</si>
  <si>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</si>
  <si>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</si>
  <si>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</si>
  <si>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</si>
  <si>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</si>
  <si>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</si>
  <si>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</si>
  <si>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5.94</t>
  </si>
  <si>
    <t>▲ 17.14</t>
  </si>
  <si>
    <t>▲ 15.43</t>
  </si>
  <si>
    <t>▲ 7.14</t>
  </si>
  <si>
    <t>モーターボート競走事業会計</t>
  </si>
  <si>
    <t>下水道事業会計</t>
  </si>
  <si>
    <t>一般会計</t>
  </si>
  <si>
    <t>国民健康保険特別会計</t>
  </si>
  <si>
    <t>後期高齢者医療特別会計</t>
  </si>
  <si>
    <t>給食センター特別会計</t>
  </si>
  <si>
    <t>国民宿舎特別会計</t>
  </si>
  <si>
    <t>地方独立行政法人芦屋中央病院貸付金特別会計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</si>
  <si>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</si>
  <si>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</si>
  <si>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</si>
  <si>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</si>
  <si>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</si>
  <si>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</si>
  <si>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</si>
  <si>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</si>
  <si>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</si>
  <si>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遠賀・中間地域広域行政事務組合（一般会計）</t>
    <rPh sb="0" eb="2">
      <t>オンガ</t>
    </rPh>
    <rPh sb="3" eb="5">
      <t>ナカマ</t>
    </rPh>
    <rPh sb="5" eb="7">
      <t>チイキ</t>
    </rPh>
    <rPh sb="7" eb="9">
      <t>コウイキ</t>
    </rPh>
    <rPh sb="9" eb="11">
      <t>ギョウセイ</t>
    </rPh>
    <rPh sb="11" eb="13">
      <t>ジム</t>
    </rPh>
    <rPh sb="13" eb="15">
      <t>クミアイ</t>
    </rPh>
    <rPh sb="16" eb="18">
      <t>イッパン</t>
    </rPh>
    <rPh sb="18" eb="20">
      <t>カイケイ</t>
    </rPh>
    <phoneticPr fontId="2"/>
  </si>
  <si>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</si>
  <si>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</si>
  <si>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</si>
  <si>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</si>
  <si>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</si>
  <si>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</si>
  <si>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</si>
  <si>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遠賀・中間地域広域行政事務組合（公共用地先行取得事業特別会計）</t>
    <rPh sb="0" eb="2">
      <t>オンガ</t>
    </rPh>
    <rPh sb="3" eb="5">
      <t>ナカマ</t>
    </rPh>
    <rPh sb="5" eb="7">
      <t>チイキ</t>
    </rPh>
    <rPh sb="7" eb="9">
      <t>コウイキ</t>
    </rPh>
    <rPh sb="9" eb="11">
      <t>ギョウセイ</t>
    </rPh>
    <rPh sb="11" eb="13">
      <t>ジム</t>
    </rPh>
    <rPh sb="13" eb="15">
      <t>クミアイ</t>
    </rPh>
    <rPh sb="16" eb="18">
      <t>コウキョウ</t>
    </rPh>
    <rPh sb="18" eb="20">
      <t>ヨウチ</t>
    </rPh>
    <rPh sb="20" eb="22">
      <t>センコウ</t>
    </rPh>
    <rPh sb="22" eb="24">
      <t>シュトク</t>
    </rPh>
    <rPh sb="24" eb="26">
      <t>ジギョウ</t>
    </rPh>
    <rPh sb="26" eb="28">
      <t>トクベツ</t>
    </rPh>
    <rPh sb="28" eb="30">
      <t>カイケイ</t>
    </rPh>
    <phoneticPr fontId="2"/>
  </si>
  <si>
    <t>-</t>
    <phoneticPr fontId="2"/>
  </si>
  <si>
    <t>-</t>
    <phoneticPr fontId="2"/>
  </si>
  <si>
    <t>-</t>
    <phoneticPr fontId="2"/>
  </si>
  <si>
    <t>-</t>
    <phoneticPr fontId="2"/>
  </si>
  <si>
    <t>競艇収益まちづくり基金</t>
    <rPh sb="0" eb="2">
      <t>キョウテイ</t>
    </rPh>
    <rPh sb="2" eb="4">
      <t>シュウエキ</t>
    </rPh>
    <rPh sb="9" eb="11">
      <t>キキン</t>
    </rPh>
    <phoneticPr fontId="2"/>
  </si>
  <si>
    <t>総合体育施設建設準備基金</t>
    <rPh sb="0" eb="2">
      <t>ソウゴウ</t>
    </rPh>
    <rPh sb="2" eb="4">
      <t>タイイク</t>
    </rPh>
    <rPh sb="4" eb="6">
      <t>シセツ</t>
    </rPh>
    <rPh sb="6" eb="8">
      <t>ケンセツ</t>
    </rPh>
    <rPh sb="8" eb="10">
      <t>ジュンビ</t>
    </rPh>
    <rPh sb="10" eb="12">
      <t>キキン</t>
    </rPh>
    <phoneticPr fontId="2"/>
  </si>
  <si>
    <t>町営住宅基金</t>
    <rPh sb="0" eb="2">
      <t>チョウエイ</t>
    </rPh>
    <rPh sb="2" eb="4">
      <t>ジュウタク</t>
    </rPh>
    <rPh sb="4" eb="6">
      <t>キキン</t>
    </rPh>
    <phoneticPr fontId="2"/>
  </si>
  <si>
    <t>職員退職基金</t>
    <rPh sb="0" eb="2">
      <t>ショクイン</t>
    </rPh>
    <rPh sb="2" eb="4">
      <t>タイショク</t>
    </rPh>
    <rPh sb="4" eb="6">
      <t>キキン</t>
    </rPh>
    <phoneticPr fontId="2"/>
  </si>
  <si>
    <t>子ども医療費補助助成事業基金</t>
    <rPh sb="0" eb="1">
      <t>コ</t>
    </rPh>
    <rPh sb="3" eb="5">
      <t>イリョウ</t>
    </rPh>
    <rPh sb="5" eb="6">
      <t>ヒ</t>
    </rPh>
    <rPh sb="6" eb="8">
      <t>ホジョ</t>
    </rPh>
    <rPh sb="8" eb="10">
      <t>ジョセイ</t>
    </rPh>
    <rPh sb="10" eb="12">
      <t>ジギョウ</t>
    </rPh>
    <rPh sb="12" eb="14">
      <t>キキン</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</si>
  <si>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</si>
  <si>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</si>
  <si>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</si>
  <si>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</si>
  <si>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有形固定資産減価償却率は類似団体より高い水準にあるが、それぞれの公共施設について個別施設計画の策定を予定しており、今後当該計画に基づいた施設の維持管理を適切に進めていく。</t>
    <rPh sb="0" eb="2">
      <t>ユウケイ</t>
    </rPh>
    <rPh sb="2" eb="4">
      <t>コテイ</t>
    </rPh>
    <rPh sb="4" eb="6">
      <t>シサン</t>
    </rPh>
    <rPh sb="6" eb="8">
      <t>ゲンカ</t>
    </rPh>
    <rPh sb="8" eb="10">
      <t>ショウキャク</t>
    </rPh>
    <rPh sb="10" eb="11">
      <t>リツ</t>
    </rPh>
    <rPh sb="12" eb="14">
      <t>ルイジ</t>
    </rPh>
    <rPh sb="14" eb="16">
      <t>ダンタイ</t>
    </rPh>
    <rPh sb="18" eb="19">
      <t>タカ</t>
    </rPh>
    <rPh sb="20" eb="22">
      <t>スイジュン</t>
    </rPh>
    <rPh sb="32" eb="33">
      <t>コウ</t>
    </rPh>
    <rPh sb="33" eb="35">
      <t>シセツ</t>
    </rPh>
    <rPh sb="39" eb="41">
      <t>コベツ</t>
    </rPh>
    <rPh sb="42" eb="44">
      <t>シセツ</t>
    </rPh>
    <rPh sb="44" eb="46">
      <t>ケイカク</t>
    </rPh>
    <rPh sb="47" eb="49">
      <t>サクテイ</t>
    </rPh>
    <rPh sb="50" eb="52">
      <t>ヨテイ</t>
    </rPh>
    <rPh sb="56" eb="58">
      <t>コンゴ</t>
    </rPh>
    <rPh sb="58" eb="60">
      <t>トウガイ</t>
    </rPh>
    <rPh sb="60" eb="62">
      <t>ケイカク</t>
    </rPh>
    <rPh sb="63" eb="64">
      <t>モト</t>
    </rPh>
    <rPh sb="67" eb="69">
      <t>シセツ</t>
    </rPh>
    <rPh sb="70" eb="72">
      <t>イジ</t>
    </rPh>
    <rPh sb="72" eb="74">
      <t>カンリ</t>
    </rPh>
    <rPh sb="75" eb="77">
      <t>テキセツ</t>
    </rPh>
    <rPh sb="78" eb="79">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</si>
  <si>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</si>
  <si>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</si>
  <si>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</si>
  <si>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</si>
  <si>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</si>
  <si>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</si>
  <si>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実質公債費比率：平成27年度に減債基金を財源として実施した退職手当債の一括繰上償還により、元利償還金が大幅に減少したためH29に引き続きH30も改善した。</t>
    <rPh sb="0" eb="2">
      <t>ジッシツ</t>
    </rPh>
    <rPh sb="2" eb="4">
      <t>コウサイ</t>
    </rPh>
    <rPh sb="4" eb="5">
      <t>ヒ</t>
    </rPh>
    <rPh sb="5" eb="7">
      <t>ヒリツ</t>
    </rPh>
    <rPh sb="8" eb="10">
      <t>ヘイセイ</t>
    </rPh>
    <rPh sb="12" eb="14">
      <t>ネンド</t>
    </rPh>
    <rPh sb="15" eb="17">
      <t>ゲンサイ</t>
    </rPh>
    <rPh sb="17" eb="19">
      <t>キキン</t>
    </rPh>
    <rPh sb="20" eb="22">
      <t>ザイゲン</t>
    </rPh>
    <rPh sb="25" eb="27">
      <t>ジッシ</t>
    </rPh>
    <rPh sb="29" eb="31">
      <t>タイショク</t>
    </rPh>
    <rPh sb="31" eb="33">
      <t>テアテ</t>
    </rPh>
    <rPh sb="33" eb="34">
      <t>サイ</t>
    </rPh>
    <rPh sb="35" eb="37">
      <t>イッカツ</t>
    </rPh>
    <rPh sb="37" eb="39">
      <t>クリアゲ</t>
    </rPh>
    <rPh sb="39" eb="41">
      <t>ショウカン</t>
    </rPh>
    <rPh sb="45" eb="47">
      <t>ガンリ</t>
    </rPh>
    <rPh sb="47" eb="50">
      <t>ショウカンキン</t>
    </rPh>
    <rPh sb="51" eb="53">
      <t>オオハバ</t>
    </rPh>
    <rPh sb="54" eb="56">
      <t>ゲンショウ</t>
    </rPh>
    <rPh sb="64" eb="65">
      <t>ヒ</t>
    </rPh>
    <rPh sb="66" eb="67">
      <t>ツヅ</t>
    </rPh>
    <rPh sb="72" eb="74">
      <t>カイゼン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</si>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</sst>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B232D36-15AE-4B7E-8F22-AF49D7BF050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75972</c:v>
                </c:pt>
                <c:pt idx="2">
                  <c:v>79466</c:v>
                </c:pt>
                <c:pt idx="3">
                  <c:v>90072</c:v>
                </c:pt>
                <c:pt idx="4">
                  <c:v>88328</c:v>
                </c:pt>
              </c:numCache>
            </c:numRef>
          </c:val>
          <c:smooth val="0"/>
          <c:extLst>
            <c:ext xmlns:c16="http://schemas.microsoft.com/office/drawing/2014/chart" uri="{C3380CC4-5D6E-409C-BE32-E72D297353CC}">
              <c16:uniqueId val="{00000000-A7C8-43B5-90CA-4039599870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69832</c:v>
                </c:pt>
                <c:pt idx="1">
                  <c:v>99273</c:v>
                </c:pt>
                <c:pt idx="2">
                  <c:v>121971</c:v>
                </c:pt>
                <c:pt idx="3">
                  <c:v>204332</c:v>
                </c:pt>
                <c:pt idx="4">
                  <c:v>136203</c:v>
                </c:pt>
              </c:numCache>
            </c:numRef>
          </c:val>
          <c:smooth val="0"/>
          <c:extLst>
            <c:ext xmlns:c16="http://schemas.microsoft.com/office/drawing/2014/chart" uri="{C3380CC4-5D6E-409C-BE32-E72D297353CC}">
              <c16:uniqueId val="{00000001-A7C8-43B5-90CA-40395998706A}"/>
            </c:ext>
          </c:extLst>
        </c:ser>
        <c:dLbls>
          <c:showLegendKey val="0"/>
          <c:showVal val="0"/>
          <c:showCatName val="0"/>
          <c:showSerName val="0"/>
          <c:showPercent val="0"/>
          <c:showBubbleSize val="0"/>
        </c:dLbls>
        <c:marker val="1"/>
        <c:smooth val="0"/>
        <c:axId val="484325704"/>
        <c:axId val="333493504"/>
      </c:lineChart>
      <c:catAx>
        <c:axId val="484325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493504"/>
        <c:crosses val="autoZero"/>
        <c:auto val="1"/>
        <c:lblAlgn val="ctr"/>
        <c:lblOffset val="100"/>
        <c:tickLblSkip val="1"/>
        <c:tickMarkSkip val="1"/>
        <c:noMultiLvlLbl val="0"/>
      </c:catAx>
      <c:valAx>
        <c:axId val="33349350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325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5.82</c:v>
                </c:pt>
                <c:pt idx="1">
                  <c:v>6.86</c:v>
                </c:pt>
                <c:pt idx="2">
                  <c:v>4.93</c:v>
                </c:pt>
                <c:pt idx="3">
                  <c:v>5.23</c:v>
                </c:pt>
                <c:pt idx="4">
                  <c:v>5.43</c:v>
                </c:pt>
              </c:numCache>
            </c:numRef>
          </c:val>
          <c:extLst>
            <c:ext xmlns:c16="http://schemas.microsoft.com/office/drawing/2014/chart" uri="{C3380CC4-5D6E-409C-BE32-E72D297353CC}">
              <c16:uniqueId val="{00000000-C2FB-4500-ACB8-2A02530662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59.82</c:v>
                </c:pt>
                <c:pt idx="1">
                  <c:v>50.73</c:v>
                </c:pt>
                <c:pt idx="2">
                  <c:v>42.08</c:v>
                </c:pt>
                <c:pt idx="3">
                  <c:v>29.67</c:v>
                </c:pt>
                <c:pt idx="4">
                  <c:v>25.93</c:v>
                </c:pt>
              </c:numCache>
            </c:numRef>
          </c:val>
          <c:extLst>
            <c:ext xmlns:c16="http://schemas.microsoft.com/office/drawing/2014/chart" uri="{C3380CC4-5D6E-409C-BE32-E72D297353CC}">
              <c16:uniqueId val="{00000001-C2FB-4500-ACB8-2A02530662C7}"/>
            </c:ext>
          </c:extLst>
        </c:ser>
        <c:dLbls>
          <c:showLegendKey val="0"/>
          <c:showVal val="0"/>
          <c:showCatName val="0"/>
          <c:showSerName val="0"/>
          <c:showPercent val="0"/>
          <c:showBubbleSize val="0"/>
        </c:dLbls>
        <c:gapWidth val="250"/>
        <c:overlap val="100"/>
        <c:axId val="403146920"/>
        <c:axId val="403149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-5.94</c:v>
                </c:pt>
                <c:pt idx="1">
                  <c:v>3.97</c:v>
                </c:pt>
                <c:pt idx="2">
                  <c:v>-17.14</c:v>
                </c:pt>
                <c:pt idx="3">
                  <c:v>-15.43</c:v>
                </c:pt>
                <c:pt idx="4">
                  <c:v>-7.14</c:v>
                </c:pt>
              </c:numCache>
            </c:numRef>
          </c:val>
          <c:smooth val="0"/>
          <c:extLst>
            <c:ext xmlns:c16="http://schemas.microsoft.com/office/drawing/2014/chart" uri="{C3380CC4-5D6E-409C-BE32-E72D297353CC}">
              <c16:uniqueId val="{00000002-C2FB-4500-ACB8-2A02530662C7}"/>
            </c:ext>
          </c:extLst>
        </c:ser>
        <c:dLbls>
          <c:showLegendKey val="0"/>
          <c:showVal val="0"/>
          <c:showCatName val="0"/>
          <c:showSerName val="0"/>
          <c:showPercent val="0"/>
          <c:showBubbleSize val="0"/>
        </c:dLbls>
        <c:marker val="1"/>
        <c:smooth val="0"/>
        <c:axId val="403146920"/>
        <c:axId val="403149272"/>
      </c:lineChart>
      <c:catAx>
        <c:axId val="403146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3149272"/>
        <c:crosses val="autoZero"/>
        <c:auto val="1"/>
        <c:lblAlgn val="ctr"/>
        <c:lblOffset val="100"/>
        <c:tickLblSkip val="1"/>
        <c:tickMarkSkip val="1"/>
        <c:noMultiLvlLbl val="0"/>
      </c:catAx>
      <c:valAx>
        <c:axId val="403149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146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89.91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568-45B7-BAFA-C7ED87ED0D6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68-45B7-BAFA-C7ED87ED0D69}"/>
            </c:ext>
          </c:extLst>
        </c:ser>
        <c:ser>
          <c:idx val="2"/>
          <c:order val="2"/>
          <c:tx>
            <c:strRef>
              <c:f>データシート!$A$29</c:f>
              <c:strCache>
                <c:ptCount val="1"/>
                <c:pt idx="0">
                  <c:v>地方独立行政法人芦屋中央病院貸付金特別会計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568-45B7-BAFA-C7ED87ED0D69}"/>
            </c:ext>
          </c:extLst>
        </c:ser>
        <c:ser>
          <c:idx val="3"/>
          <c:order val="3"/>
          <c:tx>
            <c:strRef>
              <c:f>データシート!$A$30</c:f>
              <c:strCache>
                <c:ptCount val="1"/>
                <c:pt idx="0">
                  <c:v>国民宿舎特別会計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0.23</c:v>
                </c:pt>
                <c:pt idx="2">
                  <c:v>#N/A</c:v>
                </c:pt>
                <c:pt idx="3">
                  <c:v>0.05</c:v>
                </c:pt>
                <c:pt idx="4">
                  <c:v>#N/A</c:v>
                </c:pt>
                <c:pt idx="5">
                  <c:v>0.14000000000000001</c:v>
                </c:pt>
                <c:pt idx="6">
                  <c:v>#N/A</c:v>
                </c:pt>
                <c:pt idx="7">
                  <c:v>0</c:v>
                </c:pt>
                <c:pt idx="8">
                  <c:v>#N/A</c:v>
                </c:pt>
                <c:pt idx="9">
                  <c:v>0</c:v>
                </c:pt>
              </c:numCache>
            </c:numRef>
          </c:val>
          <c:extLst>
            <c:ext xmlns:c16="http://schemas.microsoft.com/office/drawing/2014/chart" uri="{C3380CC4-5D6E-409C-BE32-E72D297353CC}">
              <c16:uniqueId val="{00000003-4568-45B7-BAFA-C7ED87ED0D69}"/>
            </c:ext>
          </c:extLst>
        </c:ser>
        <c:ser>
          <c:idx val="4"/>
          <c:order val="4"/>
          <c:tx>
            <c:strRef>
              <c:f>データシート!$A$31</c:f>
              <c:strCache>
                <c:ptCount val="1"/>
                <c:pt idx="0">
                  <c:v>給食センター特別会計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0.05</c:v>
                </c:pt>
                <c:pt idx="4">
                  <c:v>#N/A</c:v>
                </c:pt>
                <c:pt idx="5">
                  <c:v>0.05</c:v>
                </c:pt>
                <c:pt idx="6">
                  <c:v>#N/A</c:v>
                </c:pt>
                <c:pt idx="7">
                  <c:v>0.05</c:v>
                </c:pt>
                <c:pt idx="8">
                  <c:v>#N/A</c:v>
                </c:pt>
                <c:pt idx="9">
                  <c:v>0.05</c:v>
                </c:pt>
              </c:numCache>
            </c:numRef>
          </c:val>
          <c:extLst>
            <c:ext xmlns:c16="http://schemas.microsoft.com/office/drawing/2014/chart" uri="{C3380CC4-5D6E-409C-BE32-E72D297353CC}">
              <c16:uniqueId val="{00000004-4568-45B7-BAFA-C7ED87ED0D6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0.17</c:v>
                </c:pt>
                <c:pt idx="2">
                  <c:v>#N/A</c:v>
                </c:pt>
                <c:pt idx="3">
                  <c:v>0.18</c:v>
                </c:pt>
                <c:pt idx="4">
                  <c:v>#N/A</c:v>
                </c:pt>
                <c:pt idx="5">
                  <c:v>0.15</c:v>
                </c:pt>
                <c:pt idx="6">
                  <c:v>#N/A</c:v>
                </c:pt>
                <c:pt idx="7">
                  <c:v>0.18</c:v>
                </c:pt>
                <c:pt idx="8">
                  <c:v>#N/A</c:v>
                </c:pt>
                <c:pt idx="9">
                  <c:v>0.2</c:v>
                </c:pt>
              </c:numCache>
            </c:numRef>
          </c:val>
          <c:extLst>
            <c:ext xmlns:c16="http://schemas.microsoft.com/office/drawing/2014/chart" uri="{C3380CC4-5D6E-409C-BE32-E72D297353CC}">
              <c16:uniqueId val="{00000005-4568-45B7-BAFA-C7ED87ED0D6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1.96</c:v>
                </c:pt>
                <c:pt idx="2">
                  <c:v>#N/A</c:v>
                </c:pt>
                <c:pt idx="3">
                  <c:v>1.99</c:v>
                </c:pt>
                <c:pt idx="4">
                  <c:v>#N/A</c:v>
                </c:pt>
                <c:pt idx="5">
                  <c:v>2.29</c:v>
                </c:pt>
                <c:pt idx="6">
                  <c:v>#N/A</c:v>
                </c:pt>
                <c:pt idx="7">
                  <c:v>2.5299999999999998</c:v>
                </c:pt>
                <c:pt idx="8">
                  <c:v>#N/A</c:v>
                </c:pt>
                <c:pt idx="9">
                  <c:v>1.72</c:v>
                </c:pt>
              </c:numCache>
            </c:numRef>
          </c:val>
          <c:extLst>
            <c:ext xmlns:c16="http://schemas.microsoft.com/office/drawing/2014/chart" uri="{C3380CC4-5D6E-409C-BE32-E72D297353CC}">
              <c16:uniqueId val="{00000006-4568-45B7-BAFA-C7ED87ED0D6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5.75</c:v>
                </c:pt>
                <c:pt idx="2">
                  <c:v>#N/A</c:v>
                </c:pt>
                <c:pt idx="3">
                  <c:v>6.8</c:v>
                </c:pt>
                <c:pt idx="4">
                  <c:v>#N/A</c:v>
                </c:pt>
                <c:pt idx="5">
                  <c:v>4.88</c:v>
                </c:pt>
                <c:pt idx="6">
                  <c:v>#N/A</c:v>
                </c:pt>
                <c:pt idx="7">
                  <c:v>5.17</c:v>
                </c:pt>
                <c:pt idx="8">
                  <c:v>#N/A</c:v>
                </c:pt>
                <c:pt idx="9">
                  <c:v>5.37</c:v>
                </c:pt>
              </c:numCache>
            </c:numRef>
          </c:val>
          <c:extLst>
            <c:ext xmlns:c16="http://schemas.microsoft.com/office/drawing/2014/chart" uri="{C3380CC4-5D6E-409C-BE32-E72D297353CC}">
              <c16:uniqueId val="{00000007-4568-45B7-BAFA-C7ED87ED0D6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12.05</c:v>
                </c:pt>
                <c:pt idx="2">
                  <c:v>#N/A</c:v>
                </c:pt>
                <c:pt idx="3">
                  <c:v>11.24</c:v>
                </c:pt>
                <c:pt idx="4">
                  <c:v>#N/A</c:v>
                </c:pt>
                <c:pt idx="5">
                  <c:v>13.08</c:v>
                </c:pt>
                <c:pt idx="6">
                  <c:v>#N/A</c:v>
                </c:pt>
                <c:pt idx="7">
                  <c:v>13.94</c:v>
                </c:pt>
                <c:pt idx="8">
                  <c:v>#N/A</c:v>
                </c:pt>
                <c:pt idx="9">
                  <c:v>15.33</c:v>
                </c:pt>
              </c:numCache>
            </c:numRef>
          </c:val>
          <c:extLst>
            <c:ext xmlns:c16="http://schemas.microsoft.com/office/drawing/2014/chart" uri="{C3380CC4-5D6E-409C-BE32-E72D297353CC}">
              <c16:uniqueId val="{00000008-4568-45B7-BAFA-C7ED87ED0D69}"/>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98.2</c:v>
                </c:pt>
                <c:pt idx="2">
                  <c:v>#N/A</c:v>
                </c:pt>
                <c:pt idx="3">
                  <c:v>141.30000000000001</c:v>
                </c:pt>
                <c:pt idx="4">
                  <c:v>#N/A</c:v>
                </c:pt>
                <c:pt idx="5">
                  <c:v>195.73</c:v>
                </c:pt>
                <c:pt idx="6">
                  <c:v>#N/A</c:v>
                </c:pt>
                <c:pt idx="7">
                  <c:v>270.02999999999997</c:v>
                </c:pt>
                <c:pt idx="8">
                  <c:v>#N/A</c:v>
                </c:pt>
                <c:pt idx="9">
                  <c:v>345.09</c:v>
                </c:pt>
              </c:numCache>
            </c:numRef>
          </c:val>
          <c:extLst>
            <c:ext xmlns:c16="http://schemas.microsoft.com/office/drawing/2014/chart" uri="{C3380CC4-5D6E-409C-BE32-E72D297353CC}">
              <c16:uniqueId val="{00000009-4568-45B7-BAFA-C7ED87ED0D69}"/>
            </c:ext>
          </c:extLst>
        </c:ser>
        <c:dLbls>
          <c:showLegendKey val="0"/>
          <c:showVal val="0"/>
          <c:showCatName val="0"/>
          <c:showSerName val="0"/>
          <c:showPercent val="0"/>
          <c:showBubbleSize val="0"/>
        </c:dLbls>
        <c:gapWidth val="150"/>
        <c:overlap val="100"/>
        <c:axId val="403145744"/>
        <c:axId val="403147312"/>
      </c:barChart>
      <c:catAx>
        <c:axId val="40314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147312"/>
        <c:crosses val="autoZero"/>
        <c:auto val="1"/>
        <c:lblAlgn val="ctr"/>
        <c:lblOffset val="100"/>
        <c:tickLblSkip val="1"/>
        <c:tickMarkSkip val="1"/>
        <c:noMultiLvlLbl val="0"/>
      </c:catAx>
      <c:valAx>
        <c:axId val="403147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145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644</c:v>
                </c:pt>
                <c:pt idx="5">
                  <c:v>722</c:v>
                </c:pt>
                <c:pt idx="8">
                  <c:v>711</c:v>
                </c:pt>
                <c:pt idx="11">
                  <c:v>755</c:v>
                </c:pt>
                <c:pt idx="14">
                  <c:v>853</c:v>
                </c:pt>
              </c:numCache>
            </c:numRef>
          </c:val>
          <c:extLst>
            <c:ext xmlns:c16="http://schemas.microsoft.com/office/drawing/2014/chart" uri="{C3380CC4-5D6E-409C-BE32-E72D297353CC}">
              <c16:uniqueId val="{00000000-02C0-4FDC-9A35-2797E7F1B4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2C0-4FDC-9A35-2797E7F1B4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2C0-4FDC-9A35-2797E7F1B4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57</c:v>
                </c:pt>
                <c:pt idx="3">
                  <c:v>57</c:v>
                </c:pt>
                <c:pt idx="6">
                  <c:v>58</c:v>
                </c:pt>
                <c:pt idx="9">
                  <c:v>58</c:v>
                </c:pt>
                <c:pt idx="12">
                  <c:v>68</c:v>
                </c:pt>
              </c:numCache>
            </c:numRef>
          </c:val>
          <c:extLst>
            <c:ext xmlns:c16="http://schemas.microsoft.com/office/drawing/2014/chart" uri="{C3380CC4-5D6E-409C-BE32-E72D297353CC}">
              <c16:uniqueId val="{00000003-02C0-4FDC-9A35-2797E7F1B4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247</c:v>
                </c:pt>
                <c:pt idx="3">
                  <c:v>194</c:v>
                </c:pt>
                <c:pt idx="6">
                  <c:v>224</c:v>
                </c:pt>
                <c:pt idx="9">
                  <c:v>202</c:v>
                </c:pt>
                <c:pt idx="12">
                  <c:v>195</c:v>
                </c:pt>
              </c:numCache>
            </c:numRef>
          </c:val>
          <c:extLst>
            <c:ext xmlns:c16="http://schemas.microsoft.com/office/drawing/2014/chart" uri="{C3380CC4-5D6E-409C-BE32-E72D297353CC}">
              <c16:uniqueId val="{00000004-02C0-4FDC-9A35-2797E7F1B4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C0-4FDC-9A35-2797E7F1B4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2C0-4FDC-9A35-2797E7F1B4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738</c:v>
                </c:pt>
                <c:pt idx="3">
                  <c:v>823</c:v>
                </c:pt>
                <c:pt idx="6">
                  <c:v>659</c:v>
                </c:pt>
                <c:pt idx="9">
                  <c:v>690</c:v>
                </c:pt>
                <c:pt idx="12">
                  <c:v>778</c:v>
                </c:pt>
              </c:numCache>
            </c:numRef>
          </c:val>
          <c:extLst>
            <c:ext xmlns:c16="http://schemas.microsoft.com/office/drawing/2014/chart" uri="{C3380CC4-5D6E-409C-BE32-E72D297353CC}">
              <c16:uniqueId val="{00000007-02C0-4FDC-9A35-2797E7F1B4E3}"/>
            </c:ext>
          </c:extLst>
        </c:ser>
        <c:dLbls>
          <c:showLegendKey val="0"/>
          <c:showVal val="0"/>
          <c:showCatName val="0"/>
          <c:showSerName val="0"/>
          <c:showPercent val="0"/>
          <c:showBubbleSize val="0"/>
        </c:dLbls>
        <c:gapWidth val="100"/>
        <c:overlap val="100"/>
        <c:axId val="403147704"/>
        <c:axId val="403145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398</c:v>
                </c:pt>
                <c:pt idx="2">
                  <c:v>#N/A</c:v>
                </c:pt>
                <c:pt idx="3">
                  <c:v>#N/A</c:v>
                </c:pt>
                <c:pt idx="4">
                  <c:v>352</c:v>
                </c:pt>
                <c:pt idx="5">
                  <c:v>#N/A</c:v>
                </c:pt>
                <c:pt idx="6">
                  <c:v>#N/A</c:v>
                </c:pt>
                <c:pt idx="7">
                  <c:v>230</c:v>
                </c:pt>
                <c:pt idx="8">
                  <c:v>#N/A</c:v>
                </c:pt>
                <c:pt idx="9">
                  <c:v>#N/A</c:v>
                </c:pt>
                <c:pt idx="10">
                  <c:v>195</c:v>
                </c:pt>
                <c:pt idx="11">
                  <c:v>#N/A</c:v>
                </c:pt>
                <c:pt idx="12">
                  <c:v>#N/A</c:v>
                </c:pt>
                <c:pt idx="13">
                  <c:v>188</c:v>
                </c:pt>
                <c:pt idx="14">
                  <c:v>#N/A</c:v>
                </c:pt>
              </c:numCache>
            </c:numRef>
          </c:val>
          <c:smooth val="0"/>
          <c:extLst>
            <c:ext xmlns:c16="http://schemas.microsoft.com/office/drawing/2014/chart" uri="{C3380CC4-5D6E-409C-BE32-E72D297353CC}">
              <c16:uniqueId val="{00000008-02C0-4FDC-9A35-2797E7F1B4E3}"/>
            </c:ext>
          </c:extLst>
        </c:ser>
        <c:dLbls>
          <c:showLegendKey val="0"/>
          <c:showVal val="0"/>
          <c:showCatName val="0"/>
          <c:showSerName val="0"/>
          <c:showPercent val="0"/>
          <c:showBubbleSize val="0"/>
        </c:dLbls>
        <c:marker val="1"/>
        <c:smooth val="0"/>
        <c:axId val="403147704"/>
        <c:axId val="403145352"/>
      </c:lineChart>
      <c:catAx>
        <c:axId val="403147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145352"/>
        <c:crosses val="autoZero"/>
        <c:auto val="1"/>
        <c:lblAlgn val="ctr"/>
        <c:lblOffset val="100"/>
        <c:tickLblSkip val="1"/>
        <c:tickMarkSkip val="1"/>
        <c:noMultiLvlLbl val="0"/>
      </c:catAx>
      <c:valAx>
        <c:axId val="403145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147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5932</c:v>
                </c:pt>
                <c:pt idx="5">
                  <c:v>6554</c:v>
                </c:pt>
                <c:pt idx="8">
                  <c:v>7316</c:v>
                </c:pt>
                <c:pt idx="11">
                  <c:v>8849</c:v>
                </c:pt>
                <c:pt idx="14">
                  <c:v>9095</c:v>
                </c:pt>
              </c:numCache>
            </c:numRef>
          </c:val>
          <c:extLst>
            <c:ext xmlns:c16="http://schemas.microsoft.com/office/drawing/2014/chart" uri="{C3380CC4-5D6E-409C-BE32-E72D297353CC}">
              <c16:uniqueId val="{00000000-BE4A-46F4-81B4-E2CA101A2D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713</c:v>
                </c:pt>
                <c:pt idx="5">
                  <c:v>757</c:v>
                </c:pt>
                <c:pt idx="8">
                  <c:v>722</c:v>
                </c:pt>
                <c:pt idx="11">
                  <c:v>5890</c:v>
                </c:pt>
                <c:pt idx="14">
                  <c:v>6128</c:v>
                </c:pt>
              </c:numCache>
            </c:numRef>
          </c:val>
          <c:extLst>
            <c:ext xmlns:c16="http://schemas.microsoft.com/office/drawing/2014/chart" uri="{C3380CC4-5D6E-409C-BE32-E72D297353CC}">
              <c16:uniqueId val="{00000001-BE4A-46F4-81B4-E2CA101A2D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5149</c:v>
                </c:pt>
                <c:pt idx="5">
                  <c:v>4583</c:v>
                </c:pt>
                <c:pt idx="8">
                  <c:v>4435</c:v>
                </c:pt>
                <c:pt idx="11">
                  <c:v>4123</c:v>
                </c:pt>
                <c:pt idx="14">
                  <c:v>4158</c:v>
                </c:pt>
              </c:numCache>
            </c:numRef>
          </c:val>
          <c:extLst>
            <c:ext xmlns:c16="http://schemas.microsoft.com/office/drawing/2014/chart" uri="{C3380CC4-5D6E-409C-BE32-E72D297353CC}">
              <c16:uniqueId val="{00000002-BE4A-46F4-81B4-E2CA101A2D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4A-46F4-81B4-E2CA101A2D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4A-46F4-81B4-E2CA101A2D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502</c:v>
                </c:pt>
                <c:pt idx="12">
                  <c:v>754</c:v>
                </c:pt>
              </c:numCache>
            </c:numRef>
          </c:val>
          <c:extLst>
            <c:ext xmlns:c16="http://schemas.microsoft.com/office/drawing/2014/chart" uri="{C3380CC4-5D6E-409C-BE32-E72D297353CC}">
              <c16:uniqueId val="{00000005-BE4A-46F4-81B4-E2CA101A2D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724</c:v>
                </c:pt>
                <c:pt idx="3">
                  <c:v>763</c:v>
                </c:pt>
                <c:pt idx="6">
                  <c:v>779</c:v>
                </c:pt>
                <c:pt idx="9">
                  <c:v>730</c:v>
                </c:pt>
                <c:pt idx="12">
                  <c:v>688</c:v>
                </c:pt>
              </c:numCache>
            </c:numRef>
          </c:val>
          <c:extLst>
            <c:ext xmlns:c16="http://schemas.microsoft.com/office/drawing/2014/chart" uri="{C3380CC4-5D6E-409C-BE32-E72D297353CC}">
              <c16:uniqueId val="{00000006-BE4A-46F4-81B4-E2CA101A2D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502</c:v>
                </c:pt>
                <c:pt idx="3">
                  <c:v>464</c:v>
                </c:pt>
                <c:pt idx="6">
                  <c:v>405</c:v>
                </c:pt>
                <c:pt idx="9">
                  <c:v>350</c:v>
                </c:pt>
                <c:pt idx="12">
                  <c:v>328</c:v>
                </c:pt>
              </c:numCache>
            </c:numRef>
          </c:val>
          <c:extLst>
            <c:ext xmlns:c16="http://schemas.microsoft.com/office/drawing/2014/chart" uri="{C3380CC4-5D6E-409C-BE32-E72D297353CC}">
              <c16:uniqueId val="{00000007-BE4A-46F4-81B4-E2CA101A2D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1664</c:v>
                </c:pt>
                <c:pt idx="3">
                  <c:v>1055</c:v>
                </c:pt>
                <c:pt idx="6">
                  <c:v>962</c:v>
                </c:pt>
                <c:pt idx="9">
                  <c:v>930</c:v>
                </c:pt>
                <c:pt idx="12">
                  <c:v>778</c:v>
                </c:pt>
              </c:numCache>
            </c:numRef>
          </c:val>
          <c:extLst>
            <c:ext xmlns:c16="http://schemas.microsoft.com/office/drawing/2014/chart" uri="{C3380CC4-5D6E-409C-BE32-E72D297353CC}">
              <c16:uniqueId val="{00000008-BE4A-46F4-81B4-E2CA101A2D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E4A-46F4-81B4-E2CA101A2D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7111</c:v>
                </c:pt>
                <c:pt idx="3">
                  <c:v>7588</c:v>
                </c:pt>
                <c:pt idx="6">
                  <c:v>9095</c:v>
                </c:pt>
                <c:pt idx="9">
                  <c:v>12585</c:v>
                </c:pt>
                <c:pt idx="12">
                  <c:v>13373</c:v>
                </c:pt>
              </c:numCache>
            </c:numRef>
          </c:val>
          <c:extLst>
            <c:ext xmlns:c16="http://schemas.microsoft.com/office/drawing/2014/chart" uri="{C3380CC4-5D6E-409C-BE32-E72D297353CC}">
              <c16:uniqueId val="{0000000A-BE4A-46F4-81B4-E2CA101A2DE1}"/>
            </c:ext>
          </c:extLst>
        </c:ser>
        <c:dLbls>
          <c:showLegendKey val="0"/>
          <c:showVal val="0"/>
          <c:showCatName val="0"/>
          <c:showSerName val="0"/>
          <c:showPercent val="0"/>
          <c:showBubbleSize val="0"/>
        </c:dLbls>
        <c:gapWidth val="100"/>
        <c:overlap val="100"/>
        <c:axId val="403150056"/>
        <c:axId val="403150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E4A-46F4-81B4-E2CA101A2DE1}"/>
            </c:ext>
          </c:extLst>
        </c:ser>
        <c:dLbls>
          <c:showLegendKey val="0"/>
          <c:showVal val="0"/>
          <c:showCatName val="0"/>
          <c:showSerName val="0"/>
          <c:showPercent val="0"/>
          <c:showBubbleSize val="0"/>
        </c:dLbls>
        <c:marker val="1"/>
        <c:smooth val="0"/>
        <c:axId val="403150056"/>
        <c:axId val="403150840"/>
      </c:lineChart>
      <c:catAx>
        <c:axId val="403150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3150840"/>
        <c:crosses val="autoZero"/>
        <c:auto val="1"/>
        <c:lblAlgn val="ctr"/>
        <c:lblOffset val="100"/>
        <c:tickLblSkip val="1"/>
        <c:tickMarkSkip val="1"/>
        <c:noMultiLvlLbl val="0"/>
      </c:catAx>
      <c:valAx>
        <c:axId val="403150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150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1540</c:v>
                </c:pt>
                <c:pt idx="1">
                  <c:v>1090</c:v>
                </c:pt>
                <c:pt idx="2">
                  <c:v>958</c:v>
                </c:pt>
              </c:numCache>
            </c:numRef>
          </c:val>
          <c:extLst>
            <c:ext xmlns:c16="http://schemas.microsoft.com/office/drawing/2014/chart" uri="{C3380CC4-5D6E-409C-BE32-E72D297353CC}">
              <c16:uniqueId val="{00000000-BC3B-42B3-A7A6-C999C17785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95</c:v>
                </c:pt>
                <c:pt idx="1">
                  <c:v>95</c:v>
                </c:pt>
                <c:pt idx="2">
                  <c:v>95</c:v>
                </c:pt>
              </c:numCache>
            </c:numRef>
          </c:val>
          <c:extLst>
            <c:ext xmlns:c16="http://schemas.microsoft.com/office/drawing/2014/chart" uri="{C3380CC4-5D6E-409C-BE32-E72D297353CC}">
              <c16:uniqueId val="{00000001-BC3B-42B3-A7A6-C999C17785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2538</c:v>
                </c:pt>
                <c:pt idx="1">
                  <c:v>2674</c:v>
                </c:pt>
                <c:pt idx="2">
                  <c:v>2838</c:v>
                </c:pt>
              </c:numCache>
            </c:numRef>
          </c:val>
          <c:extLst>
            <c:ext xmlns:c16="http://schemas.microsoft.com/office/drawing/2014/chart" uri="{C3380CC4-5D6E-409C-BE32-E72D297353CC}">
              <c16:uniqueId val="{00000002-BC3B-42B3-A7A6-C999C177854E}"/>
            </c:ext>
          </c:extLst>
        </c:ser>
        <c:dLbls>
          <c:showLegendKey val="0"/>
          <c:showVal val="0"/>
          <c:showCatName val="0"/>
          <c:showSerName val="0"/>
          <c:showPercent val="0"/>
          <c:showBubbleSize val="0"/>
        </c:dLbls>
        <c:gapWidth val="120"/>
        <c:overlap val="100"/>
        <c:axId val="488913000"/>
        <c:axId val="488908296"/>
      </c:barChart>
      <c:catAx>
        <c:axId val="488913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8908296"/>
        <c:crosses val="autoZero"/>
        <c:auto val="1"/>
        <c:lblAlgn val="ctr"/>
        <c:lblOffset val="100"/>
        <c:tickLblSkip val="1"/>
        <c:tickMarkSkip val="1"/>
        <c:noMultiLvlLbl val="0"/>
      </c:catAx>
      <c:valAx>
        <c:axId val="4889082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8913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{E336CB09-50D8-42F7-9F1F-A72FA59A8BBB}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86C-458A-99B7-77B9F07217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{4F3C5701-8923-40FF-AF77-DA9FD6894CA4}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6C-458A-99B7-77B9F07217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{856D61E4-ED38-41D7-9F28-264325A7DB6C}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6C-458A-99B7-77B9F07217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{ECD82F3D-F0D5-4CCC-AD88-06EA859E77BF}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6C-458A-99B7-77B9F07217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{288C867B-B067-48AC-8842-A38DE02769E0}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6C-458A-99B7-77B9F072172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{B4F93319-CB2E-4FE1-9FBE-A9B4D84CF144}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86C-458A-99B7-77B9F072172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{A7CB347D-36D1-40F9-A457-94ACEEB0857A}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86C-458A-99B7-77B9F072172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{2E4F8744-A8A3-4EC1-9D79-CE42F24DA0F4}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86C-458A-99B7-77B9F072172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{547D172F-6CBC-44E8-8991-331B9FB2C969}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86C-458A-99B7-77B9F07217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67</c:v>
                </c:pt>
                <c:pt idx="24">
                  <c:v>67.8</c:v>
                </c:pt>
                <c:pt idx="32">
                  <c:v>65.3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86C-458A-99B7-77B9F072172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{9D129307-EFD9-47DB-B3A1-35F53555109A}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86C-458A-99B7-77B9F072172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{AB0B05C1-7399-490D-8ACA-5CC1B1794E80}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6C-458A-99B7-77B9F07217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{A4B88A98-09C2-40B5-8F59-0E0B7110B11D}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6C-458A-99B7-77B9F07217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{7E4FAAA0-29EC-4CFC-B528-08F60E26F065}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6C-458A-99B7-77B9F07217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{98F52CCD-32D3-43B2-A2C0-88A630FD573F}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6C-458A-99B7-77B9F072172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{64217163-DBF1-4950-A28A-B30B208EADEB}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86C-458A-99B7-77B9F072172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{BAD70F94-81B1-4C0E-A29B-5F6C9998259D}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86C-458A-99B7-77B9F072172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{5D5C7FA4-1B7A-492D-8C80-035030F404F5}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86C-458A-99B7-77B9F072172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{F8DC8777-0D22-43BB-8AC2-94ED2972B5CC}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86C-458A-99B7-77B9F07217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52.1</c:v>
                </c:pt>
                <c:pt idx="24">
                  <c:v>59.1</c:v>
                </c:pt>
                <c:pt idx="32">
                  <c:v>58.6</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C86C-458A-99B7-77B9F072172B}"/>
            </c:ext>
          </c:extLst>
        </c:ser>
        <c:dLbls>
          <c:showLegendKey val="0"/>
          <c:showVal val="1"/>
          <c:showCatName val="0"/>
          <c:showSerName val="0"/>
          <c:showPercent val="0"/>
          <c:showBubbleSize val="0"/>
        </c:dLbls>
        <c:axId val="46179840"/>
        <c:axId val="46181760"/>
      </c:scatterChart>
      <c:valAx>
        <c:axId val="46179840"/>
        <c:scaling>
          <c:orientation val="minMax"/>
          <c:max val="59.7"/>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{5F267341-CE91-450F-90CB-864AEC1ED431}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D26-4DF9-8B9F-93C54E325B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{317E10DD-BA20-4704-8734-BEB09C4CCBF0}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26-4DF9-8B9F-93C54E325B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{2347F27F-A5A0-44AB-949C-D8FE2DD413C3}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26-4DF9-8B9F-93C54E325B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{CE9294A6-4381-4BE0-BD3E-3BA86416B4DD}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26-4DF9-8B9F-93C54E325B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{95E59E70-9A73-434A-898B-2DCA06303FE1}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26-4DF9-8B9F-93C54E325BC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{FF69ED39-F396-4A55-A580-44A3E1AA8783}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D26-4DF9-8B9F-93C54E325BC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{5B706FFE-A4DE-4E6C-864D-5CD258B02964}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D26-4DF9-8B9F-93C54E325BC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{117E7C5A-1D69-4C79-9B7B-65E67DD1F31A}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D26-4DF9-8B9F-93C54E325BC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{65E3155B-A4EA-47A6-8E93-A2EB437FF833}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D26-4DF9-8B9F-93C54E325B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12.5</c:v>
                </c:pt>
                <c:pt idx="16">
                  <c:v>10.6</c:v>
                </c:pt>
                <c:pt idx="24">
                  <c:v>8.3000000000000007</c:v>
                </c:pt>
                <c:pt idx="32">
                  <c:v>6.6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D26-4DF9-8B9F-93C54E325B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{D161F028-5003-4980-8E03-43C18CB1BAB8}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D26-4DF9-8B9F-93C54E325BC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{9BD891AD-3328-42D7-877B-F48C55AE8BE3}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26-4DF9-8B9F-93C54E325B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{D55F33F3-34C3-4D59-A2B8-0A3585FA9D49}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26-4DF9-8B9F-93C54E325B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{0628C3DC-B24D-407C-AAC3-36048796DBEA}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26-4DF9-8B9F-93C54E325B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{98F4D3CF-8E1D-48C4-9AA6-4C1356D46588}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26-4DF9-8B9F-93C54E325BC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{1533FA24-79DC-439A-A4D9-6700E8A87984}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D26-4DF9-8B9F-93C54E325BCD}"/>
                </c:ext>
              </c:extLst>
            </c:dLbl>
            <c:dLbl>
              <c:idx val="16"/>
              <c:layout>
                <c:manualLayout>
                  <c:x val="-4.5160355153971307E-2"/>
                  <c:y val="-8.133737286005196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{D0D02009-4F41-4A52-9A15-9581534C398F}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D26-4DF9-8B9F-93C54E325BCD}"/>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{13A33258-8C76-4506-9443-F3EC8ED720E3}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D26-4DF9-8B9F-93C54E325BCD}"/>
                </c:ext>
              </c:extLst>
            </c:dLbl>
            <c:dLbl>
              <c:idx val="32"/>
              <c:layout>
                <c:manualLayout>
                  <c:x val="-3.1697991619110633E-2"/>
                  <c:y val="-4.349592131553585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{0ED8860A-1289-403D-BD38-79AE1662568A}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D26-4DF9-8B9F-93C54E325B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8.9</c:v>
                </c:pt>
                <c:pt idx="16">
                  <c:v>7.9</c:v>
                </c:pt>
                <c:pt idx="24">
                  <c:v>7.9</c:v>
                </c:pt>
                <c:pt idx="32">
                  <c:v>7.8</c:v>
                </c:pt>
              </c:numCache>
            </c:numRef>
          </c:xVal>
          <c:yVal>
            <c:numRef>
              <c:f>公会計指標分析・財政指標組合せ分析表!$BP$77:$DC$77</c:f>
              <c:numCache>
                <c:formatCode>#,##0.0;"▲ "#,##0.0</c:formatCode>
                <c:ptCount val="40"/>
                <c:pt idx="0">
                  <c:v>48.7</c:v>
                </c:pt>
                <c:pt idx="8">
                  <c:v>13.1</c:v>
                </c:pt>
                <c:pt idx="16">
                  <c:v>0</c:v>
                </c:pt>
                <c:pt idx="24">
                  <c:v>0</c:v>
                </c:pt>
                <c:pt idx="32">
                  <c:v>0</c:v>
                </c:pt>
              </c:numCache>
            </c:numRef>
          </c:yVal>
          <c:smooth val="0"/>
          <c:extLst>
            <c:ext xmlns:c16="http://schemas.microsoft.com/office/drawing/2014/chart" uri="{C3380CC4-5D6E-409C-BE32-E72D297353CC}">
              <c16:uniqueId val="{00000013-3D26-4DF9-8B9F-93C54E325BCD}"/>
            </c:ext>
          </c:extLst>
        </c:ser>
        <c:dLbls>
          <c:showLegendKey val="0"/>
          <c:showVal val="1"/>
          <c:showCatName val="0"/>
          <c:showSerName val="0"/>
          <c:showPercent val="0"/>
          <c:showBubbleSize val="0"/>
        </c:dLbls>
        <c:axId val="84219776"/>
        <c:axId val="84234240"/>
      </c:scatterChart>
      <c:valAx>
        <c:axId val="84219776"/>
        <c:scaling>
          <c:orientation val="minMax"/>
          <c:max val="10.7"/>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年度から平成</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年度の間に借り入れた退職手当債の元金償還が平成</a:t>
          </a:r>
          <a:r>
            <a:rPr kumimoji="1" lang="en-US" altLang="ja-JP" sz="1300">
              <a:latin typeface="ＭＳ ゴシック" pitchFamily="49" charset="-128"/>
              <a:ea typeface="ＭＳ ゴシック" pitchFamily="49" charset="-128"/>
            </a:rPr>
            <a:t>23</a:t>
          </a:r>
          <a:r>
            <a:rPr kumimoji="1" lang="ja-JP" altLang="en-US" sz="1300">
              <a:latin typeface="ＭＳ ゴシック" pitchFamily="49" charset="-128"/>
              <a:ea typeface="ＭＳ ゴシック" pitchFamily="49" charset="-128"/>
            </a:rPr>
            <a:t>年度より順次開始したため、元利償還金額は年々増加し、経常収支比率や実質公債費比率を悪化させる要因となっていた。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このため、平成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年度に退職手当債の一括繰上償還を行い、平成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年度から元利償還金を減少させることで実質公債費比率が改善された。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年度に病院建替えに伴う地方債等の償還開始により元利償還金が増加したが、過疎対策事業債の元利償還金の増加などに伴い算入公債費等も増加したため、実質公債費比率を悪化していない。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該当なし</a:t>
          </a:r>
          <a:endParaRPr kumimoji="1" lang="en-US" altLang="ja-JP" sz="13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地方債の現在高が増加している理由は、国の制度により臨時財政対策債の借入れを行っていることと、投資的事業に地方債を活用していることが挙げられる。特に、平成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年度は病院建替えに伴い、地方債の借入額が多額となっている。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なお、投資的事業に充当する地方債は、主に過疎対策事業債を活用しているため、基準財政需要額算入見込額が高い水準にあることが当町の特徴でもある。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現在は将来負担額を充当可能財源等が上回っており、良好な状態である。今後も後世への負担を増加させないように計画的かつ効率的に事業を実施する。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福岡県芦屋町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財政調整基金については、主にハード事業を実施するため２億７千万取り崩しており減少している。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増加している。主な増減内容は、競艇収益金を財源とした競艇収益まちづくり基金への２億円の積み立てや、職員の退職に伴う職員退職基金からの４千万円の取り崩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競艇収益金を財源に競艇収益まちづくり基金へ毎年２億円積み立てていく予定である。また、公共施設の整備等については、財政調整基金を取り崩すのではなく、特定目的基金による対応を行っ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競艇収益まちづくり基金：モーターボート競走事業の収益金を原資とし、将来にわたり福祉・教育分野において持続可能なまちづくりに資するため。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支援自動販売機基金：多くの人々がまつづくりに貢献できる芦屋町まちづくり支援自動販売機の利用を通じてもたらされる寄付金を、まちづくり整備及び地域コミュニティ醸成事業必要な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松本教育振興資金：芦屋町の将来を担う子どもたちの教育振興に資するため。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に指定されていることで、過疎対策事業債（ソフト事業）を活用し、様々な事業を実施しているが、過疎対策事業債が令和２年度までの予定である。令和３年度以降も継続した取り組みを行うため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年度に「競艇収益まちづくり基金」を設置した。平成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年度ともに競艇収益金を財源に２億円積み立てている。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また、職員の退職に伴い、職員退職基金を平成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年度は５千万円、平成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年度は４千万円取り崩している。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競艇収益金を財源に競艇収益まちづくり基金へ毎年２億円積み立てていく予定である。公共施設の整備等については、財政調整基金を取り崩すのではなく、特定目的基金による対応を行ってい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ここ数年は大型事業が続いており、単独ハード事業を実施するため、基金の取崩し額が大きくなった。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公共施設の整備等については特定目的基金による対応を行い、財政調整基金の大幅な取崩しを抑制する。目標としては、基金残高が５億円を維持するよう努める。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利子収入のみで増減はない。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D2481BD-F429-411D-B4A9-914A2E0CB6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65B7F3D-02E0-4014-9D06-451F04E2ED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75DC08B5-7E53-4D02-9DD8-B022E3BB99B4}"/>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FA2F22D9-BE86-486F-B5C6-E6A05D01760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BCAB7F86-4707-4E15-8760-450DEADB67D6}"/>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C1FCA698-24D1-411A-ABD7-FFD13DBEC1E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DD6E24BB-36E6-43E2-ADE4-76B169C7E5B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65D5DD-D063-41FB-A252-7CC586430D2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8D45AE2B-3056-4395-A591-726FC1AF9215}"/>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5FEB784C-7CF4-479A-B39F-0C807F27845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1E03F8EE-9F2D-45C3-997E-E1312815F0C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12A4FAF1-AE30-4D18-B928-26B2651673C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12A70A7C-22A3-4ADB-B0E6-4F091F09BB5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8FA0FF5D-7832-4FEF-A26F-B7EAEDF79AE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74669160-7EBC-4E49-BEB8-7FD2E978098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A35FFC41-FA74-40AF-857E-CE2A31DB2CA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FE217934-B613-4302-BCE0-E565C2C981D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506DC7E3-075F-4590-A519-93846702A5C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D39DF992-7C51-48A4-8310-DCBEE26B054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99760DBD-BEDD-46EE-AA34-ACBBAA8D205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13,913
13,836
11.60
8,568,346
8,283,757
200,593
3,694,040
13,141,745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31F355D7-1180-4F53-B257-ED7A7860BF9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B66C9D91-7D9E-42AA-944C-0AAA25BB9A2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E9676289-66B3-4C27-8D9A-16EFE28075E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50774639-2CED-4C2E-9BD6-4870D4E961F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26186DE2-7A20-4D01-9322-E167B5EE609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80F528CE-6A53-4018-A1B7-821A83185F8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EC982B7-7478-4D90-ADE9-7A27D42782F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AAEF32CD-BEEB-452C-90C4-F615E22F8F0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9F40C1D1-4B30-47AA-9A9D-98C12772C6D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3EB7A45A-B905-43BE-B2E0-A284B2116EE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BDDAD295-E201-416B-A770-761F2CCC366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AD0B00FD-74EF-4975-91C3-C4AED0B4314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6F309DB2-7DD7-480B-8546-1BCAAFEF5AB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4B934520-4941-4DEA-8969-A7E7FA6B535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35866315-DF7C-4B81-9C29-FE131AE6E6E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38249414-988C-4D7B-962E-23F93D47F0F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4B140184-4249-4A25-B6B6-E999D427A49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81DD0A9B-6405-4866-89FE-997BA25F20DD}"/>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3B9E41BC-60E2-41A8-9B93-E7E55877761E}"/>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DB773633-DD58-4F8F-A02E-D0C77616802C}"/>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07BBCEE2-9A07-4486-A354-3755A7A59B04}"/>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FB8FC290-9E40-4250-A543-B52CA2F1F1A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869F0BE3-3CD7-470D-AC46-18A239D6F47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ED043B8A-DB41-4F6D-9159-9D6D7ED5CE3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AF2D00F7-D498-48E4-B815-59B06179BA1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88D5ED5E-B978-45D1-8C8D-FB18E0D5063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B45CBAB3-3C5A-4794-ADE7-91AF7EB1C25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9379DA97-FB38-41EA-8434-D8ED56E30FD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A5832F70-1615-4ADD-A115-EBE745862DB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49086302-4725-4B88-8C9D-CD93741AF5E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C3F82B22-429B-4990-9E1A-517CBEE6C23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5EFFA2F6-9BEC-4E77-BF2E-DD66EC51EAA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3742839C-6DC4-4770-96B4-F318B71F6B0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8EE01CEC-2EB5-4538-8DF9-CE890F85BD7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有形固定資産減価償却率は類似団体より高い水準にあるが、それぞれの公共施設について個別施設計画の策定を予定しており、今後当該計画に基づいた施設の維持管理を適切に進めていく。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DDEC7ED5-2142-495C-8E5A-0FE247EA8EC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ECDE7282-F65A-4120-8F20-1C5C7C05144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459C8B31-610A-44F1-8C6A-3BC37F449FD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611AB41B-E1D2-4F7D-90A3-159BA757610B}"/>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78D7109F-EC03-4884-8188-E2E62CB189E1}"/>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3A0FBD57-0FC0-476C-A85B-5EAC06FDB08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6A2A3506-737E-4566-A16B-73F353550981}"/>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16F23BBA-1E5B-4524-8D0F-62AD668895E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FA0A82BB-7244-4416-8C2D-BB20F60952D2}"/>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FBDC028B-DDE7-4A7D-816F-0BA2C3A5BD04}"/>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B6990121-6662-4849-A6F6-6A0FDCE0E535}"/>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79839636-4BD0-4BA4-9131-2306FE222597}"/>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a16="http://schemas.microsoft.com/office/drawing/2014/main" id="{9F1572A7-8B91-439D-BCAF-03AABE1E2203}"/>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525C8880-1986-4BE4-ADF3-4C98C6E7614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CC575208-8650-4E23-843A-955081BB30A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884CA9F8-312D-45A6-9746-6E5A9A3A4FD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72" name="直線コネクタ 71">
          <a:extLst>
            <a:ext uri="{FF2B5EF4-FFF2-40B4-BE49-F238E27FC236}">
              <a16:creationId xmlns:a16="http://schemas.microsoft.com/office/drawing/2014/main" id="{C50AD42A-6C9F-4D19-9F10-2DBFD32D204E}"/>
            </a:ext>
          </a:extLst>
        </xdr:cNvPr>
        <xdr:cNvCxnSpPr/>
      </xdr:nvCxnSpPr>
      <xdr:spPr>
        <a:xfrm flipV="1">
          <a:off x="4760595" y="5312833"/>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73" name="有形固定資産減価償却率最小値テキスト">
          <a:extLst>
            <a:ext uri="{FF2B5EF4-FFF2-40B4-BE49-F238E27FC236}">
              <a16:creationId xmlns:a16="http://schemas.microsoft.com/office/drawing/2014/main" id="{DBCBC982-BA03-4A49-B622-A8B06628D5DC}"/>
            </a:ext>
          </a:extLst>
        </xdr:cNvPr>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74" name="直線コネクタ 73">
          <a:extLst>
            <a:ext uri="{FF2B5EF4-FFF2-40B4-BE49-F238E27FC236}">
              <a16:creationId xmlns:a16="http://schemas.microsoft.com/office/drawing/2014/main" id="{8A1959B7-3BD8-482B-96F2-F0878C2FED72}"/>
            </a:ext>
          </a:extLst>
        </xdr:cNvPr>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75" name="有形固定資産減価償却率最大値テキスト">
          <a:extLst>
            <a:ext uri="{FF2B5EF4-FFF2-40B4-BE49-F238E27FC236}">
              <a16:creationId xmlns:a16="http://schemas.microsoft.com/office/drawing/2014/main" id="{2F93A2BA-7503-4FDE-937D-C7984CF1351A}"/>
            </a:ext>
          </a:extLst>
        </xdr:cNvPr>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76" name="直線コネクタ 75">
          <a:extLst>
            <a:ext uri="{FF2B5EF4-FFF2-40B4-BE49-F238E27FC236}">
              <a16:creationId xmlns:a16="http://schemas.microsoft.com/office/drawing/2014/main" id="{373A6DDD-A901-4448-8B49-DFA8FBC15311}"/>
            </a:ext>
          </a:extLst>
        </xdr:cNvPr>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95479</xdr:rowOff>
    </xdr:from>
    <xdr:ext cx="405111" cy="259045"/>
    <xdr:sp macro="" textlink="">
      <xdr:nvSpPr>
        <xdr:cNvPr id="77" name="有形固定資産減価償却率平均値テキスト">
          <a:extLst>
            <a:ext uri="{FF2B5EF4-FFF2-40B4-BE49-F238E27FC236}">
              <a16:creationId xmlns:a16="http://schemas.microsoft.com/office/drawing/2014/main" id="{0E213BB7-E1A4-4F92-9B75-B6967725A323}"/>
            </a:ext>
          </a:extLst>
        </xdr:cNvPr>
        <xdr:cNvSpPr txBox="1"/>
      </xdr:nvSpPr>
      <xdr:spPr>
        <a:xfrm>
          <a:off x="4813300" y="6010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8" name="フローチャート: 判断 77">
          <a:extLst>
            <a:ext uri="{FF2B5EF4-FFF2-40B4-BE49-F238E27FC236}">
              <a16:creationId xmlns:a16="http://schemas.microsoft.com/office/drawing/2014/main" id="{BC65869F-481D-4D6D-B8F7-70B314C6665F}"/>
            </a:ext>
          </a:extLst>
        </xdr:cNvPr>
        <xdr:cNvSpPr/>
      </xdr:nvSpPr>
      <xdr:spPr>
        <a:xfrm>
          <a:off x="47117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9" name="フローチャート: 判断 78">
          <a:extLst>
            <a:ext uri="{FF2B5EF4-FFF2-40B4-BE49-F238E27FC236}">
              <a16:creationId xmlns:a16="http://schemas.microsoft.com/office/drawing/2014/main" id="{7BBC15F2-8AFB-4482-B2BA-205531F0DFD9}"/>
            </a:ext>
          </a:extLst>
        </xdr:cNvPr>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80" name="フローチャート: 判断 79">
          <a:extLst>
            <a:ext uri="{FF2B5EF4-FFF2-40B4-BE49-F238E27FC236}">
              <a16:creationId xmlns:a16="http://schemas.microsoft.com/office/drawing/2014/main" id="{38E68D9A-6DFB-4D72-B335-B9828A826EFF}"/>
            </a:ext>
          </a:extLst>
        </xdr:cNvPr>
        <xdr:cNvSpPr/>
      </xdr:nvSpPr>
      <xdr:spPr>
        <a:xfrm>
          <a:off x="3238500" y="62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81" name="フローチャート: 判断 80">
          <a:extLst>
            <a:ext uri="{FF2B5EF4-FFF2-40B4-BE49-F238E27FC236}">
              <a16:creationId xmlns:a16="http://schemas.microsoft.com/office/drawing/2014/main" id="{A89F0031-0207-4F0D-BEF9-9E89440E5A06}"/>
            </a:ext>
          </a:extLst>
        </xdr:cNvPr>
        <xdr:cNvSpPr/>
      </xdr:nvSpPr>
      <xdr:spPr>
        <a:xfrm>
          <a:off x="2476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3148FBA1-A258-47CA-AD93-40DFD60D1FE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6FEDD7B2-2F98-4131-9B13-62778757D80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C7AAF39-E5C9-40E8-A06D-DC3C8A76117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C7572E9E-0864-4468-9659-84DD51CD1DB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C2F3788C-99CD-48F9-89B3-29A9791DEAA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47413</xdr:rowOff>
    </xdr:from>
    <xdr:to>
      <xdr:col>23</xdr:col>
      <xdr:colOff>136525</xdr:colOff>
      <xdr:row>29</xdr:row>
      <xdr:rowOff>149013</xdr:rowOff>
    </xdr:to>
    <xdr:sp macro="" textlink="">
      <xdr:nvSpPr>
        <xdr:cNvPr id="87" name="楕円 86">
          <a:extLst>
            <a:ext uri="{FF2B5EF4-FFF2-40B4-BE49-F238E27FC236}">
              <a16:creationId xmlns:a16="http://schemas.microsoft.com/office/drawing/2014/main" id="{817CD764-1693-457B-9AEC-341E8D287FDD}"/>
            </a:ext>
          </a:extLst>
        </xdr:cNvPr>
        <xdr:cNvSpPr/>
      </xdr:nvSpPr>
      <xdr:spPr>
        <a:xfrm>
          <a:off x="4711700" y="57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70290</xdr:rowOff>
    </xdr:from>
    <xdr:ext cx="405111" cy="259045"/>
    <xdr:sp macro="" textlink="">
      <xdr:nvSpPr>
        <xdr:cNvPr id="88" name="有形固定資産減価償却率該当値テキスト">
          <a:extLst>
            <a:ext uri="{FF2B5EF4-FFF2-40B4-BE49-F238E27FC236}">
              <a16:creationId xmlns:a16="http://schemas.microsoft.com/office/drawing/2014/main" id="{194C666C-1A9E-456D-85EC-78D26B91B7E1}"/>
            </a:ext>
          </a:extLst>
        </xdr:cNvPr>
        <xdr:cNvSpPr txBox="1"/>
      </xdr:nvSpPr>
      <xdr:spPr>
        <a:xfrm>
          <a:off x="4813300" y="564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128905</xdr:rowOff>
    </xdr:from>
    <xdr:to>
      <xdr:col>19</xdr:col>
      <xdr:colOff>187325</xdr:colOff>
      <xdr:row>29</xdr:row>
      <xdr:rowOff>59055</xdr:rowOff>
    </xdr:to>
    <xdr:sp macro="" textlink="">
      <xdr:nvSpPr>
        <xdr:cNvPr id="89" name="楕円 88">
          <a:extLst>
            <a:ext uri="{FF2B5EF4-FFF2-40B4-BE49-F238E27FC236}">
              <a16:creationId xmlns:a16="http://schemas.microsoft.com/office/drawing/2014/main" id="{637E63D9-891D-44BF-B278-6B2B625A5254}"/>
            </a:ext>
          </a:extLst>
        </xdr:cNvPr>
        <xdr:cNvSpPr/>
      </xdr:nvSpPr>
      <xdr:spPr>
        <a:xfrm>
          <a:off x="4000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8255</xdr:rowOff>
    </xdr:from>
    <xdr:to>
      <xdr:col>23</xdr:col>
      <xdr:colOff>85725</xdr:colOff>
      <xdr:row>29</xdr:row>
      <xdr:rowOff>98213</xdr:rowOff>
    </xdr:to>
    <xdr:cxnSp macro="">
      <xdr:nvCxnSpPr>
        <xdr:cNvPr id="90" name="直線コネクタ 89">
          <a:extLst>
            <a:ext uri="{FF2B5EF4-FFF2-40B4-BE49-F238E27FC236}">
              <a16:creationId xmlns:a16="http://schemas.microsoft.com/office/drawing/2014/main" id="{A63A213E-44E1-48B8-8CF3-C3E866521980}"/>
            </a:ext>
          </a:extLst>
        </xdr:cNvPr>
        <xdr:cNvCxnSpPr/>
      </xdr:nvCxnSpPr>
      <xdr:spPr>
        <a:xfrm>
          <a:off x="4051300" y="5751830"/>
          <a:ext cx="711200" cy="8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157692</xdr:rowOff>
    </xdr:from>
    <xdr:to>
      <xdr:col>15</xdr:col>
      <xdr:colOff>187325</xdr:colOff>
      <xdr:row>29</xdr:row>
      <xdr:rowOff>87842</xdr:rowOff>
    </xdr:to>
    <xdr:sp macro="" textlink="">
      <xdr:nvSpPr>
        <xdr:cNvPr id="91" name="楕円 90">
          <a:extLst>
            <a:ext uri="{FF2B5EF4-FFF2-40B4-BE49-F238E27FC236}">
              <a16:creationId xmlns:a16="http://schemas.microsoft.com/office/drawing/2014/main" id="{5DB5DCA0-4580-4334-B88B-67B3CE8B5D12}"/>
            </a:ext>
          </a:extLst>
        </xdr:cNvPr>
        <xdr:cNvSpPr/>
      </xdr:nvSpPr>
      <xdr:spPr>
        <a:xfrm>
          <a:off x="32385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8255</xdr:rowOff>
    </xdr:from>
    <xdr:to>
      <xdr:col>19</xdr:col>
      <xdr:colOff>136525</xdr:colOff>
      <xdr:row>29</xdr:row>
      <xdr:rowOff>37042</xdr:rowOff>
    </xdr:to>
    <xdr:cxnSp macro="">
      <xdr:nvCxnSpPr>
        <xdr:cNvPr id="92" name="直線コネクタ 91">
          <a:extLst>
            <a:ext uri="{FF2B5EF4-FFF2-40B4-BE49-F238E27FC236}">
              <a16:creationId xmlns:a16="http://schemas.microsoft.com/office/drawing/2014/main" id="{3F5E8780-047E-4582-AA6C-32AA00A956DD}"/>
            </a:ext>
          </a:extLst>
        </xdr:cNvPr>
        <xdr:cNvCxnSpPr/>
      </xdr:nvCxnSpPr>
      <xdr:spPr>
        <a:xfrm flipV="1">
          <a:off x="3289300" y="5751830"/>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93" name="n_1aveValue有形固定資産減価償却率">
          <a:extLst>
            <a:ext uri="{FF2B5EF4-FFF2-40B4-BE49-F238E27FC236}">
              <a16:creationId xmlns:a16="http://schemas.microsoft.com/office/drawing/2014/main" id="{358D9592-2FF9-45C7-8982-2E8DF90D088D}"/>
            </a:ext>
          </a:extLst>
        </xdr:cNvPr>
        <xdr:cNvSpPr txBox="1"/>
      </xdr:nvSpPr>
      <xdr:spPr>
        <a:xfrm>
          <a:off x="38360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94" name="n_2aveValue有形固定資産減価償却率">
          <a:extLst>
            <a:ext uri="{FF2B5EF4-FFF2-40B4-BE49-F238E27FC236}">
              <a16:creationId xmlns:a16="http://schemas.microsoft.com/office/drawing/2014/main" id="{42AD1A4C-E0E2-4CCC-816E-8B4204EF6B5B}"/>
            </a:ext>
          </a:extLst>
        </xdr:cNvPr>
        <xdr:cNvSpPr txBox="1"/>
      </xdr:nvSpPr>
      <xdr:spPr>
        <a:xfrm>
          <a:off x="3086744" y="63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79392</xdr:rowOff>
    </xdr:from>
    <xdr:ext cx="405111" cy="259045"/>
    <xdr:sp macro="" textlink="">
      <xdr:nvSpPr>
        <xdr:cNvPr id="95" name="n_3aveValue有形固定資産減価償却率">
          <a:extLst>
            <a:ext uri="{FF2B5EF4-FFF2-40B4-BE49-F238E27FC236}">
              <a16:creationId xmlns:a16="http://schemas.microsoft.com/office/drawing/2014/main" id="{610C49DC-40BE-4A8A-B478-A2C0C88F1B2E}"/>
            </a:ext>
          </a:extLst>
        </xdr:cNvPr>
        <xdr:cNvSpPr txBox="1"/>
      </xdr:nvSpPr>
      <xdr:spPr>
        <a:xfrm>
          <a:off x="2324744" y="599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75582</xdr:rowOff>
    </xdr:from>
    <xdr:ext cx="405111" cy="259045"/>
    <xdr:sp macro="" textlink="">
      <xdr:nvSpPr>
        <xdr:cNvPr id="96" name="n_1mainValue有形固定資産減価償却率">
          <a:extLst>
            <a:ext uri="{FF2B5EF4-FFF2-40B4-BE49-F238E27FC236}">
              <a16:creationId xmlns:a16="http://schemas.microsoft.com/office/drawing/2014/main" id="{0BA3F99F-CCF6-492F-AC84-432FF34CFA6A}"/>
            </a:ext>
          </a:extLst>
        </xdr:cNvPr>
        <xdr:cNvSpPr txBox="1"/>
      </xdr:nvSpPr>
      <xdr:spPr>
        <a:xfrm>
          <a:off x="38360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104369</xdr:rowOff>
    </xdr:from>
    <xdr:ext cx="405111" cy="259045"/>
    <xdr:sp macro="" textlink="">
      <xdr:nvSpPr>
        <xdr:cNvPr id="97" name="n_2mainValue有形固定資産減価償却率">
          <a:extLst>
            <a:ext uri="{FF2B5EF4-FFF2-40B4-BE49-F238E27FC236}">
              <a16:creationId xmlns:a16="http://schemas.microsoft.com/office/drawing/2014/main" id="{E216DE74-875A-4390-9EA6-256A81F7E609}"/>
            </a:ext>
          </a:extLst>
        </xdr:cNvPr>
        <xdr:cNvSpPr txBox="1"/>
      </xdr:nvSpPr>
      <xdr:spPr>
        <a:xfrm>
          <a:off x="3086744" y="550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C3CA94AA-CE5D-4CAA-9EF7-97074563B81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D942909C-D50E-4A61-A1BB-9EA1DC2C398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2D1AC1B6-337C-491C-B5B5-9E191AAFBB8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94BC64B8-DCDB-4A69-B9B2-FD3A6568F72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B5DE951B-E7F3-4F60-84A0-84B464A7EB3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7FF11294-6896-4041-8230-95271A47B34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3B638E78-B0B0-4488-A94A-5D68FF70C8B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49BCCA0-085B-46F0-80AB-CF03D69637C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3E7CCF35-6E9A-4534-AF83-CBB9A164434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F540E716-7700-4F53-9E06-5A8BA07E229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79DEBE1B-080A-4EF2-B08B-1E8CA0D0221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7E6C00EF-6048-4DBE-BA4B-47F7F86AF99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38F98ABE-9B73-40B7-8385-8D88A1184B6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近年、施設の老朽化による改修工事が増えており、起債の借入額が増加している。平成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年度においても、総合体育館改修工事や多目的グラウンド周辺整備工事、レジャープール改修工事等を行っており、将来負担額が増加している。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884DF15E-AD30-4C7F-B450-3D3F7659054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1A691AF-8610-47D6-AD91-E944844A705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E6CA0919-0E44-42E8-A57E-FAF07205922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a:extLst>
            <a:ext uri="{FF2B5EF4-FFF2-40B4-BE49-F238E27FC236}">
              <a16:creationId xmlns:a16="http://schemas.microsoft.com/office/drawing/2014/main" id="{3C19DF44-4D5F-4365-B5D7-45AD6F0048C7}"/>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C8AD9040-BE32-418F-9953-2620B133E8E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CDB2BF87-AF0F-45C8-B806-4FE073672EBC}"/>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24E14038-EB4E-43C5-A96B-1F5E33169E6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46B81FBC-CCC8-41CB-8DCC-E8686B6DF76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15D15775-6BBF-443A-A835-26499EE26D8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64797940-8321-45DF-BC10-DC05BB08508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E3F04C19-BAEB-469C-9C2C-A726F01C298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a:extLst>
            <a:ext uri="{FF2B5EF4-FFF2-40B4-BE49-F238E27FC236}">
              <a16:creationId xmlns:a16="http://schemas.microsoft.com/office/drawing/2014/main" id="{955C3CA2-9B5E-410F-B7E4-8E898A07E52C}"/>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EC188CB5-12E9-4341-8031-6C768B492DB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a:extLst>
            <a:ext uri="{FF2B5EF4-FFF2-40B4-BE49-F238E27FC236}">
              <a16:creationId xmlns:a16="http://schemas.microsoft.com/office/drawing/2014/main" id="{2D5E96B1-AD03-43ED-A0D0-7EFF6897BFE5}"/>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312305FA-AD16-4BBE-A220-7E4270E10B9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26" name="直線コネクタ 125">
          <a:extLst>
            <a:ext uri="{FF2B5EF4-FFF2-40B4-BE49-F238E27FC236}">
              <a16:creationId xmlns:a16="http://schemas.microsoft.com/office/drawing/2014/main" id="{1268253C-ABD6-4496-B293-7D1C6F45F4D6}"/>
            </a:ext>
          </a:extLst>
        </xdr:cNvPr>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a:extLst>
            <a:ext uri="{FF2B5EF4-FFF2-40B4-BE49-F238E27FC236}">
              <a16:creationId xmlns:a16="http://schemas.microsoft.com/office/drawing/2014/main" id="{1D0260FC-931E-40C9-97FC-B05D7BE14082}"/>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a:extLst>
            <a:ext uri="{FF2B5EF4-FFF2-40B4-BE49-F238E27FC236}">
              <a16:creationId xmlns:a16="http://schemas.microsoft.com/office/drawing/2014/main" id="{05E04349-874A-482D-9630-616EA127F94A}"/>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29" name="債務償還比率最大値テキスト">
          <a:extLst>
            <a:ext uri="{FF2B5EF4-FFF2-40B4-BE49-F238E27FC236}">
              <a16:creationId xmlns:a16="http://schemas.microsoft.com/office/drawing/2014/main" id="{6B015FFC-AD5E-461D-A633-AC6266F1B589}"/>
            </a:ext>
          </a:extLst>
        </xdr:cNvPr>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30" name="直線コネクタ 129">
          <a:extLst>
            <a:ext uri="{FF2B5EF4-FFF2-40B4-BE49-F238E27FC236}">
              <a16:creationId xmlns:a16="http://schemas.microsoft.com/office/drawing/2014/main" id="{14EE489F-0A1C-40A3-B106-1697F6F65919}"/>
            </a:ext>
          </a:extLst>
        </xdr:cNvPr>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41214</xdr:rowOff>
    </xdr:from>
    <xdr:ext cx="469744" cy="259045"/>
    <xdr:sp macro="" textlink="">
      <xdr:nvSpPr>
        <xdr:cNvPr id="131" name="債務償還比率平均値テキスト">
          <a:extLst>
            <a:ext uri="{FF2B5EF4-FFF2-40B4-BE49-F238E27FC236}">
              <a16:creationId xmlns:a16="http://schemas.microsoft.com/office/drawing/2014/main" id="{95BAAFB2-4A81-4824-847A-5BA6C4EB260A}"/>
            </a:ext>
          </a:extLst>
        </xdr:cNvPr>
        <xdr:cNvSpPr txBox="1"/>
      </xdr:nvSpPr>
      <xdr:spPr>
        <a:xfrm>
          <a:off x="14846300" y="6127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32" name="フローチャート: 判断 131">
          <a:extLst>
            <a:ext uri="{FF2B5EF4-FFF2-40B4-BE49-F238E27FC236}">
              <a16:creationId xmlns:a16="http://schemas.microsoft.com/office/drawing/2014/main" id="{065D80B5-94BB-4857-AD7B-BEC218C8ED7C}"/>
            </a:ext>
          </a:extLst>
        </xdr:cNvPr>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33" name="フローチャート: 判断 132">
          <a:extLst>
            <a:ext uri="{FF2B5EF4-FFF2-40B4-BE49-F238E27FC236}">
              <a16:creationId xmlns:a16="http://schemas.microsoft.com/office/drawing/2014/main" id="{A3C1FBEC-D089-4920-BAFF-41F18F6D42B4}"/>
            </a:ext>
          </a:extLst>
        </xdr:cNvPr>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A25BAC21-EF65-4ECB-8A97-0F1AAFA764D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1C437708-CA36-44B2-B298-816B272031C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92E8122A-E084-4649-B541-105C9D86829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36F4AE93-CFD9-4DE7-8135-DFBE305CA3C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E1C55F24-48EA-474C-A072-EEE59055624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150566</xdr:rowOff>
    </xdr:from>
    <xdr:to>
      <xdr:col>76</xdr:col>
      <xdr:colOff>73025</xdr:colOff>
      <xdr:row>30</xdr:row>
      <xdr:rowOff>80716</xdr:rowOff>
    </xdr:to>
    <xdr:sp macro="" textlink="">
      <xdr:nvSpPr>
        <xdr:cNvPr id="139" name="楕円 138">
          <a:extLst>
            <a:ext uri="{FF2B5EF4-FFF2-40B4-BE49-F238E27FC236}">
              <a16:creationId xmlns:a16="http://schemas.microsoft.com/office/drawing/2014/main" id="{0EC1A912-E34A-4C5A-942F-E64C876CDF05}"/>
            </a:ext>
          </a:extLst>
        </xdr:cNvPr>
        <xdr:cNvSpPr/>
      </xdr:nvSpPr>
      <xdr:spPr>
        <a:xfrm>
          <a:off x="14744700" y="58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1993</xdr:rowOff>
    </xdr:from>
    <xdr:ext cx="469744" cy="259045"/>
    <xdr:sp macro="" textlink="">
      <xdr:nvSpPr>
        <xdr:cNvPr id="140" name="債務償還比率該当値テキスト">
          <a:extLst>
            <a:ext uri="{FF2B5EF4-FFF2-40B4-BE49-F238E27FC236}">
              <a16:creationId xmlns:a16="http://schemas.microsoft.com/office/drawing/2014/main" id="{17FCF84B-6434-4A39-A592-D099FF204C59}"/>
            </a:ext>
          </a:extLst>
        </xdr:cNvPr>
        <xdr:cNvSpPr txBox="1"/>
      </xdr:nvSpPr>
      <xdr:spPr>
        <a:xfrm>
          <a:off x="14846300" y="574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106497</xdr:rowOff>
    </xdr:from>
    <xdr:to>
      <xdr:col>72</xdr:col>
      <xdr:colOff>123825</xdr:colOff>
      <xdr:row>31</xdr:row>
      <xdr:rowOff>36647</xdr:rowOff>
    </xdr:to>
    <xdr:sp macro="" textlink="">
      <xdr:nvSpPr>
        <xdr:cNvPr id="141" name="楕円 140">
          <a:extLst>
            <a:ext uri="{FF2B5EF4-FFF2-40B4-BE49-F238E27FC236}">
              <a16:creationId xmlns:a16="http://schemas.microsoft.com/office/drawing/2014/main" id="{790296BA-4770-4AF9-87DB-975E66E730C5}"/>
            </a:ext>
          </a:extLst>
        </xdr:cNvPr>
        <xdr:cNvSpPr/>
      </xdr:nvSpPr>
      <xdr:spPr>
        <a:xfrm>
          <a:off x="14033500" y="602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29916</xdr:rowOff>
    </xdr:from>
    <xdr:to>
      <xdr:col>76</xdr:col>
      <xdr:colOff>22225</xdr:colOff>
      <xdr:row>30</xdr:row>
      <xdr:rowOff>157297</xdr:rowOff>
    </xdr:to>
    <xdr:cxnSp macro="">
      <xdr:nvCxnSpPr>
        <xdr:cNvPr id="142" name="直線コネクタ 141">
          <a:extLst>
            <a:ext uri="{FF2B5EF4-FFF2-40B4-BE49-F238E27FC236}">
              <a16:creationId xmlns:a16="http://schemas.microsoft.com/office/drawing/2014/main" id="{10B0A435-334D-42A1-B271-64C277FC6358}"/>
            </a:ext>
          </a:extLst>
        </xdr:cNvPr>
        <xdr:cNvCxnSpPr/>
      </xdr:nvCxnSpPr>
      <xdr:spPr>
        <a:xfrm flipV="1">
          <a:off x="14084300" y="5944941"/>
          <a:ext cx="711200" cy="1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165230</xdr:rowOff>
    </xdr:from>
    <xdr:ext cx="469744" cy="259045"/>
    <xdr:sp macro="" textlink="">
      <xdr:nvSpPr>
        <xdr:cNvPr id="143" name="n_1aveValue債務償還比率">
          <a:extLst>
            <a:ext uri="{FF2B5EF4-FFF2-40B4-BE49-F238E27FC236}">
              <a16:creationId xmlns:a16="http://schemas.microsoft.com/office/drawing/2014/main" id="{E2570E82-3288-4396-AF9A-E9DB94BD5755}"/>
            </a:ext>
          </a:extLst>
        </xdr:cNvPr>
        <xdr:cNvSpPr txBox="1"/>
      </xdr:nvSpPr>
      <xdr:spPr>
        <a:xfrm>
          <a:off x="13836727" y="625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53174</xdr:rowOff>
    </xdr:from>
    <xdr:ext cx="469744" cy="259045"/>
    <xdr:sp macro="" textlink="">
      <xdr:nvSpPr>
        <xdr:cNvPr id="144" name="n_1mainValue債務償還比率">
          <a:extLst>
            <a:ext uri="{FF2B5EF4-FFF2-40B4-BE49-F238E27FC236}">
              <a16:creationId xmlns:a16="http://schemas.microsoft.com/office/drawing/2014/main" id="{28D5B0CE-2AD9-4E9F-AADD-04F3ED31E33B}"/>
            </a:ext>
          </a:extLst>
        </xdr:cNvPr>
        <xdr:cNvSpPr txBox="1"/>
      </xdr:nvSpPr>
      <xdr:spPr>
        <a:xfrm>
          <a:off x="13836727" y="5796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a:extLst>
            <a:ext uri="{FF2B5EF4-FFF2-40B4-BE49-F238E27FC236}">
              <a16:creationId xmlns:a16="http://schemas.microsoft.com/office/drawing/2014/main" id="{B9D82587-58DB-4A54-AAFB-D0871D5D6A0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a:extLst>
            <a:ext uri="{FF2B5EF4-FFF2-40B4-BE49-F238E27FC236}">
              <a16:creationId xmlns:a16="http://schemas.microsoft.com/office/drawing/2014/main" id="{FB6E1ABF-31C0-4F75-AAF3-8A7E647960A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a:extLst>
            <a:ext uri="{FF2B5EF4-FFF2-40B4-BE49-F238E27FC236}">
              <a16:creationId xmlns:a16="http://schemas.microsoft.com/office/drawing/2014/main" id="{BFCF3CB1-295C-4E37-963B-E0C5BE198C6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a:extLst>
            <a:ext uri="{FF2B5EF4-FFF2-40B4-BE49-F238E27FC236}">
              <a16:creationId xmlns:a16="http://schemas.microsoft.com/office/drawing/2014/main" id="{D79830B0-B79D-45A2-8687-5A46958B210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a:extLst>
            <a:ext uri="{FF2B5EF4-FFF2-40B4-BE49-F238E27FC236}">
              <a16:creationId xmlns:a16="http://schemas.microsoft.com/office/drawing/2014/main" id="{9F79C461-D17C-4587-9BEB-BDDB6D4B5F9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a:extLst>
            <a:ext uri="{FF2B5EF4-FFF2-40B4-BE49-F238E27FC236}">
              <a16:creationId xmlns:a16="http://schemas.microsoft.com/office/drawing/2014/main" id="{515B2308-349F-4E84-8ECA-B5B9AC3B39B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98F8BE0-1CEE-4F0F-9124-ACF7DA97878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34E4E15-6406-4FAF-8BCC-D6C86CA5364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1E3E141-2C17-40DF-81A3-7FAF42C6193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87C5E7F-BD78-4042-80FE-C198B4E4F52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885E2FD-1800-4BE1-BD27-7DC3B75E406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9AFD9B3-883A-452D-87B3-66887A6960A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AD9558D-6B01-46B9-BA90-AE2B2DF3E9D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DDE3D9D-C931-41FC-AA9A-CF7EBA52AF3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926D9C1-BE7E-4CAA-9333-B6C48AAFA6F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8CC2DCD-00E4-4185-B081-4B205A1709C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13,913
13,836
11.60
8,568,346
8,283,757
200,593
3,694,040
13,141,745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743EB29-99C0-498D-AFF4-28221D77581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78DA977-550D-4652-9F97-4E23681BDFC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7B4B0B7-4CB1-496B-8BEE-3413F8F5385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C763F43-C56F-4F21-9203-BB78C579310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3126DAE-17D8-4A7D-B33E-E262182F67E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5117B41-7F2E-4A20-BC26-F7C4D480A8A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3E84F1D-29E5-4F62-93B7-4CEAF20F049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E4603AB-BC0A-4656-901C-10489C1C80A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15FFC70-FD41-470D-BCF2-590E2D16042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5FEAEB8-6765-44A7-951A-EDBEA709D78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42E9877-DCE2-4AC0-B31E-DDF73316355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8BCB8FB-013D-4CE6-88D8-7CAEE246C8A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712C642-CD4F-4E0D-9302-3810FD87C1A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3459988-7F57-49EB-9A8C-4C91F166CF7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C75EA8D-5161-4B4A-B61C-9E7E0342516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EA4F267-A16D-4CB1-A2AC-ADC8FB01930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219479D-DC2B-41BC-849D-700D3B05340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A730A42-C0D8-4EF3-A974-04B1F95AA11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84E3F8F-C657-42EE-9D3D-AF63D735283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B5F98CA-2EF9-48E7-9FFE-DE2A297F043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1175F65-29A9-4821-8A39-7F4972DDF79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D3FE39C-3342-4416-8080-1001B84381E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A71DC41-D74D-4EDC-A1BA-25E2F57C8E1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A028F4C-F1BC-459F-B058-9DDC2CA033F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D147E7F-E4D7-40B0-8F65-6984B2BBD0C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556D7C0-807C-49EB-B6E4-4648181A565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D948622-D49C-4B59-9C9A-5B729244AF0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89CDC1C-3EB2-4863-A229-88FD6C8B275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9EB0ED4-2729-4E35-BDFF-349D17C6225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9E8C80F-F8B3-4C6B-8A56-C8B2B87F0FB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9F24C378-5C39-4462-B7E6-12A47D9F8519}"/>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2D0DDF6E-B63F-447C-9240-8693F941A0C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1AA782A8-9035-487C-95DA-22C4FA0BA18C}"/>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38A7AD58-77F7-4834-A9E7-F2EB8CA8646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88B87D3A-6E6D-435D-BC6D-7780ECF65B1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B2508A87-DABE-443A-B7E7-AB40B9D7D18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5F35CC26-FF2F-4B8C-8A44-DBA212EC243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722F3708-5C6B-4847-8185-BAC223E9A5B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BCD6080B-B788-4CC9-B9EB-5646A89E20C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FADB9C32-5774-4B84-B04C-4C178CCB4AE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92864221-081C-4D73-B66A-20B94868DCCD}"/>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C9F9FDBA-DA2C-4511-9E3F-BBE9215A2C4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6C7F4D0A-AB96-4178-BEC6-7606FB0A48D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2029DCFE-BEE9-47F9-AA28-0E3888B5AE9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a:extLst>
            <a:ext uri="{FF2B5EF4-FFF2-40B4-BE49-F238E27FC236}">
              <a16:creationId xmlns:a16="http://schemas.microsoft.com/office/drawing/2014/main" id="{835B3764-3BAA-48CE-BA9E-6B97B2878013}"/>
            </a:ext>
          </a:extLst>
        </xdr:cNvPr>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a:extLst>
            <a:ext uri="{FF2B5EF4-FFF2-40B4-BE49-F238E27FC236}">
              <a16:creationId xmlns:a16="http://schemas.microsoft.com/office/drawing/2014/main" id="{6ACEE070-AD4A-4D32-AEF4-DCA1D853ED13}"/>
            </a:ext>
          </a:extLst>
        </xdr:cNvPr>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a:extLst>
            <a:ext uri="{FF2B5EF4-FFF2-40B4-BE49-F238E27FC236}">
              <a16:creationId xmlns:a16="http://schemas.microsoft.com/office/drawing/2014/main" id="{B4750A6B-4EEB-4206-8F76-DC83B0710C55}"/>
            </a:ext>
          </a:extLst>
        </xdr:cNvPr>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a:extLst>
            <a:ext uri="{FF2B5EF4-FFF2-40B4-BE49-F238E27FC236}">
              <a16:creationId xmlns:a16="http://schemas.microsoft.com/office/drawing/2014/main" id="{45C1E27E-3294-410F-9F1C-A304DF1E20CD}"/>
            </a:ext>
          </a:extLst>
        </xdr:cNvPr>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a:extLst>
            <a:ext uri="{FF2B5EF4-FFF2-40B4-BE49-F238E27FC236}">
              <a16:creationId xmlns:a16="http://schemas.microsoft.com/office/drawing/2014/main" id="{1638B77F-F528-46AD-9936-574F1A069F93}"/>
            </a:ext>
          </a:extLst>
        </xdr:cNvPr>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99712</xdr:rowOff>
    </xdr:from>
    <xdr:ext cx="405111" cy="259045"/>
    <xdr:sp macro="" textlink="">
      <xdr:nvSpPr>
        <xdr:cNvPr id="61" name="【道路】&#10;有形固定資産減価償却率平均値テキスト">
          <a:extLst>
            <a:ext uri="{FF2B5EF4-FFF2-40B4-BE49-F238E27FC236}">
              <a16:creationId xmlns:a16="http://schemas.microsoft.com/office/drawing/2014/main" id="{ECE0E39C-F6F9-488E-9271-EE9F29D33289}"/>
            </a:ext>
          </a:extLst>
        </xdr:cNvPr>
        <xdr:cNvSpPr txBox="1"/>
      </xdr:nvSpPr>
      <xdr:spPr>
        <a:xfrm>
          <a:off x="4673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a:extLst>
            <a:ext uri="{FF2B5EF4-FFF2-40B4-BE49-F238E27FC236}">
              <a16:creationId xmlns:a16="http://schemas.microsoft.com/office/drawing/2014/main" id="{4BF5DEAA-1977-420A-B898-909408A4157A}"/>
            </a:ext>
          </a:extLst>
        </xdr:cNvPr>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a:extLst>
            <a:ext uri="{FF2B5EF4-FFF2-40B4-BE49-F238E27FC236}">
              <a16:creationId xmlns:a16="http://schemas.microsoft.com/office/drawing/2014/main" id="{E2080E2F-AFCD-4104-A219-5E18FF88F5F6}"/>
            </a:ext>
          </a:extLst>
        </xdr:cNvPr>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a:extLst>
            <a:ext uri="{FF2B5EF4-FFF2-40B4-BE49-F238E27FC236}">
              <a16:creationId xmlns:a16="http://schemas.microsoft.com/office/drawing/2014/main" id="{B243A911-2AA1-4199-8DF3-F0044572EF39}"/>
            </a:ext>
          </a:extLst>
        </xdr:cNvPr>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a:extLst>
            <a:ext uri="{FF2B5EF4-FFF2-40B4-BE49-F238E27FC236}">
              <a16:creationId xmlns:a16="http://schemas.microsoft.com/office/drawing/2014/main" id="{89F5CD5F-E5B7-49BC-86EB-B1E4AD4BFF7B}"/>
            </a:ext>
          </a:extLst>
        </xdr:cNvPr>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196D37CA-4CA3-4273-9763-BB20DE07E34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DCD89A7-5D06-4B23-9831-9D2FF0A4C7B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CB50681-5CB6-486B-A294-6EC9B5CA570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03FF957-335D-4F41-89B3-9F6E32F41EF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D99103A-237F-49FC-A7E9-FBACA8FB083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71" name="楕円 70">
          <a:extLst>
            <a:ext uri="{FF2B5EF4-FFF2-40B4-BE49-F238E27FC236}">
              <a16:creationId xmlns:a16="http://schemas.microsoft.com/office/drawing/2014/main" id="{FAB248A7-CCE1-4CA3-ACCB-A603C47DC01B}"/>
            </a:ext>
          </a:extLst>
        </xdr:cNvPr>
        <xdr:cNvSpPr/>
      </xdr:nvSpPr>
      <xdr:spPr>
        <a:xfrm>
          <a:off x="45847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150512</xdr:rowOff>
    </xdr:from>
    <xdr:ext cx="405111" cy="259045"/>
    <xdr:sp macro="" textlink="">
      <xdr:nvSpPr>
        <xdr:cNvPr id="72" name="【道路】&#10;有形固定資産減価償却率該当値テキスト">
          <a:extLst>
            <a:ext uri="{FF2B5EF4-FFF2-40B4-BE49-F238E27FC236}">
              <a16:creationId xmlns:a16="http://schemas.microsoft.com/office/drawing/2014/main" id="{9F08EFD5-F6AE-4087-88F7-1EBE2454F42B}"/>
            </a:ext>
          </a:extLst>
        </xdr:cNvPr>
        <xdr:cNvSpPr txBox="1"/>
      </xdr:nvSpPr>
      <xdr:spPr>
        <a:xfrm>
          <a:off x="4673600"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99695</xdr:rowOff>
    </xdr:from>
    <xdr:to>
      <xdr:col>20</xdr:col>
      <xdr:colOff>38100</xdr:colOff>
      <xdr:row>38</xdr:row>
      <xdr:rowOff>29845</xdr:rowOff>
    </xdr:to>
    <xdr:sp macro="" textlink="">
      <xdr:nvSpPr>
        <xdr:cNvPr id="73" name="楕円 72">
          <a:extLst>
            <a:ext uri="{FF2B5EF4-FFF2-40B4-BE49-F238E27FC236}">
              <a16:creationId xmlns:a16="http://schemas.microsoft.com/office/drawing/2014/main" id="{20B38D23-A36A-4A1C-8F64-A251DB814AE1}"/>
            </a:ext>
          </a:extLst>
        </xdr:cNvPr>
        <xdr:cNvSpPr/>
      </xdr:nvSpPr>
      <xdr:spPr>
        <a:xfrm>
          <a:off x="3746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150495</xdr:rowOff>
    </xdr:from>
    <xdr:to>
      <xdr:col>24</xdr:col>
      <xdr:colOff>63500</xdr:colOff>
      <xdr:row>38</xdr:row>
      <xdr:rowOff>51435</xdr:rowOff>
    </xdr:to>
    <xdr:cxnSp macro="">
      <xdr:nvCxnSpPr>
        <xdr:cNvPr id="74" name="直線コネクタ 73">
          <a:extLst>
            <a:ext uri="{FF2B5EF4-FFF2-40B4-BE49-F238E27FC236}">
              <a16:creationId xmlns:a16="http://schemas.microsoft.com/office/drawing/2014/main" id="{DAA83F71-2D29-4B6A-9037-7FC0009F37D5}"/>
            </a:ext>
          </a:extLst>
        </xdr:cNvPr>
        <xdr:cNvCxnSpPr/>
      </xdr:nvCxnSpPr>
      <xdr:spPr>
        <a:xfrm>
          <a:off x="3797300" y="649414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143510</xdr:rowOff>
    </xdr:from>
    <xdr:to>
      <xdr:col>15</xdr:col>
      <xdr:colOff>101600</xdr:colOff>
      <xdr:row>38</xdr:row>
      <xdr:rowOff>73660</xdr:rowOff>
    </xdr:to>
    <xdr:sp macro="" textlink="">
      <xdr:nvSpPr>
        <xdr:cNvPr id="75" name="楕円 74">
          <a:extLst>
            <a:ext uri="{FF2B5EF4-FFF2-40B4-BE49-F238E27FC236}">
              <a16:creationId xmlns:a16="http://schemas.microsoft.com/office/drawing/2014/main" id="{121E365D-942B-46A7-B053-4A2E05831B98}"/>
            </a:ext>
          </a:extLst>
        </xdr:cNvPr>
        <xdr:cNvSpPr/>
      </xdr:nvSpPr>
      <xdr:spPr>
        <a:xfrm>
          <a:off x="2857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150495</xdr:rowOff>
    </xdr:from>
    <xdr:to>
      <xdr:col>19</xdr:col>
      <xdr:colOff>177800</xdr:colOff>
      <xdr:row>38</xdr:row>
      <xdr:rowOff>22860</xdr:rowOff>
    </xdr:to>
    <xdr:cxnSp macro="">
      <xdr:nvCxnSpPr>
        <xdr:cNvPr id="76" name="直線コネクタ 75">
          <a:extLst>
            <a:ext uri="{FF2B5EF4-FFF2-40B4-BE49-F238E27FC236}">
              <a16:creationId xmlns:a16="http://schemas.microsoft.com/office/drawing/2014/main" id="{FD747496-CFF4-4853-BBFC-656935AA127A}"/>
            </a:ext>
          </a:extLst>
        </xdr:cNvPr>
        <xdr:cNvCxnSpPr/>
      </xdr:nvCxnSpPr>
      <xdr:spPr>
        <a:xfrm flipV="1">
          <a:off x="2908300" y="64941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4462</xdr:rowOff>
    </xdr:from>
    <xdr:ext cx="405111" cy="259045"/>
    <xdr:sp macro="" textlink="">
      <xdr:nvSpPr>
        <xdr:cNvPr id="77" name="n_1aveValue【道路】&#10;有形固定資産減価償却率">
          <a:extLst>
            <a:ext uri="{FF2B5EF4-FFF2-40B4-BE49-F238E27FC236}">
              <a16:creationId xmlns:a16="http://schemas.microsoft.com/office/drawing/2014/main" id="{C6A46174-7BAB-4D42-8847-72411B472247}"/>
            </a:ext>
          </a:extLst>
        </xdr:cNvPr>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78" name="n_2aveValue【道路】&#10;有形固定資産減価償却率">
          <a:extLst>
            <a:ext uri="{FF2B5EF4-FFF2-40B4-BE49-F238E27FC236}">
              <a16:creationId xmlns:a16="http://schemas.microsoft.com/office/drawing/2014/main" id="{D7784627-4911-447B-99E5-A8B5AE3AD9DF}"/>
            </a:ext>
          </a:extLst>
        </xdr:cNvPr>
        <xdr:cNvSpPr txBox="1"/>
      </xdr:nvSpPr>
      <xdr:spPr>
        <a:xfrm>
          <a:off x="2705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9" name="n_3aveValue【道路】&#10;有形固定資産減価償却率">
          <a:extLst>
            <a:ext uri="{FF2B5EF4-FFF2-40B4-BE49-F238E27FC236}">
              <a16:creationId xmlns:a16="http://schemas.microsoft.com/office/drawing/2014/main" id="{38CA9904-8DB7-4BB0-8895-4CA0E40F1CE3}"/>
            </a:ext>
          </a:extLst>
        </xdr:cNvPr>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20972</xdr:rowOff>
    </xdr:from>
    <xdr:ext cx="405111" cy="259045"/>
    <xdr:sp macro="" textlink="">
      <xdr:nvSpPr>
        <xdr:cNvPr id="80" name="n_1mainValue【道路】&#10;有形固定資産減価償却率">
          <a:extLst>
            <a:ext uri="{FF2B5EF4-FFF2-40B4-BE49-F238E27FC236}">
              <a16:creationId xmlns:a16="http://schemas.microsoft.com/office/drawing/2014/main" id="{580FC0BB-5A90-4026-9454-6329B8F64B97}"/>
            </a:ext>
          </a:extLst>
        </xdr:cNvPr>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64787</xdr:rowOff>
    </xdr:from>
    <xdr:ext cx="405111" cy="259045"/>
    <xdr:sp macro="" textlink="">
      <xdr:nvSpPr>
        <xdr:cNvPr id="81" name="n_2mainValue【道路】&#10;有形固定資産減価償却率">
          <a:extLst>
            <a:ext uri="{FF2B5EF4-FFF2-40B4-BE49-F238E27FC236}">
              <a16:creationId xmlns:a16="http://schemas.microsoft.com/office/drawing/2014/main" id="{0561DEE2-D07E-4311-9859-C66E06500F1E}"/>
            </a:ext>
          </a:extLst>
        </xdr:cNvPr>
        <xdr:cNvSpPr txBox="1"/>
      </xdr:nvSpPr>
      <xdr:spPr>
        <a:xfrm>
          <a:off x="2705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58BAFA3B-6681-43FC-96F7-CA94111B8A8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1376ADE6-78B2-471D-94BF-29AD35B9368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55413876-DE97-4372-901E-CEE2D325371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1B6B0D7A-5061-4C9E-9645-509098AFDE7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36345E3D-1D8F-4F68-BEC5-FFF9AEE3D0D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EE69EA41-6FC6-4DCB-8FAE-E76C12C2583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6717B823-D0B8-4BA7-8D83-497B1BF8C72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F3F02716-C4E3-4051-A2B9-14392D81CE2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E5EFB216-4DAE-4F12-B69F-DFD1E955955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D94CBA5D-B464-49CF-A208-FFAFCCB05F5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98E3B096-EB2C-4F19-8E21-65A213F7224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2FBC28CA-C8F3-4DDC-A2F2-5198B511C17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16ED47B6-652E-465C-A1FC-4B8A0EB3EB3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id="{7FC8CB1C-EE04-4679-84CA-F2A6DBC229CF}"/>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E6E7728F-741E-4392-A50C-1FDD1B08130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id="{AF0E5AF3-28F0-41B1-81D4-9BA379B1B4CD}"/>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5EB6CAD9-C25C-4CA2-9CC4-B78A10953B43}"/>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id="{B40B5752-79CC-4291-9687-A613662597A7}"/>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F07FCE94-DF49-4B03-9F7C-CA218F8D8D6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A01936CB-0720-466D-8B0B-9F70B40539D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584A2520-5BD9-41B3-A1E7-D23DAF49FAF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3" name="直線コネクタ 102">
          <a:extLst>
            <a:ext uri="{FF2B5EF4-FFF2-40B4-BE49-F238E27FC236}">
              <a16:creationId xmlns:a16="http://schemas.microsoft.com/office/drawing/2014/main" id="{CD67A996-BAF4-4038-AB82-9562F2F4A68F}"/>
            </a:ext>
          </a:extLst>
        </xdr:cNvPr>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4" name="【道路】&#10;一人当たり延長最小値テキスト">
          <a:extLst>
            <a:ext uri="{FF2B5EF4-FFF2-40B4-BE49-F238E27FC236}">
              <a16:creationId xmlns:a16="http://schemas.microsoft.com/office/drawing/2014/main" id="{CC7A75F2-8F56-4606-BFF5-64A5E8D5C50A}"/>
            </a:ext>
          </a:extLst>
        </xdr:cNvPr>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5" name="直線コネクタ 104">
          <a:extLst>
            <a:ext uri="{FF2B5EF4-FFF2-40B4-BE49-F238E27FC236}">
              <a16:creationId xmlns:a16="http://schemas.microsoft.com/office/drawing/2014/main" id="{CD77FB0B-F6DB-478F-905E-66B15B673BFC}"/>
            </a:ext>
          </a:extLst>
        </xdr:cNvPr>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6" name="【道路】&#10;一人当たり延長最大値テキスト">
          <a:extLst>
            <a:ext uri="{FF2B5EF4-FFF2-40B4-BE49-F238E27FC236}">
              <a16:creationId xmlns:a16="http://schemas.microsoft.com/office/drawing/2014/main" id="{64E96FCD-A288-4325-8810-BB2F3BDDE14D}"/>
            </a:ext>
          </a:extLst>
        </xdr:cNvPr>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07" name="直線コネクタ 106">
          <a:extLst>
            <a:ext uri="{FF2B5EF4-FFF2-40B4-BE49-F238E27FC236}">
              <a16:creationId xmlns:a16="http://schemas.microsoft.com/office/drawing/2014/main" id="{69959F22-298B-4140-AF45-944406A564AD}"/>
            </a:ext>
          </a:extLst>
        </xdr:cNvPr>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170692</xdr:rowOff>
    </xdr:from>
    <xdr:ext cx="534377" cy="259045"/>
    <xdr:sp macro="" textlink="">
      <xdr:nvSpPr>
        <xdr:cNvPr id="108" name="【道路】&#10;一人当たり延長平均値テキスト">
          <a:extLst>
            <a:ext uri="{FF2B5EF4-FFF2-40B4-BE49-F238E27FC236}">
              <a16:creationId xmlns:a16="http://schemas.microsoft.com/office/drawing/2014/main" id="{CA214569-5688-4B75-91FC-97D21D353B9A}"/>
            </a:ext>
          </a:extLst>
        </xdr:cNvPr>
        <xdr:cNvSpPr txBox="1"/>
      </xdr:nvSpPr>
      <xdr:spPr>
        <a:xfrm>
          <a:off x="10515600" y="651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09" name="フローチャート: 判断 108">
          <a:extLst>
            <a:ext uri="{FF2B5EF4-FFF2-40B4-BE49-F238E27FC236}">
              <a16:creationId xmlns:a16="http://schemas.microsoft.com/office/drawing/2014/main" id="{28FBF561-1EF2-4BA9-AE7A-DABF410D3CFF}"/>
            </a:ext>
          </a:extLst>
        </xdr:cNvPr>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0" name="フローチャート: 判断 109">
          <a:extLst>
            <a:ext uri="{FF2B5EF4-FFF2-40B4-BE49-F238E27FC236}">
              <a16:creationId xmlns:a16="http://schemas.microsoft.com/office/drawing/2014/main" id="{AF74D4D7-3F62-4389-8C58-8F3A08F5520E}"/>
            </a:ext>
          </a:extLst>
        </xdr:cNvPr>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1" name="フローチャート: 判断 110">
          <a:extLst>
            <a:ext uri="{FF2B5EF4-FFF2-40B4-BE49-F238E27FC236}">
              <a16:creationId xmlns:a16="http://schemas.microsoft.com/office/drawing/2014/main" id="{F2A8511E-1E55-42F3-A05F-0E7971469560}"/>
            </a:ext>
          </a:extLst>
        </xdr:cNvPr>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12" name="フローチャート: 判断 111">
          <a:extLst>
            <a:ext uri="{FF2B5EF4-FFF2-40B4-BE49-F238E27FC236}">
              <a16:creationId xmlns:a16="http://schemas.microsoft.com/office/drawing/2014/main" id="{311AE3B3-6619-4592-A6EF-61672EC97BD9}"/>
            </a:ext>
          </a:extLst>
        </xdr:cNvPr>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5EECAA6D-BDDE-4B31-8B0F-7C91141D6E1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AC9AED63-EE11-4183-980D-4D8563FA469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A9AA2272-94FD-475E-866F-D6BA0549073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3B8B097E-8CF1-47ED-93D1-A1EBC0907B4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BBC654CC-0FE1-4945-A994-EF8BD32DBEC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127081</xdr:rowOff>
    </xdr:from>
    <xdr:to>
      <xdr:col>55</xdr:col>
      <xdr:colOff>50800</xdr:colOff>
      <xdr:row>41</xdr:row>
      <xdr:rowOff>57231</xdr:rowOff>
    </xdr:to>
    <xdr:sp macro="" textlink="">
      <xdr:nvSpPr>
        <xdr:cNvPr id="118" name="楕円 117">
          <a:extLst>
            <a:ext uri="{FF2B5EF4-FFF2-40B4-BE49-F238E27FC236}">
              <a16:creationId xmlns:a16="http://schemas.microsoft.com/office/drawing/2014/main" id="{76175AAC-BE55-412E-96E7-ABCCC99B16C6}"/>
            </a:ext>
          </a:extLst>
        </xdr:cNvPr>
        <xdr:cNvSpPr/>
      </xdr:nvSpPr>
      <xdr:spPr>
        <a:xfrm>
          <a:off x="10426700" y="698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42008</xdr:rowOff>
    </xdr:from>
    <xdr:ext cx="469744" cy="259045"/>
    <xdr:sp macro="" textlink="">
      <xdr:nvSpPr>
        <xdr:cNvPr id="119" name="【道路】&#10;一人当たり延長該当値テキスト">
          <a:extLst>
            <a:ext uri="{FF2B5EF4-FFF2-40B4-BE49-F238E27FC236}">
              <a16:creationId xmlns:a16="http://schemas.microsoft.com/office/drawing/2014/main" id="{09D64FF9-6343-437F-9F4B-0022C89611BA}"/>
            </a:ext>
          </a:extLst>
        </xdr:cNvPr>
        <xdr:cNvSpPr txBox="1"/>
      </xdr:nvSpPr>
      <xdr:spPr>
        <a:xfrm>
          <a:off x="10515600" y="690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129047</xdr:rowOff>
    </xdr:from>
    <xdr:to>
      <xdr:col>50</xdr:col>
      <xdr:colOff>165100</xdr:colOff>
      <xdr:row>41</xdr:row>
      <xdr:rowOff>59197</xdr:rowOff>
    </xdr:to>
    <xdr:sp macro="" textlink="">
      <xdr:nvSpPr>
        <xdr:cNvPr id="120" name="楕円 119">
          <a:extLst>
            <a:ext uri="{FF2B5EF4-FFF2-40B4-BE49-F238E27FC236}">
              <a16:creationId xmlns:a16="http://schemas.microsoft.com/office/drawing/2014/main" id="{C81F7B31-C0CD-46D7-BFA3-5DBAC4BCDF05}"/>
            </a:ext>
          </a:extLst>
        </xdr:cNvPr>
        <xdr:cNvSpPr/>
      </xdr:nvSpPr>
      <xdr:spPr>
        <a:xfrm>
          <a:off x="9588500" y="698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6431</xdr:rowOff>
    </xdr:from>
    <xdr:to>
      <xdr:col>55</xdr:col>
      <xdr:colOff>0</xdr:colOff>
      <xdr:row>41</xdr:row>
      <xdr:rowOff>8397</xdr:rowOff>
    </xdr:to>
    <xdr:cxnSp macro="">
      <xdr:nvCxnSpPr>
        <xdr:cNvPr id="121" name="直線コネクタ 120">
          <a:extLst>
            <a:ext uri="{FF2B5EF4-FFF2-40B4-BE49-F238E27FC236}">
              <a16:creationId xmlns:a16="http://schemas.microsoft.com/office/drawing/2014/main" id="{B2125A32-45D3-4809-BEE6-48EE0FB42CBE}"/>
            </a:ext>
          </a:extLst>
        </xdr:cNvPr>
        <xdr:cNvCxnSpPr/>
      </xdr:nvCxnSpPr>
      <xdr:spPr>
        <a:xfrm flipV="1">
          <a:off x="9639300" y="7035881"/>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128842</xdr:rowOff>
    </xdr:from>
    <xdr:to>
      <xdr:col>46</xdr:col>
      <xdr:colOff>38100</xdr:colOff>
      <xdr:row>41</xdr:row>
      <xdr:rowOff>58992</xdr:rowOff>
    </xdr:to>
    <xdr:sp macro="" textlink="">
      <xdr:nvSpPr>
        <xdr:cNvPr id="122" name="楕円 121">
          <a:extLst>
            <a:ext uri="{FF2B5EF4-FFF2-40B4-BE49-F238E27FC236}">
              <a16:creationId xmlns:a16="http://schemas.microsoft.com/office/drawing/2014/main" id="{A8D59344-CAF3-43D5-AFB3-2D11813BB73C}"/>
            </a:ext>
          </a:extLst>
        </xdr:cNvPr>
        <xdr:cNvSpPr/>
      </xdr:nvSpPr>
      <xdr:spPr>
        <a:xfrm>
          <a:off x="8699500" y="698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8192</xdr:rowOff>
    </xdr:from>
    <xdr:to>
      <xdr:col>50</xdr:col>
      <xdr:colOff>114300</xdr:colOff>
      <xdr:row>41</xdr:row>
      <xdr:rowOff>8397</xdr:rowOff>
    </xdr:to>
    <xdr:cxnSp macro="">
      <xdr:nvCxnSpPr>
        <xdr:cNvPr id="123" name="直線コネクタ 122">
          <a:extLst>
            <a:ext uri="{FF2B5EF4-FFF2-40B4-BE49-F238E27FC236}">
              <a16:creationId xmlns:a16="http://schemas.microsoft.com/office/drawing/2014/main" id="{147A53D9-804B-4410-AC74-2BFB7FA8AC96}"/>
            </a:ext>
          </a:extLst>
        </xdr:cNvPr>
        <xdr:cNvCxnSpPr/>
      </xdr:nvCxnSpPr>
      <xdr:spPr>
        <a:xfrm>
          <a:off x="8750300" y="7037642"/>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92846</xdr:rowOff>
    </xdr:from>
    <xdr:ext cx="534377" cy="259045"/>
    <xdr:sp macro="" textlink="">
      <xdr:nvSpPr>
        <xdr:cNvPr id="124" name="n_1aveValue【道路】&#10;一人当たり延長">
          <a:extLst>
            <a:ext uri="{FF2B5EF4-FFF2-40B4-BE49-F238E27FC236}">
              <a16:creationId xmlns:a16="http://schemas.microsoft.com/office/drawing/2014/main" id="{89E10231-D4D6-4BBF-98FB-402A28439E4B}"/>
            </a:ext>
          </a:extLst>
        </xdr:cNvPr>
        <xdr:cNvSpPr txBox="1"/>
      </xdr:nvSpPr>
      <xdr:spPr>
        <a:xfrm>
          <a:off x="9359411" y="64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124325</xdr:rowOff>
    </xdr:from>
    <xdr:ext cx="534377" cy="259045"/>
    <xdr:sp macro="" textlink="">
      <xdr:nvSpPr>
        <xdr:cNvPr id="125" name="n_2aveValue【道路】&#10;一人当たり延長">
          <a:extLst>
            <a:ext uri="{FF2B5EF4-FFF2-40B4-BE49-F238E27FC236}">
              <a16:creationId xmlns:a16="http://schemas.microsoft.com/office/drawing/2014/main" id="{6FF0A580-E140-4076-BCF2-E482DB2AFCE7}"/>
            </a:ext>
          </a:extLst>
        </xdr:cNvPr>
        <xdr:cNvSpPr txBox="1"/>
      </xdr:nvSpPr>
      <xdr:spPr>
        <a:xfrm>
          <a:off x="8483111" y="646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48521</xdr:rowOff>
    </xdr:from>
    <xdr:ext cx="534377" cy="259045"/>
    <xdr:sp macro="" textlink="">
      <xdr:nvSpPr>
        <xdr:cNvPr id="126" name="n_3aveValue【道路】&#10;一人当たり延長">
          <a:extLst>
            <a:ext uri="{FF2B5EF4-FFF2-40B4-BE49-F238E27FC236}">
              <a16:creationId xmlns:a16="http://schemas.microsoft.com/office/drawing/2014/main" id="{5706E07E-ED60-4DD7-B194-C7E4DFA2D1B2}"/>
            </a:ext>
          </a:extLst>
        </xdr:cNvPr>
        <xdr:cNvSpPr txBox="1"/>
      </xdr:nvSpPr>
      <xdr:spPr>
        <a:xfrm>
          <a:off x="7594111" y="63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50324</xdr:rowOff>
    </xdr:from>
    <xdr:ext cx="469744" cy="259045"/>
    <xdr:sp macro="" textlink="">
      <xdr:nvSpPr>
        <xdr:cNvPr id="127" name="n_1mainValue【道路】&#10;一人当たり延長">
          <a:extLst>
            <a:ext uri="{FF2B5EF4-FFF2-40B4-BE49-F238E27FC236}">
              <a16:creationId xmlns:a16="http://schemas.microsoft.com/office/drawing/2014/main" id="{4B4DF5A6-909B-4669-B79A-CBBFD16DE9CB}"/>
            </a:ext>
          </a:extLst>
        </xdr:cNvPr>
        <xdr:cNvSpPr txBox="1"/>
      </xdr:nvSpPr>
      <xdr:spPr>
        <a:xfrm>
          <a:off x="9391727" y="707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50119</xdr:rowOff>
    </xdr:from>
    <xdr:ext cx="469744" cy="259045"/>
    <xdr:sp macro="" textlink="">
      <xdr:nvSpPr>
        <xdr:cNvPr id="128" name="n_2mainValue【道路】&#10;一人当たり延長">
          <a:extLst>
            <a:ext uri="{FF2B5EF4-FFF2-40B4-BE49-F238E27FC236}">
              <a16:creationId xmlns:a16="http://schemas.microsoft.com/office/drawing/2014/main" id="{4A67B26D-C48F-4DC1-A937-5C19B04AAA78}"/>
            </a:ext>
          </a:extLst>
        </xdr:cNvPr>
        <xdr:cNvSpPr txBox="1"/>
      </xdr:nvSpPr>
      <xdr:spPr>
        <a:xfrm>
          <a:off x="8515427" y="707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83A05225-34F2-4A48-A58A-B44071F1D76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9DDAC756-1C06-4703-84B7-81F4EEE4872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3E0E050B-3031-49C3-AC38-B754316BF26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3ABE19B3-2A04-4EB9-AE24-F533485622C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2BEAC5BE-9127-4A35-8FDC-C49238F7159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7BFCA009-2754-4358-A62A-B2919517B9A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D371D003-F9BB-4850-B594-1B6F4537DA9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6FF9D701-A9C8-43EA-B39A-F8204A79313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C9D6530E-648F-440C-AAA5-E48648F2E2A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437D12F7-CDBA-42FC-8BB3-D450D89BB49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a:extLst>
            <a:ext uri="{FF2B5EF4-FFF2-40B4-BE49-F238E27FC236}">
              <a16:creationId xmlns:a16="http://schemas.microsoft.com/office/drawing/2014/main" id="{C0866B28-B742-4087-9387-BB840EFE569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118687A9-CBB2-4938-8E8D-B2E9A6AA637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a:extLst>
            <a:ext uri="{FF2B5EF4-FFF2-40B4-BE49-F238E27FC236}">
              <a16:creationId xmlns:a16="http://schemas.microsoft.com/office/drawing/2014/main" id="{E7C03AAB-5A72-44B1-99B6-A4DFF4E7A1AB}"/>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6D88C39B-4DE6-4DFA-AAC1-33888D57D4A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1EC9373B-5295-45E2-8A4D-0D041E50A69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B52212B1-5945-4F17-9BCC-A033B37561B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A60C6F6A-B297-4A2C-80D3-A4D8F4546CD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D2B217FA-C6D2-43F1-8071-B688EF3A649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37842774-0A9B-4A0F-8B12-489997902BD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15935180-E799-4617-9593-2766DE967F8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a:extLst>
            <a:ext uri="{FF2B5EF4-FFF2-40B4-BE49-F238E27FC236}">
              <a16:creationId xmlns:a16="http://schemas.microsoft.com/office/drawing/2014/main" id="{A5CACD5B-597B-4845-990D-E3D5490EF106}"/>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D697168B-41AA-4CBD-9346-4057C9B1FF7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FC550422-1E10-4B88-8E68-A25BE31D15E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id="{D6644FF8-20A0-4C3C-A505-672A1F98076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3" name="直線コネクタ 152">
          <a:extLst>
            <a:ext uri="{FF2B5EF4-FFF2-40B4-BE49-F238E27FC236}">
              <a16:creationId xmlns:a16="http://schemas.microsoft.com/office/drawing/2014/main" id="{1EF7DD71-85EA-4E3F-8617-5541C66647C2}"/>
            </a:ext>
          </a:extLst>
        </xdr:cNvPr>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54" name="【橋りょう・トンネル】&#10;有形固定資産減価償却率最小値テキスト">
          <a:extLst>
            <a:ext uri="{FF2B5EF4-FFF2-40B4-BE49-F238E27FC236}">
              <a16:creationId xmlns:a16="http://schemas.microsoft.com/office/drawing/2014/main" id="{47BDAEEE-6D46-4C6B-83FF-9E88E0B8D5B5}"/>
            </a:ext>
          </a:extLst>
        </xdr:cNvPr>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55" name="直線コネクタ 154">
          <a:extLst>
            <a:ext uri="{FF2B5EF4-FFF2-40B4-BE49-F238E27FC236}">
              <a16:creationId xmlns:a16="http://schemas.microsoft.com/office/drawing/2014/main" id="{221D337B-4EDC-4841-95BE-583C8F82D74D}"/>
            </a:ext>
          </a:extLst>
        </xdr:cNvPr>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56" name="【橋りょう・トンネル】&#10;有形固定資産減価償却率最大値テキスト">
          <a:extLst>
            <a:ext uri="{FF2B5EF4-FFF2-40B4-BE49-F238E27FC236}">
              <a16:creationId xmlns:a16="http://schemas.microsoft.com/office/drawing/2014/main" id="{C7202ED8-6184-4327-939E-0D234993CBD1}"/>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57" name="直線コネクタ 156">
          <a:extLst>
            <a:ext uri="{FF2B5EF4-FFF2-40B4-BE49-F238E27FC236}">
              <a16:creationId xmlns:a16="http://schemas.microsoft.com/office/drawing/2014/main" id="{54C02BFD-878E-405F-ABA9-24B78F9F56BB}"/>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id="{0B12B49D-EB66-4559-AABE-8315D973CD46}"/>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59" name="フローチャート: 判断 158">
          <a:extLst>
            <a:ext uri="{FF2B5EF4-FFF2-40B4-BE49-F238E27FC236}">
              <a16:creationId xmlns:a16="http://schemas.microsoft.com/office/drawing/2014/main" id="{D1794A65-FC00-45A3-87A6-11C2024ABEB1}"/>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0" name="フローチャート: 判断 159">
          <a:extLst>
            <a:ext uri="{FF2B5EF4-FFF2-40B4-BE49-F238E27FC236}">
              <a16:creationId xmlns:a16="http://schemas.microsoft.com/office/drawing/2014/main" id="{6AD9F270-75D7-4BEF-A17C-934E22A75867}"/>
            </a:ext>
          </a:extLst>
        </xdr:cNvPr>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1" name="フローチャート: 判断 160">
          <a:extLst>
            <a:ext uri="{FF2B5EF4-FFF2-40B4-BE49-F238E27FC236}">
              <a16:creationId xmlns:a16="http://schemas.microsoft.com/office/drawing/2014/main" id="{9F62C8AF-150E-477E-80F1-D44EF76A32AC}"/>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62" name="フローチャート: 判断 161">
          <a:extLst>
            <a:ext uri="{FF2B5EF4-FFF2-40B4-BE49-F238E27FC236}">
              <a16:creationId xmlns:a16="http://schemas.microsoft.com/office/drawing/2014/main" id="{6EAFEE22-69D8-429C-BDA3-9EA3479BEF8F}"/>
            </a:ext>
          </a:extLst>
        </xdr:cNvPr>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2C8B6E53-BED1-4D44-A40E-82AFD59C32F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2356A87E-C4BD-4BB0-932A-797851EBEC2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B3A0791E-67BD-46D9-8F07-D76EC6C62C1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428360B7-2ED2-4364-9B43-2D8CC59BAAC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4368BBC2-4630-4ECF-B03D-CDDA519EC5C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2540</xdr:rowOff>
    </xdr:from>
    <xdr:to>
      <xdr:col>24</xdr:col>
      <xdr:colOff>114300</xdr:colOff>
      <xdr:row>60</xdr:row>
      <xdr:rowOff>104140</xdr:rowOff>
    </xdr:to>
    <xdr:sp macro="" textlink="">
      <xdr:nvSpPr>
        <xdr:cNvPr id="168" name="楕円 167">
          <a:extLst>
            <a:ext uri="{FF2B5EF4-FFF2-40B4-BE49-F238E27FC236}">
              <a16:creationId xmlns:a16="http://schemas.microsoft.com/office/drawing/2014/main" id="{AAC84FB1-FEAA-4EB1-92D6-252A3A0F3ECF}"/>
            </a:ext>
          </a:extLst>
        </xdr:cNvPr>
        <xdr:cNvSpPr/>
      </xdr:nvSpPr>
      <xdr:spPr>
        <a:xfrm>
          <a:off x="4584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152417</xdr:rowOff>
    </xdr:from>
    <xdr:ext cx="405111" cy="259045"/>
    <xdr:sp macro="" textlink="">
      <xdr:nvSpPr>
        <xdr:cNvPr id="169" name="【橋りょう・トンネル】&#10;有形固定資産減価償却率該当値テキスト">
          <a:extLst>
            <a:ext uri="{FF2B5EF4-FFF2-40B4-BE49-F238E27FC236}">
              <a16:creationId xmlns:a16="http://schemas.microsoft.com/office/drawing/2014/main" id="{9E462627-9B5A-4DED-9158-9F8C70E0B30B}"/>
            </a:ext>
          </a:extLst>
        </xdr:cNvPr>
        <xdr:cNvSpPr txBox="1"/>
      </xdr:nvSpPr>
      <xdr:spPr>
        <a:xfrm>
          <a:off x="4673600"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xdr:rowOff>
    </xdr:from>
    <xdr:to>
      <xdr:col>20</xdr:col>
      <xdr:colOff>38100</xdr:colOff>
      <xdr:row>60</xdr:row>
      <xdr:rowOff>107950</xdr:rowOff>
    </xdr:to>
    <xdr:sp macro="" textlink="">
      <xdr:nvSpPr>
        <xdr:cNvPr id="170" name="楕円 169">
          <a:extLst>
            <a:ext uri="{FF2B5EF4-FFF2-40B4-BE49-F238E27FC236}">
              <a16:creationId xmlns:a16="http://schemas.microsoft.com/office/drawing/2014/main" id="{9B59ECFE-BE00-4108-95EE-C6D51C9EA8E9}"/>
            </a:ext>
          </a:extLst>
        </xdr:cNvPr>
        <xdr:cNvSpPr/>
      </xdr:nvSpPr>
      <xdr:spPr>
        <a:xfrm>
          <a:off x="3746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53340</xdr:rowOff>
    </xdr:from>
    <xdr:to>
      <xdr:col>24</xdr:col>
      <xdr:colOff>63500</xdr:colOff>
      <xdr:row>60</xdr:row>
      <xdr:rowOff>57150</xdr:rowOff>
    </xdr:to>
    <xdr:cxnSp macro="">
      <xdr:nvCxnSpPr>
        <xdr:cNvPr id="171" name="直線コネクタ 170">
          <a:extLst>
            <a:ext uri="{FF2B5EF4-FFF2-40B4-BE49-F238E27FC236}">
              <a16:creationId xmlns:a16="http://schemas.microsoft.com/office/drawing/2014/main" id="{AC4BD114-5233-47DF-9AB2-02827EFD34BF}"/>
            </a:ext>
          </a:extLst>
        </xdr:cNvPr>
        <xdr:cNvCxnSpPr/>
      </xdr:nvCxnSpPr>
      <xdr:spPr>
        <a:xfrm flipV="1">
          <a:off x="3797300" y="103403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82550</xdr:rowOff>
    </xdr:from>
    <xdr:to>
      <xdr:col>15</xdr:col>
      <xdr:colOff>101600</xdr:colOff>
      <xdr:row>61</xdr:row>
      <xdr:rowOff>12700</xdr:rowOff>
    </xdr:to>
    <xdr:sp macro="" textlink="">
      <xdr:nvSpPr>
        <xdr:cNvPr id="172" name="楕円 171">
          <a:extLst>
            <a:ext uri="{FF2B5EF4-FFF2-40B4-BE49-F238E27FC236}">
              <a16:creationId xmlns:a16="http://schemas.microsoft.com/office/drawing/2014/main" id="{C6810B5B-98A7-4A8B-B2B7-A01E204C1ED3}"/>
            </a:ext>
          </a:extLst>
        </xdr:cNvPr>
        <xdr:cNvSpPr/>
      </xdr:nvSpPr>
      <xdr:spPr>
        <a:xfrm>
          <a:off x="2857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57150</xdr:rowOff>
    </xdr:from>
    <xdr:to>
      <xdr:col>19</xdr:col>
      <xdr:colOff>177800</xdr:colOff>
      <xdr:row>60</xdr:row>
      <xdr:rowOff>133350</xdr:rowOff>
    </xdr:to>
    <xdr:cxnSp macro="">
      <xdr:nvCxnSpPr>
        <xdr:cNvPr id="173" name="直線コネクタ 172">
          <a:extLst>
            <a:ext uri="{FF2B5EF4-FFF2-40B4-BE49-F238E27FC236}">
              <a16:creationId xmlns:a16="http://schemas.microsoft.com/office/drawing/2014/main" id="{D5F3489F-30F8-497F-9B87-337A1FAC7850}"/>
            </a:ext>
          </a:extLst>
        </xdr:cNvPr>
        <xdr:cNvCxnSpPr/>
      </xdr:nvCxnSpPr>
      <xdr:spPr>
        <a:xfrm flipV="1">
          <a:off x="2908300" y="10344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3EB5567D-75F6-4AC0-A888-E31BF68007A0}"/>
            </a:ext>
          </a:extLst>
        </xdr:cNvPr>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BC5DBB0A-2ABE-4A4C-AA3E-79A1C021551F}"/>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111142</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28F44AA5-EF55-407E-9FC3-86F514C8076A}"/>
            </a:ext>
          </a:extLst>
        </xdr:cNvPr>
        <xdr:cNvSpPr txBox="1"/>
      </xdr:nvSpPr>
      <xdr:spPr>
        <a:xfrm>
          <a:off x="1816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124477</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B680AF1E-7F53-4B9C-BAC6-9A7B28910003}"/>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id="{6795B36A-128E-4730-9499-CB4090AE80D0}"/>
            </a:ext>
          </a:extLst>
        </xdr:cNvPr>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DAADC787-3D07-4A9C-83AD-1EC0E51BB63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084B5AE5-16F6-4948-9132-25FAE6CFDF7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274D45F0-5325-4626-A18F-48E5D41A812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F499E0E0-3370-4687-BE59-D5B1EB87B82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A30FA294-32A3-44EB-B5FD-216A7CCCF7D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669087B6-07A9-4227-91F5-84350820B85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FBEC8E3E-FC18-46CE-A27C-0D620C425C1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A55A8EC4-D7A7-4D96-86AE-A70D24CCB77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A7ADB20B-B0F9-45E2-981E-F29C22E69B7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3BFBBA43-DDBC-40D4-A173-4D43461845D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a:extLst>
            <a:ext uri="{FF2B5EF4-FFF2-40B4-BE49-F238E27FC236}">
              <a16:creationId xmlns:a16="http://schemas.microsoft.com/office/drawing/2014/main" id="{2F428100-6023-4C6C-82BF-B8FF90B2973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a:extLst>
            <a:ext uri="{FF2B5EF4-FFF2-40B4-BE49-F238E27FC236}">
              <a16:creationId xmlns:a16="http://schemas.microsoft.com/office/drawing/2014/main" id="{5FE2EC8E-80AC-4A84-913B-808C24D52179}"/>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a:extLst>
            <a:ext uri="{FF2B5EF4-FFF2-40B4-BE49-F238E27FC236}">
              <a16:creationId xmlns:a16="http://schemas.microsoft.com/office/drawing/2014/main" id="{B389A74E-24CE-439D-AE7D-49256556A95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a:extLst>
            <a:ext uri="{FF2B5EF4-FFF2-40B4-BE49-F238E27FC236}">
              <a16:creationId xmlns:a16="http://schemas.microsoft.com/office/drawing/2014/main" id="{BB073485-9DD6-4722-818C-4CD4761C4959}"/>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a:extLst>
            <a:ext uri="{FF2B5EF4-FFF2-40B4-BE49-F238E27FC236}">
              <a16:creationId xmlns:a16="http://schemas.microsoft.com/office/drawing/2014/main" id="{5FB9958C-6E68-4C53-93FB-370D1A1F20A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a:extLst>
            <a:ext uri="{FF2B5EF4-FFF2-40B4-BE49-F238E27FC236}">
              <a16:creationId xmlns:a16="http://schemas.microsoft.com/office/drawing/2014/main" id="{EBBD61E2-26F9-48DB-BE06-2A9D47F31A51}"/>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a:extLst>
            <a:ext uri="{FF2B5EF4-FFF2-40B4-BE49-F238E27FC236}">
              <a16:creationId xmlns:a16="http://schemas.microsoft.com/office/drawing/2014/main" id="{8EACF923-64BA-430E-B220-E200960F0A8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a:extLst>
            <a:ext uri="{FF2B5EF4-FFF2-40B4-BE49-F238E27FC236}">
              <a16:creationId xmlns:a16="http://schemas.microsoft.com/office/drawing/2014/main" id="{E2D34A09-CC8E-4F92-90DF-A92470A7D453}"/>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a:extLst>
            <a:ext uri="{FF2B5EF4-FFF2-40B4-BE49-F238E27FC236}">
              <a16:creationId xmlns:a16="http://schemas.microsoft.com/office/drawing/2014/main" id="{30E257DA-4C46-44CA-96E5-13AA72D2382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a:extLst>
            <a:ext uri="{FF2B5EF4-FFF2-40B4-BE49-F238E27FC236}">
              <a16:creationId xmlns:a16="http://schemas.microsoft.com/office/drawing/2014/main" id="{C49E0356-0683-4E3C-8ABF-F8DD9C789D5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8B2776EA-0F89-4AF0-93EE-4A6132ADB54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a:extLst>
            <a:ext uri="{FF2B5EF4-FFF2-40B4-BE49-F238E27FC236}">
              <a16:creationId xmlns:a16="http://schemas.microsoft.com/office/drawing/2014/main" id="{CB6F389C-D213-4521-BD9C-196F833D044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4EB950CF-A02A-44CC-8010-D8E04285495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02" name="直線コネクタ 201">
          <a:extLst>
            <a:ext uri="{FF2B5EF4-FFF2-40B4-BE49-F238E27FC236}">
              <a16:creationId xmlns:a16="http://schemas.microsoft.com/office/drawing/2014/main" id="{9CAE7C9D-3290-44CA-94BA-9975E51B2194}"/>
            </a:ext>
          </a:extLst>
        </xdr:cNvPr>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03" name="【橋りょう・トンネル】&#10;一人当たり有形固定資産（償却資産）額最小値テキスト">
          <a:extLst>
            <a:ext uri="{FF2B5EF4-FFF2-40B4-BE49-F238E27FC236}">
              <a16:creationId xmlns:a16="http://schemas.microsoft.com/office/drawing/2014/main" id="{0731F639-657C-472D-8EC0-714EE303234C}"/>
            </a:ext>
          </a:extLst>
        </xdr:cNvPr>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04" name="直線コネクタ 203">
          <a:extLst>
            <a:ext uri="{FF2B5EF4-FFF2-40B4-BE49-F238E27FC236}">
              <a16:creationId xmlns:a16="http://schemas.microsoft.com/office/drawing/2014/main" id="{D11AB0A7-90C9-4CA0-AB0E-A7496D95FF65}"/>
            </a:ext>
          </a:extLst>
        </xdr:cNvPr>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05" name="【橋りょう・トンネル】&#10;一人当たり有形固定資産（償却資産）額最大値テキスト">
          <a:extLst>
            <a:ext uri="{FF2B5EF4-FFF2-40B4-BE49-F238E27FC236}">
              <a16:creationId xmlns:a16="http://schemas.microsoft.com/office/drawing/2014/main" id="{027E15E6-6DA9-4DE5-8A40-C4064759C87B}"/>
            </a:ext>
          </a:extLst>
        </xdr:cNvPr>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06" name="直線コネクタ 205">
          <a:extLst>
            <a:ext uri="{FF2B5EF4-FFF2-40B4-BE49-F238E27FC236}">
              <a16:creationId xmlns:a16="http://schemas.microsoft.com/office/drawing/2014/main" id="{B855507E-C195-4585-8008-2FBD1B86A37B}"/>
            </a:ext>
          </a:extLst>
        </xdr:cNvPr>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21080</xdr:rowOff>
    </xdr:from>
    <xdr:ext cx="599010" cy="259045"/>
    <xdr:sp macro="" textlink="">
      <xdr:nvSpPr>
        <xdr:cNvPr id="207" name="【橋りょう・トンネル】&#10;一人当たり有形固定資産（償却資産）額平均値テキスト">
          <a:extLst>
            <a:ext uri="{FF2B5EF4-FFF2-40B4-BE49-F238E27FC236}">
              <a16:creationId xmlns:a16="http://schemas.microsoft.com/office/drawing/2014/main" id="{084FFA35-9CC2-41EF-AC0F-60AB21D025C4}"/>
            </a:ext>
          </a:extLst>
        </xdr:cNvPr>
        <xdr:cNvSpPr txBox="1"/>
      </xdr:nvSpPr>
      <xdr:spPr>
        <a:xfrm>
          <a:off x="10515600" y="1047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08" name="フローチャート: 判断 207">
          <a:extLst>
            <a:ext uri="{FF2B5EF4-FFF2-40B4-BE49-F238E27FC236}">
              <a16:creationId xmlns:a16="http://schemas.microsoft.com/office/drawing/2014/main" id="{5A43D256-35C3-4030-82B3-8305C551A055}"/>
            </a:ext>
          </a:extLst>
        </xdr:cNvPr>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09" name="フローチャート: 判断 208">
          <a:extLst>
            <a:ext uri="{FF2B5EF4-FFF2-40B4-BE49-F238E27FC236}">
              <a16:creationId xmlns:a16="http://schemas.microsoft.com/office/drawing/2014/main" id="{0D706531-EFA3-4114-8C89-699F74E10A37}"/>
            </a:ext>
          </a:extLst>
        </xdr:cNvPr>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0" name="フローチャート: 判断 209">
          <a:extLst>
            <a:ext uri="{FF2B5EF4-FFF2-40B4-BE49-F238E27FC236}">
              <a16:creationId xmlns:a16="http://schemas.microsoft.com/office/drawing/2014/main" id="{7A1B17F7-39F3-4260-99EC-86A19B9912B5}"/>
            </a:ext>
          </a:extLst>
        </xdr:cNvPr>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39671</xdr:rowOff>
    </xdr:from>
    <xdr:to>
      <xdr:col>41</xdr:col>
      <xdr:colOff>101600</xdr:colOff>
      <xdr:row>62</xdr:row>
      <xdr:rowOff>141271</xdr:rowOff>
    </xdr:to>
    <xdr:sp macro="" textlink="">
      <xdr:nvSpPr>
        <xdr:cNvPr id="211" name="フローチャート: 判断 210">
          <a:extLst>
            <a:ext uri="{FF2B5EF4-FFF2-40B4-BE49-F238E27FC236}">
              <a16:creationId xmlns:a16="http://schemas.microsoft.com/office/drawing/2014/main" id="{0432C564-FBD8-4FE3-A997-603EDCB2055C}"/>
            </a:ext>
          </a:extLst>
        </xdr:cNvPr>
        <xdr:cNvSpPr/>
      </xdr:nvSpPr>
      <xdr:spPr>
        <a:xfrm>
          <a:off x="7810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1859EFD9-3AD2-46A4-8282-24798AADA86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3A8CE212-2A0C-4B07-87A9-CAA7ECDA2F1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BCEE4DBE-137B-4E6D-837A-AF9BB47FA8B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24C9AB77-42F4-4FAB-BF6C-5CFF64B9A1A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798AEDC0-619C-40C4-B90D-DF7200C9FC8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127550</xdr:rowOff>
    </xdr:from>
    <xdr:to>
      <xdr:col>55</xdr:col>
      <xdr:colOff>50800</xdr:colOff>
      <xdr:row>64</xdr:row>
      <xdr:rowOff>57700</xdr:rowOff>
    </xdr:to>
    <xdr:sp macro="" textlink="">
      <xdr:nvSpPr>
        <xdr:cNvPr id="217" name="楕円 216">
          <a:extLst>
            <a:ext uri="{FF2B5EF4-FFF2-40B4-BE49-F238E27FC236}">
              <a16:creationId xmlns:a16="http://schemas.microsoft.com/office/drawing/2014/main" id="{3ED8D409-C1C6-4D62-AFE0-33B202511A26}"/>
            </a:ext>
          </a:extLst>
        </xdr:cNvPr>
        <xdr:cNvSpPr/>
      </xdr:nvSpPr>
      <xdr:spPr>
        <a:xfrm>
          <a:off x="10426700" y="109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42477</xdr:rowOff>
    </xdr:from>
    <xdr:ext cx="534377" cy="259045"/>
    <xdr:sp macro="" textlink="">
      <xdr:nvSpPr>
        <xdr:cNvPr id="218" name="【橋りょう・トンネル】&#10;一人当たり有形固定資産（償却資産）額該当値テキスト">
          <a:extLst>
            <a:ext uri="{FF2B5EF4-FFF2-40B4-BE49-F238E27FC236}">
              <a16:creationId xmlns:a16="http://schemas.microsoft.com/office/drawing/2014/main" id="{9DD6D63F-EEF8-491F-8ED6-8BB93BC4FEC4}"/>
            </a:ext>
          </a:extLst>
        </xdr:cNvPr>
        <xdr:cNvSpPr txBox="1"/>
      </xdr:nvSpPr>
      <xdr:spPr>
        <a:xfrm>
          <a:off x="10515600" y="1084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130324</xdr:rowOff>
    </xdr:from>
    <xdr:to>
      <xdr:col>50</xdr:col>
      <xdr:colOff>165100</xdr:colOff>
      <xdr:row>64</xdr:row>
      <xdr:rowOff>60474</xdr:rowOff>
    </xdr:to>
    <xdr:sp macro="" textlink="">
      <xdr:nvSpPr>
        <xdr:cNvPr id="219" name="楕円 218">
          <a:extLst>
            <a:ext uri="{FF2B5EF4-FFF2-40B4-BE49-F238E27FC236}">
              <a16:creationId xmlns:a16="http://schemas.microsoft.com/office/drawing/2014/main" id="{D13D04FF-D1FA-409D-8F08-F0B910E109BE}"/>
            </a:ext>
          </a:extLst>
        </xdr:cNvPr>
        <xdr:cNvSpPr/>
      </xdr:nvSpPr>
      <xdr:spPr>
        <a:xfrm>
          <a:off x="9588500" y="1093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6900</xdr:rowOff>
    </xdr:from>
    <xdr:to>
      <xdr:col>55</xdr:col>
      <xdr:colOff>0</xdr:colOff>
      <xdr:row>64</xdr:row>
      <xdr:rowOff>9674</xdr:rowOff>
    </xdr:to>
    <xdr:cxnSp macro="">
      <xdr:nvCxnSpPr>
        <xdr:cNvPr id="220" name="直線コネクタ 219">
          <a:extLst>
            <a:ext uri="{FF2B5EF4-FFF2-40B4-BE49-F238E27FC236}">
              <a16:creationId xmlns:a16="http://schemas.microsoft.com/office/drawing/2014/main" id="{B840EEB9-F00B-4E4B-A1B4-1D6A41E594C9}"/>
            </a:ext>
          </a:extLst>
        </xdr:cNvPr>
        <xdr:cNvCxnSpPr/>
      </xdr:nvCxnSpPr>
      <xdr:spPr>
        <a:xfrm flipV="1">
          <a:off x="9639300" y="10979700"/>
          <a:ext cx="838200" cy="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125147</xdr:rowOff>
    </xdr:from>
    <xdr:to>
      <xdr:col>46</xdr:col>
      <xdr:colOff>38100</xdr:colOff>
      <xdr:row>64</xdr:row>
      <xdr:rowOff>55297</xdr:rowOff>
    </xdr:to>
    <xdr:sp macro="" textlink="">
      <xdr:nvSpPr>
        <xdr:cNvPr id="221" name="楕円 220">
          <a:extLst>
            <a:ext uri="{FF2B5EF4-FFF2-40B4-BE49-F238E27FC236}">
              <a16:creationId xmlns:a16="http://schemas.microsoft.com/office/drawing/2014/main" id="{B5D5221C-09D2-4EA7-8B14-6397106E5359}"/>
            </a:ext>
          </a:extLst>
        </xdr:cNvPr>
        <xdr:cNvSpPr/>
      </xdr:nvSpPr>
      <xdr:spPr>
        <a:xfrm>
          <a:off x="8699500" y="109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4497</xdr:rowOff>
    </xdr:from>
    <xdr:to>
      <xdr:col>50</xdr:col>
      <xdr:colOff>114300</xdr:colOff>
      <xdr:row>64</xdr:row>
      <xdr:rowOff>9674</xdr:rowOff>
    </xdr:to>
    <xdr:cxnSp macro="">
      <xdr:nvCxnSpPr>
        <xdr:cNvPr id="222" name="直線コネクタ 221">
          <a:extLst>
            <a:ext uri="{FF2B5EF4-FFF2-40B4-BE49-F238E27FC236}">
              <a16:creationId xmlns:a16="http://schemas.microsoft.com/office/drawing/2014/main" id="{B6B42BA2-0246-434A-91BA-B62796ADCFC0}"/>
            </a:ext>
          </a:extLst>
        </xdr:cNvPr>
        <xdr:cNvCxnSpPr/>
      </xdr:nvCxnSpPr>
      <xdr:spPr>
        <a:xfrm>
          <a:off x="8750300" y="10977297"/>
          <a:ext cx="889000" cy="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153728</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91BE6FB7-B0BD-4DAD-82F0-2A22171ED373}"/>
            </a:ext>
          </a:extLst>
        </xdr:cNvPr>
        <xdr:cNvSpPr txBox="1"/>
      </xdr:nvSpPr>
      <xdr:spPr>
        <a:xfrm>
          <a:off x="93270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169257</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D420AE47-2E8A-45DD-BB7C-414557B5C9EC}"/>
            </a:ext>
          </a:extLst>
        </xdr:cNvPr>
        <xdr:cNvSpPr txBox="1"/>
      </xdr:nvSpPr>
      <xdr:spPr>
        <a:xfrm>
          <a:off x="8450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157798</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78488048-FCC1-4237-BFDF-52D4667544B3}"/>
            </a:ext>
          </a:extLst>
        </xdr:cNvPr>
        <xdr:cNvSpPr txBox="1"/>
      </xdr:nvSpPr>
      <xdr:spPr>
        <a:xfrm>
          <a:off x="7561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51601</xdr:rowOff>
    </xdr:from>
    <xdr:ext cx="534377" cy="259045"/>
    <xdr:sp macro="" textlink="">
      <xdr:nvSpPr>
        <xdr:cNvPr id="226" name="n_1mainValue【橋りょう・トンネル】&#10;一人当たり有形固定資産（償却資産）額">
          <a:extLst>
            <a:ext uri="{FF2B5EF4-FFF2-40B4-BE49-F238E27FC236}">
              <a16:creationId xmlns:a16="http://schemas.microsoft.com/office/drawing/2014/main" id="{DD86477E-3DDE-48CF-8083-6B4493CBEFEE}"/>
            </a:ext>
          </a:extLst>
        </xdr:cNvPr>
        <xdr:cNvSpPr txBox="1"/>
      </xdr:nvSpPr>
      <xdr:spPr>
        <a:xfrm>
          <a:off x="9359411" y="1102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46424</xdr:rowOff>
    </xdr:from>
    <xdr:ext cx="534377" cy="259045"/>
    <xdr:sp macro="" textlink="">
      <xdr:nvSpPr>
        <xdr:cNvPr id="227" name="n_2mainValue【橋りょう・トンネル】&#10;一人当たり有形固定資産（償却資産）額">
          <a:extLst>
            <a:ext uri="{FF2B5EF4-FFF2-40B4-BE49-F238E27FC236}">
              <a16:creationId xmlns:a16="http://schemas.microsoft.com/office/drawing/2014/main" id="{C7737E49-D51C-4EB8-A102-9BC539F31AC0}"/>
            </a:ext>
          </a:extLst>
        </xdr:cNvPr>
        <xdr:cNvSpPr txBox="1"/>
      </xdr:nvSpPr>
      <xdr:spPr>
        <a:xfrm>
          <a:off x="8483111" y="1101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82AD3A7F-16B9-4024-A229-A08CDD9D36A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2EE89EB3-99C5-43E1-92A9-95FEBD4C0EE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26EAF0F1-233C-44A2-BCBF-2494E7036E6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FEE4A20E-A3F5-497A-8F31-D70D5BD7B1D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43FC38BB-C453-44B9-877C-C459E856AD7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23D52B99-8126-4B45-85F5-A10E125CBE9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078E23B4-4A1A-4866-8402-92BDDDD9B0F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AFCC0AB2-8A67-469B-9B02-BE8E020EE97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A01BAD66-8538-4E20-8FC7-E7F642BED98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068AF6E7-EC8B-4B60-B00A-D29DB618823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8" name="テキスト ボックス 237">
          <a:extLst>
            <a:ext uri="{FF2B5EF4-FFF2-40B4-BE49-F238E27FC236}">
              <a16:creationId xmlns:a16="http://schemas.microsoft.com/office/drawing/2014/main" id="{6AB44DB1-7B52-46F0-AC1A-6418140F236F}"/>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EFCC119D-6A19-44C8-BD8E-EBBF98B87C3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a:extLst>
            <a:ext uri="{FF2B5EF4-FFF2-40B4-BE49-F238E27FC236}">
              <a16:creationId xmlns:a16="http://schemas.microsoft.com/office/drawing/2014/main" id="{BCE15823-B393-49E0-923B-69D7320EF5AA}"/>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28BAD282-6D37-4C2C-B592-30A9F272DBD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CAB758D8-BCCE-4CD5-A8D0-E0E4878DC1B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638314E4-EA28-47E5-B28F-6F86D46DA79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201AFB87-A6C4-49A4-992E-97E5A3137D9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C72D4A7D-1485-403D-9092-4BA91132117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1072143A-8E21-4E88-A38E-A62DA161030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965E86B2-ED1C-46C6-8FC4-D864F421135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8" name="テキスト ボックス 247">
          <a:extLst>
            <a:ext uri="{FF2B5EF4-FFF2-40B4-BE49-F238E27FC236}">
              <a16:creationId xmlns:a16="http://schemas.microsoft.com/office/drawing/2014/main" id="{68C1D1FB-87C3-427E-A0FF-07A6D4D6DDE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3476F88A-B55E-4F6D-A053-19DC15CFF17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a:extLst>
            <a:ext uri="{FF2B5EF4-FFF2-40B4-BE49-F238E27FC236}">
              <a16:creationId xmlns:a16="http://schemas.microsoft.com/office/drawing/2014/main" id="{97F3299F-AA09-4569-9797-6A234D43C24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A0FE3B0C-940C-4B82-802E-AD734658CE2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52" name="直線コネクタ 251">
          <a:extLst>
            <a:ext uri="{FF2B5EF4-FFF2-40B4-BE49-F238E27FC236}">
              <a16:creationId xmlns:a16="http://schemas.microsoft.com/office/drawing/2014/main" id="{C9765E21-923C-47B5-82AE-2BDBDFB50A6F}"/>
            </a:ext>
          </a:extLst>
        </xdr:cNvPr>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53" name="【公営住宅】&#10;有形固定資産減価償却率最小値テキスト">
          <a:extLst>
            <a:ext uri="{FF2B5EF4-FFF2-40B4-BE49-F238E27FC236}">
              <a16:creationId xmlns:a16="http://schemas.microsoft.com/office/drawing/2014/main" id="{48E839CB-7AAC-4BE7-ADCD-AE066E8255C5}"/>
            </a:ext>
          </a:extLst>
        </xdr:cNvPr>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54" name="直線コネクタ 253">
          <a:extLst>
            <a:ext uri="{FF2B5EF4-FFF2-40B4-BE49-F238E27FC236}">
              <a16:creationId xmlns:a16="http://schemas.microsoft.com/office/drawing/2014/main" id="{6DF057E0-8AFB-4E3A-A78F-76E24E56D08B}"/>
            </a:ext>
          </a:extLst>
        </xdr:cNvPr>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5" name="【公営住宅】&#10;有形固定資産減価償却率最大値テキスト">
          <a:extLst>
            <a:ext uri="{FF2B5EF4-FFF2-40B4-BE49-F238E27FC236}">
              <a16:creationId xmlns:a16="http://schemas.microsoft.com/office/drawing/2014/main" id="{56991A59-0ED4-4F25-9BB5-2434FD148C6C}"/>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6" name="直線コネクタ 255">
          <a:extLst>
            <a:ext uri="{FF2B5EF4-FFF2-40B4-BE49-F238E27FC236}">
              <a16:creationId xmlns:a16="http://schemas.microsoft.com/office/drawing/2014/main" id="{054562F7-3A69-4148-A237-FBD26EABBDA9}"/>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62882</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D87DCDCC-20D2-46D1-83B5-EE3485718005}"/>
            </a:ext>
          </a:extLst>
        </xdr:cNvPr>
        <xdr:cNvSpPr txBox="1"/>
      </xdr:nvSpPr>
      <xdr:spPr>
        <a:xfrm>
          <a:off x="4673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58" name="フローチャート: 判断 257">
          <a:extLst>
            <a:ext uri="{FF2B5EF4-FFF2-40B4-BE49-F238E27FC236}">
              <a16:creationId xmlns:a16="http://schemas.microsoft.com/office/drawing/2014/main" id="{9374BA33-1741-4A71-8598-82F6E850B4D8}"/>
            </a:ext>
          </a:extLst>
        </xdr:cNvPr>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59" name="フローチャート: 判断 258">
          <a:extLst>
            <a:ext uri="{FF2B5EF4-FFF2-40B4-BE49-F238E27FC236}">
              <a16:creationId xmlns:a16="http://schemas.microsoft.com/office/drawing/2014/main" id="{F6895E3A-A137-4B78-B3A9-54BBE6AAD6F1}"/>
            </a:ext>
          </a:extLst>
        </xdr:cNvPr>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60" name="フローチャート: 判断 259">
          <a:extLst>
            <a:ext uri="{FF2B5EF4-FFF2-40B4-BE49-F238E27FC236}">
              <a16:creationId xmlns:a16="http://schemas.microsoft.com/office/drawing/2014/main" id="{BD9542C5-4BC2-42DD-9D09-DC3BE5AB1499}"/>
            </a:ext>
          </a:extLst>
        </xdr:cNvPr>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88264</xdr:rowOff>
    </xdr:from>
    <xdr:to>
      <xdr:col>10</xdr:col>
      <xdr:colOff>165100</xdr:colOff>
      <xdr:row>82</xdr:row>
      <xdr:rowOff>18414</xdr:rowOff>
    </xdr:to>
    <xdr:sp macro="" textlink="">
      <xdr:nvSpPr>
        <xdr:cNvPr id="261" name="フローチャート: 判断 260">
          <a:extLst>
            <a:ext uri="{FF2B5EF4-FFF2-40B4-BE49-F238E27FC236}">
              <a16:creationId xmlns:a16="http://schemas.microsoft.com/office/drawing/2014/main" id="{1EB17AF8-49DA-4E4C-B521-15214B8BBE85}"/>
            </a:ext>
          </a:extLst>
        </xdr:cNvPr>
        <xdr:cNvSpPr/>
      </xdr:nvSpPr>
      <xdr:spPr>
        <a:xfrm>
          <a:off x="1968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F8AE32FF-3397-4DBE-B63B-A8D11988BC4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CCD6F06C-8CA3-4BF6-B393-15D9B1BD423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767FEDA0-0EA8-46C2-AC25-4DBB455810F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F70E949A-56CE-45B5-89F5-F3D8DB24270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C4BEF0AE-BE20-4C77-BA2B-E0AC5F714C6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151130</xdr:rowOff>
    </xdr:from>
    <xdr:to>
      <xdr:col>24</xdr:col>
      <xdr:colOff>114300</xdr:colOff>
      <xdr:row>80</xdr:row>
      <xdr:rowOff>81280</xdr:rowOff>
    </xdr:to>
    <xdr:sp macro="" textlink="">
      <xdr:nvSpPr>
        <xdr:cNvPr id="267" name="楕円 266">
          <a:extLst>
            <a:ext uri="{FF2B5EF4-FFF2-40B4-BE49-F238E27FC236}">
              <a16:creationId xmlns:a16="http://schemas.microsoft.com/office/drawing/2014/main" id="{BA719172-64DE-49EA-AF30-33DE86DA06B7}"/>
            </a:ext>
          </a:extLst>
        </xdr:cNvPr>
        <xdr:cNvSpPr/>
      </xdr:nvSpPr>
      <xdr:spPr>
        <a:xfrm>
          <a:off x="45847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2557</xdr:rowOff>
    </xdr:from>
    <xdr:ext cx="405111" cy="259045"/>
    <xdr:sp macro="" textlink="">
      <xdr:nvSpPr>
        <xdr:cNvPr id="268" name="【公営住宅】&#10;有形固定資産減価償却率該当値テキスト">
          <a:extLst>
            <a:ext uri="{FF2B5EF4-FFF2-40B4-BE49-F238E27FC236}">
              <a16:creationId xmlns:a16="http://schemas.microsoft.com/office/drawing/2014/main" id="{A6293D01-3E59-47AA-82E7-771C46BA41FC}"/>
            </a:ext>
          </a:extLst>
        </xdr:cNvPr>
        <xdr:cNvSpPr txBox="1"/>
      </xdr:nvSpPr>
      <xdr:spPr>
        <a:xfrm>
          <a:off x="4673600"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12064</xdr:rowOff>
    </xdr:from>
    <xdr:to>
      <xdr:col>20</xdr:col>
      <xdr:colOff>38100</xdr:colOff>
      <xdr:row>80</xdr:row>
      <xdr:rowOff>113664</xdr:rowOff>
    </xdr:to>
    <xdr:sp macro="" textlink="">
      <xdr:nvSpPr>
        <xdr:cNvPr id="269" name="楕円 268">
          <a:extLst>
            <a:ext uri="{FF2B5EF4-FFF2-40B4-BE49-F238E27FC236}">
              <a16:creationId xmlns:a16="http://schemas.microsoft.com/office/drawing/2014/main" id="{94792A4F-A1E1-43F1-A52F-D77F148C7769}"/>
            </a:ext>
          </a:extLst>
        </xdr:cNvPr>
        <xdr:cNvSpPr/>
      </xdr:nvSpPr>
      <xdr:spPr>
        <a:xfrm>
          <a:off x="37465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30480</xdr:rowOff>
    </xdr:from>
    <xdr:to>
      <xdr:col>24</xdr:col>
      <xdr:colOff>63500</xdr:colOff>
      <xdr:row>80</xdr:row>
      <xdr:rowOff>62864</xdr:rowOff>
    </xdr:to>
    <xdr:cxnSp macro="">
      <xdr:nvCxnSpPr>
        <xdr:cNvPr id="270" name="直線コネクタ 269">
          <a:extLst>
            <a:ext uri="{FF2B5EF4-FFF2-40B4-BE49-F238E27FC236}">
              <a16:creationId xmlns:a16="http://schemas.microsoft.com/office/drawing/2014/main" id="{BF9D5965-C883-4433-BCF1-7516B2D744B9}"/>
            </a:ext>
          </a:extLst>
        </xdr:cNvPr>
        <xdr:cNvCxnSpPr/>
      </xdr:nvCxnSpPr>
      <xdr:spPr>
        <a:xfrm flipV="1">
          <a:off x="3797300" y="1374648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46355</xdr:rowOff>
    </xdr:from>
    <xdr:to>
      <xdr:col>15</xdr:col>
      <xdr:colOff>101600</xdr:colOff>
      <xdr:row>80</xdr:row>
      <xdr:rowOff>147955</xdr:rowOff>
    </xdr:to>
    <xdr:sp macro="" textlink="">
      <xdr:nvSpPr>
        <xdr:cNvPr id="271" name="楕円 270">
          <a:extLst>
            <a:ext uri="{FF2B5EF4-FFF2-40B4-BE49-F238E27FC236}">
              <a16:creationId xmlns:a16="http://schemas.microsoft.com/office/drawing/2014/main" id="{A19D06B2-DECC-43FC-94A3-B35C8753B869}"/>
            </a:ext>
          </a:extLst>
        </xdr:cNvPr>
        <xdr:cNvSpPr/>
      </xdr:nvSpPr>
      <xdr:spPr>
        <a:xfrm>
          <a:off x="2857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62864</xdr:rowOff>
    </xdr:from>
    <xdr:to>
      <xdr:col>19</xdr:col>
      <xdr:colOff>177800</xdr:colOff>
      <xdr:row>80</xdr:row>
      <xdr:rowOff>97155</xdr:rowOff>
    </xdr:to>
    <xdr:cxnSp macro="">
      <xdr:nvCxnSpPr>
        <xdr:cNvPr id="272" name="直線コネクタ 271">
          <a:extLst>
            <a:ext uri="{FF2B5EF4-FFF2-40B4-BE49-F238E27FC236}">
              <a16:creationId xmlns:a16="http://schemas.microsoft.com/office/drawing/2014/main" id="{5BDEEB4C-8CF3-49B1-92C0-E04DF054FBCC}"/>
            </a:ext>
          </a:extLst>
        </xdr:cNvPr>
        <xdr:cNvCxnSpPr/>
      </xdr:nvCxnSpPr>
      <xdr:spPr>
        <a:xfrm flipV="1">
          <a:off x="2908300" y="137788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19066</xdr:rowOff>
    </xdr:from>
    <xdr:ext cx="405111" cy="259045"/>
    <xdr:sp macro="" textlink="">
      <xdr:nvSpPr>
        <xdr:cNvPr id="273" name="n_1aveValue【公営住宅】&#10;有形固定資産減価償却率">
          <a:extLst>
            <a:ext uri="{FF2B5EF4-FFF2-40B4-BE49-F238E27FC236}">
              <a16:creationId xmlns:a16="http://schemas.microsoft.com/office/drawing/2014/main" id="{A2D498EF-7B6C-473F-BEE1-660996B4847D}"/>
            </a:ext>
          </a:extLst>
        </xdr:cNvPr>
        <xdr:cNvSpPr txBox="1"/>
      </xdr:nvSpPr>
      <xdr:spPr>
        <a:xfrm>
          <a:off x="35820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74" name="n_2aveValue【公営住宅】&#10;有形固定資産減価償却率">
          <a:extLst>
            <a:ext uri="{FF2B5EF4-FFF2-40B4-BE49-F238E27FC236}">
              <a16:creationId xmlns:a16="http://schemas.microsoft.com/office/drawing/2014/main" id="{E0B93F67-04F4-45BB-993C-AB044E3BC659}"/>
            </a:ext>
          </a:extLst>
        </xdr:cNvPr>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34941</xdr:rowOff>
    </xdr:from>
    <xdr:ext cx="405111" cy="259045"/>
    <xdr:sp macro="" textlink="">
      <xdr:nvSpPr>
        <xdr:cNvPr id="275" name="n_3aveValue【公営住宅】&#10;有形固定資産減価償却率">
          <a:extLst>
            <a:ext uri="{FF2B5EF4-FFF2-40B4-BE49-F238E27FC236}">
              <a16:creationId xmlns:a16="http://schemas.microsoft.com/office/drawing/2014/main" id="{ED191B6D-7A5B-49FF-918B-08541AB85A6C}"/>
            </a:ext>
          </a:extLst>
        </xdr:cNvPr>
        <xdr:cNvSpPr txBox="1"/>
      </xdr:nvSpPr>
      <xdr:spPr>
        <a:xfrm>
          <a:off x="1816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130191</xdr:rowOff>
    </xdr:from>
    <xdr:ext cx="405111" cy="259045"/>
    <xdr:sp macro="" textlink="">
      <xdr:nvSpPr>
        <xdr:cNvPr id="276" name="n_1mainValue【公営住宅】&#10;有形固定資産減価償却率">
          <a:extLst>
            <a:ext uri="{FF2B5EF4-FFF2-40B4-BE49-F238E27FC236}">
              <a16:creationId xmlns:a16="http://schemas.microsoft.com/office/drawing/2014/main" id="{B1D0DFA7-BD2C-45F0-AF4A-BC163426ED8C}"/>
            </a:ext>
          </a:extLst>
        </xdr:cNvPr>
        <xdr:cNvSpPr txBox="1"/>
      </xdr:nvSpPr>
      <xdr:spPr>
        <a:xfrm>
          <a:off x="35820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164482</xdr:rowOff>
    </xdr:from>
    <xdr:ext cx="405111" cy="259045"/>
    <xdr:sp macro="" textlink="">
      <xdr:nvSpPr>
        <xdr:cNvPr id="277" name="n_2mainValue【公営住宅】&#10;有形固定資産減価償却率">
          <a:extLst>
            <a:ext uri="{FF2B5EF4-FFF2-40B4-BE49-F238E27FC236}">
              <a16:creationId xmlns:a16="http://schemas.microsoft.com/office/drawing/2014/main" id="{F01FD0A4-49A6-4DDC-8DEF-F27B3F56CECA}"/>
            </a:ext>
          </a:extLst>
        </xdr:cNvPr>
        <xdr:cNvSpPr txBox="1"/>
      </xdr:nvSpPr>
      <xdr:spPr>
        <a:xfrm>
          <a:off x="2705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4B985EFB-6492-4D67-ACB9-A1D5C760150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8BE4124A-1A6D-4A63-ABBE-14C5D6D4A56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1C7C6B38-3086-4A40-81FA-B9B2E8F4BDF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ABAA51E6-49FF-4776-AE92-59D427DF975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C85F9212-AAC9-4BAD-91CA-8CA5ADADF14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EDD3F400-327F-482E-BF9A-F1F21C28CC7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D5FB6998-FB27-4710-960E-1D2198128F1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D36A820F-1A4D-4895-852A-0CC697B6F41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45AE445D-5AAD-4E47-8CFD-2132CD284C9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D8E71B2C-D2EF-48B2-8F64-E961C6F0856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8" name="直線コネクタ 287">
          <a:extLst>
            <a:ext uri="{FF2B5EF4-FFF2-40B4-BE49-F238E27FC236}">
              <a16:creationId xmlns:a16="http://schemas.microsoft.com/office/drawing/2014/main" id="{63C4D750-8654-4F30-A719-F6565617CA2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9" name="テキスト ボックス 288">
          <a:extLst>
            <a:ext uri="{FF2B5EF4-FFF2-40B4-BE49-F238E27FC236}">
              <a16:creationId xmlns:a16="http://schemas.microsoft.com/office/drawing/2014/main" id="{594FF959-B90D-418C-9971-A2C049B5B2D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0" name="直線コネクタ 289">
          <a:extLst>
            <a:ext uri="{FF2B5EF4-FFF2-40B4-BE49-F238E27FC236}">
              <a16:creationId xmlns:a16="http://schemas.microsoft.com/office/drawing/2014/main" id="{FF75489E-C858-49EE-A868-7D47E485FD8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1" name="テキスト ボックス 290">
          <a:extLst>
            <a:ext uri="{FF2B5EF4-FFF2-40B4-BE49-F238E27FC236}">
              <a16:creationId xmlns:a16="http://schemas.microsoft.com/office/drawing/2014/main" id="{7B6C7994-A955-4084-958E-59C4CF73948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a:extLst>
            <a:ext uri="{FF2B5EF4-FFF2-40B4-BE49-F238E27FC236}">
              <a16:creationId xmlns:a16="http://schemas.microsoft.com/office/drawing/2014/main" id="{8F4B108F-A4B1-4835-859E-D6FCE8F1367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a:extLst>
            <a:ext uri="{FF2B5EF4-FFF2-40B4-BE49-F238E27FC236}">
              <a16:creationId xmlns:a16="http://schemas.microsoft.com/office/drawing/2014/main" id="{E2641A38-32EC-41A7-B948-618713DBA2F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4" name="直線コネクタ 293">
          <a:extLst>
            <a:ext uri="{FF2B5EF4-FFF2-40B4-BE49-F238E27FC236}">
              <a16:creationId xmlns:a16="http://schemas.microsoft.com/office/drawing/2014/main" id="{4E8A9E39-72FB-46D8-9F97-407A955AD09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5" name="テキスト ボックス 294">
          <a:extLst>
            <a:ext uri="{FF2B5EF4-FFF2-40B4-BE49-F238E27FC236}">
              <a16:creationId xmlns:a16="http://schemas.microsoft.com/office/drawing/2014/main" id="{F825C5A6-2866-4470-81B1-B467FF0A319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6" name="直線コネクタ 295">
          <a:extLst>
            <a:ext uri="{FF2B5EF4-FFF2-40B4-BE49-F238E27FC236}">
              <a16:creationId xmlns:a16="http://schemas.microsoft.com/office/drawing/2014/main" id="{80DF005D-75C9-4786-83D1-E3E3812629F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7" name="テキスト ボックス 296">
          <a:extLst>
            <a:ext uri="{FF2B5EF4-FFF2-40B4-BE49-F238E27FC236}">
              <a16:creationId xmlns:a16="http://schemas.microsoft.com/office/drawing/2014/main" id="{39E21565-A844-48FD-881F-2E14B7F21A4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a:extLst>
            <a:ext uri="{FF2B5EF4-FFF2-40B4-BE49-F238E27FC236}">
              <a16:creationId xmlns:a16="http://schemas.microsoft.com/office/drawing/2014/main" id="{EA4A8845-507E-4513-A887-49FE00193A9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a:extLst>
            <a:ext uri="{FF2B5EF4-FFF2-40B4-BE49-F238E27FC236}">
              <a16:creationId xmlns:a16="http://schemas.microsoft.com/office/drawing/2014/main" id="{9B2CB08A-7D5B-4081-A3AC-6240AC7FC9F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a:extLst>
            <a:ext uri="{FF2B5EF4-FFF2-40B4-BE49-F238E27FC236}">
              <a16:creationId xmlns:a16="http://schemas.microsoft.com/office/drawing/2014/main" id="{C0564109-7070-4C60-A46E-F537986A121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01" name="直線コネクタ 300">
          <a:extLst>
            <a:ext uri="{FF2B5EF4-FFF2-40B4-BE49-F238E27FC236}">
              <a16:creationId xmlns:a16="http://schemas.microsoft.com/office/drawing/2014/main" id="{B73151B7-2A4A-4931-900B-2E2C389E4113}"/>
            </a:ext>
          </a:extLst>
        </xdr:cNvPr>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02" name="【公営住宅】&#10;一人当たり面積最小値テキスト">
          <a:extLst>
            <a:ext uri="{FF2B5EF4-FFF2-40B4-BE49-F238E27FC236}">
              <a16:creationId xmlns:a16="http://schemas.microsoft.com/office/drawing/2014/main" id="{E9C12E8F-5461-45CE-8082-F5E776054D70}"/>
            </a:ext>
          </a:extLst>
        </xdr:cNvPr>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03" name="直線コネクタ 302">
          <a:extLst>
            <a:ext uri="{FF2B5EF4-FFF2-40B4-BE49-F238E27FC236}">
              <a16:creationId xmlns:a16="http://schemas.microsoft.com/office/drawing/2014/main" id="{8374F408-38EE-4942-96FD-09C13178ED9C}"/>
            </a:ext>
          </a:extLst>
        </xdr:cNvPr>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04" name="【公営住宅】&#10;一人当たり面積最大値テキスト">
          <a:extLst>
            <a:ext uri="{FF2B5EF4-FFF2-40B4-BE49-F238E27FC236}">
              <a16:creationId xmlns:a16="http://schemas.microsoft.com/office/drawing/2014/main" id="{7D4F7057-627E-4901-86AA-9A5BE78106CF}"/>
            </a:ext>
          </a:extLst>
        </xdr:cNvPr>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05" name="直線コネクタ 304">
          <a:extLst>
            <a:ext uri="{FF2B5EF4-FFF2-40B4-BE49-F238E27FC236}">
              <a16:creationId xmlns:a16="http://schemas.microsoft.com/office/drawing/2014/main" id="{3346B116-B953-4A4B-86A5-DB8BAF09C74A}"/>
            </a:ext>
          </a:extLst>
        </xdr:cNvPr>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120414</xdr:rowOff>
    </xdr:from>
    <xdr:ext cx="469744" cy="259045"/>
    <xdr:sp macro="" textlink="">
      <xdr:nvSpPr>
        <xdr:cNvPr id="306" name="【公営住宅】&#10;一人当たり面積平均値テキスト">
          <a:extLst>
            <a:ext uri="{FF2B5EF4-FFF2-40B4-BE49-F238E27FC236}">
              <a16:creationId xmlns:a16="http://schemas.microsoft.com/office/drawing/2014/main" id="{C8222A59-9672-4FD1-AD17-63D79C6517A5}"/>
            </a:ext>
          </a:extLst>
        </xdr:cNvPr>
        <xdr:cNvSpPr txBox="1"/>
      </xdr:nvSpPr>
      <xdr:spPr>
        <a:xfrm>
          <a:off x="10515600" y="14350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07" name="フローチャート: 判断 306">
          <a:extLst>
            <a:ext uri="{FF2B5EF4-FFF2-40B4-BE49-F238E27FC236}">
              <a16:creationId xmlns:a16="http://schemas.microsoft.com/office/drawing/2014/main" id="{7F39DE5C-5A55-4D99-A510-0914FF1DDFE5}"/>
            </a:ext>
          </a:extLst>
        </xdr:cNvPr>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08" name="フローチャート: 判断 307">
          <a:extLst>
            <a:ext uri="{FF2B5EF4-FFF2-40B4-BE49-F238E27FC236}">
              <a16:creationId xmlns:a16="http://schemas.microsoft.com/office/drawing/2014/main" id="{C8AAA08D-E70F-4B64-AF96-86A55DF9CB8C}"/>
            </a:ext>
          </a:extLst>
        </xdr:cNvPr>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09" name="フローチャート: 判断 308">
          <a:extLst>
            <a:ext uri="{FF2B5EF4-FFF2-40B4-BE49-F238E27FC236}">
              <a16:creationId xmlns:a16="http://schemas.microsoft.com/office/drawing/2014/main" id="{487D0134-458F-4A8E-8196-571F40822DBD}"/>
            </a:ext>
          </a:extLst>
        </xdr:cNvPr>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118745</xdr:rowOff>
    </xdr:from>
    <xdr:to>
      <xdr:col>41</xdr:col>
      <xdr:colOff>101600</xdr:colOff>
      <xdr:row>83</xdr:row>
      <xdr:rowOff>48895</xdr:rowOff>
    </xdr:to>
    <xdr:sp macro="" textlink="">
      <xdr:nvSpPr>
        <xdr:cNvPr id="310" name="フローチャート: 判断 309">
          <a:extLst>
            <a:ext uri="{FF2B5EF4-FFF2-40B4-BE49-F238E27FC236}">
              <a16:creationId xmlns:a16="http://schemas.microsoft.com/office/drawing/2014/main" id="{0154D17E-DFE5-479D-BCE0-706CEBAFAF7E}"/>
            </a:ext>
          </a:extLst>
        </xdr:cNvPr>
        <xdr:cNvSpPr/>
      </xdr:nvSpPr>
      <xdr:spPr>
        <a:xfrm>
          <a:off x="781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CB27F00E-94DA-453D-AF95-A5C1280BD75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CA1CD2F4-2E2D-41B7-A573-4B71FF75861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B27E768E-A824-441A-A6FD-88598C9A42B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1805598F-DC9B-4EC5-B603-0AAAE8A137F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F4BA7352-2475-4699-B9E7-68C1EF29E27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140463</xdr:rowOff>
    </xdr:from>
    <xdr:to>
      <xdr:col>55</xdr:col>
      <xdr:colOff>50800</xdr:colOff>
      <xdr:row>79</xdr:row>
      <xdr:rowOff>70613</xdr:rowOff>
    </xdr:to>
    <xdr:sp macro="" textlink="">
      <xdr:nvSpPr>
        <xdr:cNvPr id="316" name="楕円 315">
          <a:extLst>
            <a:ext uri="{FF2B5EF4-FFF2-40B4-BE49-F238E27FC236}">
              <a16:creationId xmlns:a16="http://schemas.microsoft.com/office/drawing/2014/main" id="{BC6B41E4-F06F-424B-AD26-51FA7985DD96}"/>
            </a:ext>
          </a:extLst>
        </xdr:cNvPr>
        <xdr:cNvSpPr/>
      </xdr:nvSpPr>
      <xdr:spPr>
        <a:xfrm>
          <a:off x="10426700" y="1351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163340</xdr:rowOff>
    </xdr:from>
    <xdr:ext cx="469744" cy="259045"/>
    <xdr:sp macro="" textlink="">
      <xdr:nvSpPr>
        <xdr:cNvPr id="317" name="【公営住宅】&#10;一人当たり面積該当値テキスト">
          <a:extLst>
            <a:ext uri="{FF2B5EF4-FFF2-40B4-BE49-F238E27FC236}">
              <a16:creationId xmlns:a16="http://schemas.microsoft.com/office/drawing/2014/main" id="{0F5964E3-D4EC-4E78-BE62-9E603754E601}"/>
            </a:ext>
          </a:extLst>
        </xdr:cNvPr>
        <xdr:cNvSpPr txBox="1"/>
      </xdr:nvSpPr>
      <xdr:spPr>
        <a:xfrm>
          <a:off x="10515600" y="1336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159893</xdr:rowOff>
    </xdr:from>
    <xdr:to>
      <xdr:col>50</xdr:col>
      <xdr:colOff>165100</xdr:colOff>
      <xdr:row>79</xdr:row>
      <xdr:rowOff>90043</xdr:rowOff>
    </xdr:to>
    <xdr:sp macro="" textlink="">
      <xdr:nvSpPr>
        <xdr:cNvPr id="318" name="楕円 317">
          <a:extLst>
            <a:ext uri="{FF2B5EF4-FFF2-40B4-BE49-F238E27FC236}">
              <a16:creationId xmlns:a16="http://schemas.microsoft.com/office/drawing/2014/main" id="{9A69E60F-A5DC-4C8E-9B5E-6EBF4FA629CA}"/>
            </a:ext>
          </a:extLst>
        </xdr:cNvPr>
        <xdr:cNvSpPr/>
      </xdr:nvSpPr>
      <xdr:spPr>
        <a:xfrm>
          <a:off x="9588500" y="1353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19813</xdr:rowOff>
    </xdr:from>
    <xdr:to>
      <xdr:col>55</xdr:col>
      <xdr:colOff>0</xdr:colOff>
      <xdr:row>79</xdr:row>
      <xdr:rowOff>39243</xdr:rowOff>
    </xdr:to>
    <xdr:cxnSp macro="">
      <xdr:nvCxnSpPr>
        <xdr:cNvPr id="319" name="直線コネクタ 318">
          <a:extLst>
            <a:ext uri="{FF2B5EF4-FFF2-40B4-BE49-F238E27FC236}">
              <a16:creationId xmlns:a16="http://schemas.microsoft.com/office/drawing/2014/main" id="{A26185E7-C79C-4CA2-84B8-2D2D339E91B3}"/>
            </a:ext>
          </a:extLst>
        </xdr:cNvPr>
        <xdr:cNvCxnSpPr/>
      </xdr:nvCxnSpPr>
      <xdr:spPr>
        <a:xfrm flipV="1">
          <a:off x="9639300" y="13564363"/>
          <a:ext cx="8382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8637</xdr:rowOff>
    </xdr:from>
    <xdr:to>
      <xdr:col>46</xdr:col>
      <xdr:colOff>38100</xdr:colOff>
      <xdr:row>79</xdr:row>
      <xdr:rowOff>110237</xdr:rowOff>
    </xdr:to>
    <xdr:sp macro="" textlink="">
      <xdr:nvSpPr>
        <xdr:cNvPr id="320" name="楕円 319">
          <a:extLst>
            <a:ext uri="{FF2B5EF4-FFF2-40B4-BE49-F238E27FC236}">
              <a16:creationId xmlns:a16="http://schemas.microsoft.com/office/drawing/2014/main" id="{CD3C0781-B915-4D6E-9EAC-A20138921DEF}"/>
            </a:ext>
          </a:extLst>
        </xdr:cNvPr>
        <xdr:cNvSpPr/>
      </xdr:nvSpPr>
      <xdr:spPr>
        <a:xfrm>
          <a:off x="8699500" y="1355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39243</xdr:rowOff>
    </xdr:from>
    <xdr:to>
      <xdr:col>50</xdr:col>
      <xdr:colOff>114300</xdr:colOff>
      <xdr:row>79</xdr:row>
      <xdr:rowOff>59437</xdr:rowOff>
    </xdr:to>
    <xdr:cxnSp macro="">
      <xdr:nvCxnSpPr>
        <xdr:cNvPr id="321" name="直線コネクタ 320">
          <a:extLst>
            <a:ext uri="{FF2B5EF4-FFF2-40B4-BE49-F238E27FC236}">
              <a16:creationId xmlns:a16="http://schemas.microsoft.com/office/drawing/2014/main" id="{5961530E-BA60-4578-AD84-D30521383C8A}"/>
            </a:ext>
          </a:extLst>
        </xdr:cNvPr>
        <xdr:cNvCxnSpPr/>
      </xdr:nvCxnSpPr>
      <xdr:spPr>
        <a:xfrm flipV="1">
          <a:off x="8750300" y="13583793"/>
          <a:ext cx="8890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25164</xdr:rowOff>
    </xdr:from>
    <xdr:ext cx="469744" cy="259045"/>
    <xdr:sp macro="" textlink="">
      <xdr:nvSpPr>
        <xdr:cNvPr id="322" name="n_1aveValue【公営住宅】&#10;一人当たり面積">
          <a:extLst>
            <a:ext uri="{FF2B5EF4-FFF2-40B4-BE49-F238E27FC236}">
              <a16:creationId xmlns:a16="http://schemas.microsoft.com/office/drawing/2014/main" id="{A6B5B830-B00A-45DE-86BA-7D2D63040682}"/>
            </a:ext>
          </a:extLst>
        </xdr:cNvPr>
        <xdr:cNvSpPr txBox="1"/>
      </xdr:nvSpPr>
      <xdr:spPr>
        <a:xfrm>
          <a:off x="9391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161562</xdr:rowOff>
    </xdr:from>
    <xdr:ext cx="469744" cy="259045"/>
    <xdr:sp macro="" textlink="">
      <xdr:nvSpPr>
        <xdr:cNvPr id="323" name="n_2aveValue【公営住宅】&#10;一人当たり面積">
          <a:extLst>
            <a:ext uri="{FF2B5EF4-FFF2-40B4-BE49-F238E27FC236}">
              <a16:creationId xmlns:a16="http://schemas.microsoft.com/office/drawing/2014/main" id="{939BDA99-9320-4BC5-AB25-7016EBA61FCD}"/>
            </a:ext>
          </a:extLst>
        </xdr:cNvPr>
        <xdr:cNvSpPr txBox="1"/>
      </xdr:nvSpPr>
      <xdr:spPr>
        <a:xfrm>
          <a:off x="8515427" y="143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65422</xdr:rowOff>
    </xdr:from>
    <xdr:ext cx="469744" cy="259045"/>
    <xdr:sp macro="" textlink="">
      <xdr:nvSpPr>
        <xdr:cNvPr id="324" name="n_3aveValue【公営住宅】&#10;一人当たり面積">
          <a:extLst>
            <a:ext uri="{FF2B5EF4-FFF2-40B4-BE49-F238E27FC236}">
              <a16:creationId xmlns:a16="http://schemas.microsoft.com/office/drawing/2014/main" id="{8600FAC9-1991-4099-B90F-9B3FA84FB568}"/>
            </a:ext>
          </a:extLst>
        </xdr:cNvPr>
        <xdr:cNvSpPr txBox="1"/>
      </xdr:nvSpPr>
      <xdr:spPr>
        <a:xfrm>
          <a:off x="7626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106570</xdr:rowOff>
    </xdr:from>
    <xdr:ext cx="469744" cy="259045"/>
    <xdr:sp macro="" textlink="">
      <xdr:nvSpPr>
        <xdr:cNvPr id="325" name="n_1mainValue【公営住宅】&#10;一人当たり面積">
          <a:extLst>
            <a:ext uri="{FF2B5EF4-FFF2-40B4-BE49-F238E27FC236}">
              <a16:creationId xmlns:a16="http://schemas.microsoft.com/office/drawing/2014/main" id="{56785071-9039-4D58-9CDA-7AFE932C6CC1}"/>
            </a:ext>
          </a:extLst>
        </xdr:cNvPr>
        <xdr:cNvSpPr txBox="1"/>
      </xdr:nvSpPr>
      <xdr:spPr>
        <a:xfrm>
          <a:off x="9391727" y="1330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126764</xdr:rowOff>
    </xdr:from>
    <xdr:ext cx="469744" cy="259045"/>
    <xdr:sp macro="" textlink="">
      <xdr:nvSpPr>
        <xdr:cNvPr id="326" name="n_2mainValue【公営住宅】&#10;一人当たり面積">
          <a:extLst>
            <a:ext uri="{FF2B5EF4-FFF2-40B4-BE49-F238E27FC236}">
              <a16:creationId xmlns:a16="http://schemas.microsoft.com/office/drawing/2014/main" id="{2F30EDD1-4DF8-4912-8B31-CC5259D27FDB}"/>
            </a:ext>
          </a:extLst>
        </xdr:cNvPr>
        <xdr:cNvSpPr txBox="1"/>
      </xdr:nvSpPr>
      <xdr:spPr>
        <a:xfrm>
          <a:off x="8515427" y="133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a:extLst>
            <a:ext uri="{FF2B5EF4-FFF2-40B4-BE49-F238E27FC236}">
              <a16:creationId xmlns:a16="http://schemas.microsoft.com/office/drawing/2014/main" id="{7107E2D8-462B-4F34-B8EA-565AEB8F11E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a:extLst>
            <a:ext uri="{FF2B5EF4-FFF2-40B4-BE49-F238E27FC236}">
              <a16:creationId xmlns:a16="http://schemas.microsoft.com/office/drawing/2014/main" id="{FECF52E7-ACCF-4B91-91AB-DC3EB557EDF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a:extLst>
            <a:ext uri="{FF2B5EF4-FFF2-40B4-BE49-F238E27FC236}">
              <a16:creationId xmlns:a16="http://schemas.microsoft.com/office/drawing/2014/main" id="{17350375-237A-41F9-8068-491D73CA334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a:extLst>
            <a:ext uri="{FF2B5EF4-FFF2-40B4-BE49-F238E27FC236}">
              <a16:creationId xmlns:a16="http://schemas.microsoft.com/office/drawing/2014/main" id="{11620DB3-720D-4EA7-ACED-092C986B343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a:extLst>
            <a:ext uri="{FF2B5EF4-FFF2-40B4-BE49-F238E27FC236}">
              <a16:creationId xmlns:a16="http://schemas.microsoft.com/office/drawing/2014/main" id="{D4EA92B9-853F-4E05-B116-E22133862CA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a:extLst>
            <a:ext uri="{FF2B5EF4-FFF2-40B4-BE49-F238E27FC236}">
              <a16:creationId xmlns:a16="http://schemas.microsoft.com/office/drawing/2014/main" id="{46BD391D-88FF-48F9-9676-E44235E0ECE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a:extLst>
            <a:ext uri="{FF2B5EF4-FFF2-40B4-BE49-F238E27FC236}">
              <a16:creationId xmlns:a16="http://schemas.microsoft.com/office/drawing/2014/main" id="{6CA08198-91E9-48A1-A2B0-7EFBFF1DF02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a:extLst>
            <a:ext uri="{FF2B5EF4-FFF2-40B4-BE49-F238E27FC236}">
              <a16:creationId xmlns:a16="http://schemas.microsoft.com/office/drawing/2014/main" id="{9C2D1FC0-9368-458D-986D-D6E57A53920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5" name="テキスト ボックス 334">
          <a:extLst>
            <a:ext uri="{FF2B5EF4-FFF2-40B4-BE49-F238E27FC236}">
              <a16:creationId xmlns:a16="http://schemas.microsoft.com/office/drawing/2014/main" id="{AD04FC8B-7EA6-49DB-8295-374A8F106B8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6" name="直線コネクタ 335">
          <a:extLst>
            <a:ext uri="{FF2B5EF4-FFF2-40B4-BE49-F238E27FC236}">
              <a16:creationId xmlns:a16="http://schemas.microsoft.com/office/drawing/2014/main" id="{E80C38E8-FC2F-49CD-BB58-51DB5AD8397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7" name="テキスト ボックス 336">
          <a:extLst>
            <a:ext uri="{FF2B5EF4-FFF2-40B4-BE49-F238E27FC236}">
              <a16:creationId xmlns:a16="http://schemas.microsoft.com/office/drawing/2014/main" id="{5D12045F-5128-4951-8C7D-9D912AEE8E06}"/>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8" name="直線コネクタ 337">
          <a:extLst>
            <a:ext uri="{FF2B5EF4-FFF2-40B4-BE49-F238E27FC236}">
              <a16:creationId xmlns:a16="http://schemas.microsoft.com/office/drawing/2014/main" id="{ED996BF4-AEDB-482D-B4A1-F9BA5F193E76}"/>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9" name="テキスト ボックス 338">
          <a:extLst>
            <a:ext uri="{FF2B5EF4-FFF2-40B4-BE49-F238E27FC236}">
              <a16:creationId xmlns:a16="http://schemas.microsoft.com/office/drawing/2014/main" id="{938E241D-A222-402B-B501-2170B6CD374A}"/>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0" name="直線コネクタ 339">
          <a:extLst>
            <a:ext uri="{FF2B5EF4-FFF2-40B4-BE49-F238E27FC236}">
              <a16:creationId xmlns:a16="http://schemas.microsoft.com/office/drawing/2014/main" id="{2EE5DFF1-96AB-454F-A0E0-19A8735E2FCB}"/>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1" name="テキスト ボックス 340">
          <a:extLst>
            <a:ext uri="{FF2B5EF4-FFF2-40B4-BE49-F238E27FC236}">
              <a16:creationId xmlns:a16="http://schemas.microsoft.com/office/drawing/2014/main" id="{D559B9EB-1D49-4D06-9779-83648D0F92EE}"/>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2" name="直線コネクタ 341">
          <a:extLst>
            <a:ext uri="{FF2B5EF4-FFF2-40B4-BE49-F238E27FC236}">
              <a16:creationId xmlns:a16="http://schemas.microsoft.com/office/drawing/2014/main" id="{97972DD2-CA52-4A3E-B316-C511EABE442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3" name="テキスト ボックス 342">
          <a:extLst>
            <a:ext uri="{FF2B5EF4-FFF2-40B4-BE49-F238E27FC236}">
              <a16:creationId xmlns:a16="http://schemas.microsoft.com/office/drawing/2014/main" id="{234855E5-DC81-4129-B100-D9C2A874634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4" name="直線コネクタ 343">
          <a:extLst>
            <a:ext uri="{FF2B5EF4-FFF2-40B4-BE49-F238E27FC236}">
              <a16:creationId xmlns:a16="http://schemas.microsoft.com/office/drawing/2014/main" id="{4E554FD7-C8C6-45E3-8192-9998E121DA9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5" name="テキスト ボックス 344">
          <a:extLst>
            <a:ext uri="{FF2B5EF4-FFF2-40B4-BE49-F238E27FC236}">
              <a16:creationId xmlns:a16="http://schemas.microsoft.com/office/drawing/2014/main" id="{2781240D-EB95-43AC-BD20-86F8682CA986}"/>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6" name="直線コネクタ 345">
          <a:extLst>
            <a:ext uri="{FF2B5EF4-FFF2-40B4-BE49-F238E27FC236}">
              <a16:creationId xmlns:a16="http://schemas.microsoft.com/office/drawing/2014/main" id="{C0CCC552-BA2E-4B7D-A38F-373E4AE9CDC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7" name="テキスト ボックス 346">
          <a:extLst>
            <a:ext uri="{FF2B5EF4-FFF2-40B4-BE49-F238E27FC236}">
              <a16:creationId xmlns:a16="http://schemas.microsoft.com/office/drawing/2014/main" id="{8A776331-A4DC-4879-BBC8-B3807AE83D7A}"/>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a:extLst>
            <a:ext uri="{FF2B5EF4-FFF2-40B4-BE49-F238E27FC236}">
              <a16:creationId xmlns:a16="http://schemas.microsoft.com/office/drawing/2014/main" id="{35A0D3E1-A09B-4524-B5B7-38A188FF4B2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9" name="テキスト ボックス 348">
          <a:extLst>
            <a:ext uri="{FF2B5EF4-FFF2-40B4-BE49-F238E27FC236}">
              <a16:creationId xmlns:a16="http://schemas.microsoft.com/office/drawing/2014/main" id="{C841331A-2C74-4D50-8C32-30C96A8A1D77}"/>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0" name="【港湾・漁港】&#10;有形固定資産減価償却率グラフ枠">
          <a:extLst>
            <a:ext uri="{FF2B5EF4-FFF2-40B4-BE49-F238E27FC236}">
              <a16:creationId xmlns:a16="http://schemas.microsoft.com/office/drawing/2014/main" id="{9F2C7411-19AC-49C4-9F13-972D2C07545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43814</xdr:rowOff>
    </xdr:from>
    <xdr:to>
      <xdr:col>24</xdr:col>
      <xdr:colOff>62865</xdr:colOff>
      <xdr:row>107</xdr:row>
      <xdr:rowOff>133350</xdr:rowOff>
    </xdr:to>
    <xdr:cxnSp macro="">
      <xdr:nvCxnSpPr>
        <xdr:cNvPr id="351" name="直線コネクタ 350">
          <a:extLst>
            <a:ext uri="{FF2B5EF4-FFF2-40B4-BE49-F238E27FC236}">
              <a16:creationId xmlns:a16="http://schemas.microsoft.com/office/drawing/2014/main" id="{3244ED94-F283-423C-9B72-C59A2AC4D138}"/>
            </a:ext>
          </a:extLst>
        </xdr:cNvPr>
        <xdr:cNvCxnSpPr/>
      </xdr:nvCxnSpPr>
      <xdr:spPr>
        <a:xfrm flipV="1">
          <a:off x="4634865" y="17360264"/>
          <a:ext cx="0" cy="1118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137177</xdr:rowOff>
    </xdr:from>
    <xdr:ext cx="405111" cy="259045"/>
    <xdr:sp macro="" textlink="">
      <xdr:nvSpPr>
        <xdr:cNvPr id="352" name="【港湾・漁港】&#10;有形固定資産減価償却率最小値テキスト">
          <a:extLst>
            <a:ext uri="{FF2B5EF4-FFF2-40B4-BE49-F238E27FC236}">
              <a16:creationId xmlns:a16="http://schemas.microsoft.com/office/drawing/2014/main" id="{ABD58A52-4C8D-4BD0-B2AA-9E51DA683E5C}"/>
            </a:ext>
          </a:extLst>
        </xdr:cNvPr>
        <xdr:cNvSpPr txBox="1"/>
      </xdr:nvSpPr>
      <xdr:spPr>
        <a:xfrm>
          <a:off x="4673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133350</xdr:rowOff>
    </xdr:from>
    <xdr:to>
      <xdr:col>24</xdr:col>
      <xdr:colOff>152400</xdr:colOff>
      <xdr:row>107</xdr:row>
      <xdr:rowOff>133350</xdr:rowOff>
    </xdr:to>
    <xdr:cxnSp macro="">
      <xdr:nvCxnSpPr>
        <xdr:cNvPr id="353" name="直線コネクタ 352">
          <a:extLst>
            <a:ext uri="{FF2B5EF4-FFF2-40B4-BE49-F238E27FC236}">
              <a16:creationId xmlns:a16="http://schemas.microsoft.com/office/drawing/2014/main" id="{D2295D7A-DE6E-48B4-84CE-ABD538E85D09}"/>
            </a:ext>
          </a:extLst>
        </xdr:cNvPr>
        <xdr:cNvCxnSpPr/>
      </xdr:nvCxnSpPr>
      <xdr:spPr>
        <a:xfrm>
          <a:off x="4546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161941</xdr:rowOff>
    </xdr:from>
    <xdr:ext cx="405111" cy="259045"/>
    <xdr:sp macro="" textlink="">
      <xdr:nvSpPr>
        <xdr:cNvPr id="354" name="【港湾・漁港】&#10;有形固定資産減価償却率最大値テキスト">
          <a:extLst>
            <a:ext uri="{FF2B5EF4-FFF2-40B4-BE49-F238E27FC236}">
              <a16:creationId xmlns:a16="http://schemas.microsoft.com/office/drawing/2014/main" id="{63A96507-536A-47FE-9942-86D792DA4EE9}"/>
            </a:ext>
          </a:extLst>
        </xdr:cNvPr>
        <xdr:cNvSpPr txBox="1"/>
      </xdr:nvSpPr>
      <xdr:spPr>
        <a:xfrm>
          <a:off x="4673600" y="1713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43814</xdr:rowOff>
    </xdr:from>
    <xdr:to>
      <xdr:col>24</xdr:col>
      <xdr:colOff>152400</xdr:colOff>
      <xdr:row>101</xdr:row>
      <xdr:rowOff>43814</xdr:rowOff>
    </xdr:to>
    <xdr:cxnSp macro="">
      <xdr:nvCxnSpPr>
        <xdr:cNvPr id="355" name="直線コネクタ 354">
          <a:extLst>
            <a:ext uri="{FF2B5EF4-FFF2-40B4-BE49-F238E27FC236}">
              <a16:creationId xmlns:a16="http://schemas.microsoft.com/office/drawing/2014/main" id="{27EF5B83-7AF4-4EEC-BA96-585712E50737}"/>
            </a:ext>
          </a:extLst>
        </xdr:cNvPr>
        <xdr:cNvCxnSpPr/>
      </xdr:nvCxnSpPr>
      <xdr:spPr>
        <a:xfrm>
          <a:off x="4546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40022</xdr:rowOff>
    </xdr:from>
    <xdr:ext cx="405111" cy="259045"/>
    <xdr:sp macro="" textlink="">
      <xdr:nvSpPr>
        <xdr:cNvPr id="356" name="【港湾・漁港】&#10;有形固定資産減価償却率平均値テキスト">
          <a:extLst>
            <a:ext uri="{FF2B5EF4-FFF2-40B4-BE49-F238E27FC236}">
              <a16:creationId xmlns:a16="http://schemas.microsoft.com/office/drawing/2014/main" id="{642BB077-1A58-428C-ACB2-7F715CD5E574}"/>
            </a:ext>
          </a:extLst>
        </xdr:cNvPr>
        <xdr:cNvSpPr txBox="1"/>
      </xdr:nvSpPr>
      <xdr:spPr>
        <a:xfrm>
          <a:off x="4673600" y="1787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61595</xdr:rowOff>
    </xdr:from>
    <xdr:to>
      <xdr:col>24</xdr:col>
      <xdr:colOff>114300</xdr:colOff>
      <xdr:row>104</xdr:row>
      <xdr:rowOff>163195</xdr:rowOff>
    </xdr:to>
    <xdr:sp macro="" textlink="">
      <xdr:nvSpPr>
        <xdr:cNvPr id="357" name="フローチャート: 判断 356">
          <a:extLst>
            <a:ext uri="{FF2B5EF4-FFF2-40B4-BE49-F238E27FC236}">
              <a16:creationId xmlns:a16="http://schemas.microsoft.com/office/drawing/2014/main" id="{6C24020E-8C05-4AC4-8B60-B51DAEC8E27A}"/>
            </a:ext>
          </a:extLst>
        </xdr:cNvPr>
        <xdr:cNvSpPr/>
      </xdr:nvSpPr>
      <xdr:spPr>
        <a:xfrm>
          <a:off x="4584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111125</xdr:rowOff>
    </xdr:from>
    <xdr:to>
      <xdr:col>20</xdr:col>
      <xdr:colOff>38100</xdr:colOff>
      <xdr:row>105</xdr:row>
      <xdr:rowOff>41275</xdr:rowOff>
    </xdr:to>
    <xdr:sp macro="" textlink="">
      <xdr:nvSpPr>
        <xdr:cNvPr id="358" name="フローチャート: 判断 357">
          <a:extLst>
            <a:ext uri="{FF2B5EF4-FFF2-40B4-BE49-F238E27FC236}">
              <a16:creationId xmlns:a16="http://schemas.microsoft.com/office/drawing/2014/main" id="{D5B64C23-6085-4D3C-AD49-C559EA42FE0D}"/>
            </a:ext>
          </a:extLst>
        </xdr:cNvPr>
        <xdr:cNvSpPr/>
      </xdr:nvSpPr>
      <xdr:spPr>
        <a:xfrm>
          <a:off x="37465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59" name="フローチャート: 判断 358">
          <a:extLst>
            <a:ext uri="{FF2B5EF4-FFF2-40B4-BE49-F238E27FC236}">
              <a16:creationId xmlns:a16="http://schemas.microsoft.com/office/drawing/2014/main" id="{329830F1-089F-41EE-9F8B-8F1C292A6C85}"/>
            </a:ext>
          </a:extLst>
        </xdr:cNvPr>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95886</xdr:rowOff>
    </xdr:from>
    <xdr:to>
      <xdr:col>10</xdr:col>
      <xdr:colOff>165100</xdr:colOff>
      <xdr:row>106</xdr:row>
      <xdr:rowOff>26036</xdr:rowOff>
    </xdr:to>
    <xdr:sp macro="" textlink="">
      <xdr:nvSpPr>
        <xdr:cNvPr id="360" name="フローチャート: 判断 359">
          <a:extLst>
            <a:ext uri="{FF2B5EF4-FFF2-40B4-BE49-F238E27FC236}">
              <a16:creationId xmlns:a16="http://schemas.microsoft.com/office/drawing/2014/main" id="{1ABD2EF4-EB45-47C7-B21E-876915098D92}"/>
            </a:ext>
          </a:extLst>
        </xdr:cNvPr>
        <xdr:cNvSpPr/>
      </xdr:nvSpPr>
      <xdr:spPr>
        <a:xfrm>
          <a:off x="1968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590A79CD-13CC-4C81-8C24-66DB1D2E3C2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EA60E1CD-A021-4685-A4A5-22E74BB33A2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EACC1FA5-2719-4EE4-B6D6-1AB721D4252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B79E05B1-485F-450D-AD99-C31B44D40DE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5CC347AC-9A60-45DA-8199-61B6F236B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164464</xdr:rowOff>
    </xdr:from>
    <xdr:to>
      <xdr:col>24</xdr:col>
      <xdr:colOff>114300</xdr:colOff>
      <xdr:row>101</xdr:row>
      <xdr:rowOff>94614</xdr:rowOff>
    </xdr:to>
    <xdr:sp macro="" textlink="">
      <xdr:nvSpPr>
        <xdr:cNvPr id="366" name="楕円 365">
          <a:extLst>
            <a:ext uri="{FF2B5EF4-FFF2-40B4-BE49-F238E27FC236}">
              <a16:creationId xmlns:a16="http://schemas.microsoft.com/office/drawing/2014/main" id="{EB9909D8-37E3-4A54-A511-15AA691D0DE6}"/>
            </a:ext>
          </a:extLst>
        </xdr:cNvPr>
        <xdr:cNvSpPr/>
      </xdr:nvSpPr>
      <xdr:spPr>
        <a:xfrm>
          <a:off x="4584700" y="1730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117491</xdr:rowOff>
    </xdr:from>
    <xdr:ext cx="405111" cy="259045"/>
    <xdr:sp macro="" textlink="">
      <xdr:nvSpPr>
        <xdr:cNvPr id="367" name="【港湾・漁港】&#10;有形固定資産減価償却率該当値テキスト">
          <a:extLst>
            <a:ext uri="{FF2B5EF4-FFF2-40B4-BE49-F238E27FC236}">
              <a16:creationId xmlns:a16="http://schemas.microsoft.com/office/drawing/2014/main" id="{9DCC96A1-A2C2-4985-B706-4EC302108320}"/>
            </a:ext>
          </a:extLst>
        </xdr:cNvPr>
        <xdr:cNvSpPr txBox="1"/>
      </xdr:nvSpPr>
      <xdr:spPr>
        <a:xfrm>
          <a:off x="4673600" y="17262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21589</xdr:rowOff>
    </xdr:from>
    <xdr:to>
      <xdr:col>20</xdr:col>
      <xdr:colOff>38100</xdr:colOff>
      <xdr:row>101</xdr:row>
      <xdr:rowOff>123189</xdr:rowOff>
    </xdr:to>
    <xdr:sp macro="" textlink="">
      <xdr:nvSpPr>
        <xdr:cNvPr id="368" name="楕円 367">
          <a:extLst>
            <a:ext uri="{FF2B5EF4-FFF2-40B4-BE49-F238E27FC236}">
              <a16:creationId xmlns:a16="http://schemas.microsoft.com/office/drawing/2014/main" id="{47197720-0C0D-4623-A6B3-C18F16E68E18}"/>
            </a:ext>
          </a:extLst>
        </xdr:cNvPr>
        <xdr:cNvSpPr/>
      </xdr:nvSpPr>
      <xdr:spPr>
        <a:xfrm>
          <a:off x="3746500" y="173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43814</xdr:rowOff>
    </xdr:from>
    <xdr:to>
      <xdr:col>24</xdr:col>
      <xdr:colOff>63500</xdr:colOff>
      <xdr:row>101</xdr:row>
      <xdr:rowOff>72389</xdr:rowOff>
    </xdr:to>
    <xdr:cxnSp macro="">
      <xdr:nvCxnSpPr>
        <xdr:cNvPr id="369" name="直線コネクタ 368">
          <a:extLst>
            <a:ext uri="{FF2B5EF4-FFF2-40B4-BE49-F238E27FC236}">
              <a16:creationId xmlns:a16="http://schemas.microsoft.com/office/drawing/2014/main" id="{9384E277-F1DB-4911-B4ED-F90EFDA39BA7}"/>
            </a:ext>
          </a:extLst>
        </xdr:cNvPr>
        <xdr:cNvCxnSpPr/>
      </xdr:nvCxnSpPr>
      <xdr:spPr>
        <a:xfrm flipV="1">
          <a:off x="3797300" y="1736026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65405</xdr:rowOff>
    </xdr:from>
    <xdr:to>
      <xdr:col>15</xdr:col>
      <xdr:colOff>101600</xdr:colOff>
      <xdr:row>101</xdr:row>
      <xdr:rowOff>167005</xdr:rowOff>
    </xdr:to>
    <xdr:sp macro="" textlink="">
      <xdr:nvSpPr>
        <xdr:cNvPr id="370" name="楕円 369">
          <a:extLst>
            <a:ext uri="{FF2B5EF4-FFF2-40B4-BE49-F238E27FC236}">
              <a16:creationId xmlns:a16="http://schemas.microsoft.com/office/drawing/2014/main" id="{89C1012D-67E4-4798-A795-2426792D21C6}"/>
            </a:ext>
          </a:extLst>
        </xdr:cNvPr>
        <xdr:cNvSpPr/>
      </xdr:nvSpPr>
      <xdr:spPr>
        <a:xfrm>
          <a:off x="2857500" y="1738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72389</xdr:rowOff>
    </xdr:from>
    <xdr:to>
      <xdr:col>19</xdr:col>
      <xdr:colOff>177800</xdr:colOff>
      <xdr:row>101</xdr:row>
      <xdr:rowOff>116205</xdr:rowOff>
    </xdr:to>
    <xdr:cxnSp macro="">
      <xdr:nvCxnSpPr>
        <xdr:cNvPr id="371" name="直線コネクタ 370">
          <a:extLst>
            <a:ext uri="{FF2B5EF4-FFF2-40B4-BE49-F238E27FC236}">
              <a16:creationId xmlns:a16="http://schemas.microsoft.com/office/drawing/2014/main" id="{8F21CEFD-36C6-4A0B-8238-5599912C0F25}"/>
            </a:ext>
          </a:extLst>
        </xdr:cNvPr>
        <xdr:cNvCxnSpPr/>
      </xdr:nvCxnSpPr>
      <xdr:spPr>
        <a:xfrm flipV="1">
          <a:off x="2908300" y="173888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32402</xdr:rowOff>
    </xdr:from>
    <xdr:ext cx="405111" cy="259045"/>
    <xdr:sp macro="" textlink="">
      <xdr:nvSpPr>
        <xdr:cNvPr id="372" name="n_1aveValue【港湾・漁港】&#10;有形固定資産減価償却率">
          <a:extLst>
            <a:ext uri="{FF2B5EF4-FFF2-40B4-BE49-F238E27FC236}">
              <a16:creationId xmlns:a16="http://schemas.microsoft.com/office/drawing/2014/main" id="{DB764BE0-9D0F-4A61-B662-6C313BD28616}"/>
            </a:ext>
          </a:extLst>
        </xdr:cNvPr>
        <xdr:cNvSpPr txBox="1"/>
      </xdr:nvSpPr>
      <xdr:spPr>
        <a:xfrm>
          <a:off x="35820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73" name="n_2aveValue【港湾・漁港】&#10;有形固定資産減価償却率">
          <a:extLst>
            <a:ext uri="{FF2B5EF4-FFF2-40B4-BE49-F238E27FC236}">
              <a16:creationId xmlns:a16="http://schemas.microsoft.com/office/drawing/2014/main" id="{398B1B25-5B72-43AE-8C18-1D0992617974}"/>
            </a:ext>
          </a:extLst>
        </xdr:cNvPr>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42563</xdr:rowOff>
    </xdr:from>
    <xdr:ext cx="405111" cy="259045"/>
    <xdr:sp macro="" textlink="">
      <xdr:nvSpPr>
        <xdr:cNvPr id="374" name="n_3aveValue【港湾・漁港】&#10;有形固定資産減価償却率">
          <a:extLst>
            <a:ext uri="{FF2B5EF4-FFF2-40B4-BE49-F238E27FC236}">
              <a16:creationId xmlns:a16="http://schemas.microsoft.com/office/drawing/2014/main" id="{C0AD637F-8170-4414-A989-10910D90E65E}"/>
            </a:ext>
          </a:extLst>
        </xdr:cNvPr>
        <xdr:cNvSpPr txBox="1"/>
      </xdr:nvSpPr>
      <xdr:spPr>
        <a:xfrm>
          <a:off x="1816744" y="1787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139716</xdr:rowOff>
    </xdr:from>
    <xdr:ext cx="405111" cy="259045"/>
    <xdr:sp macro="" textlink="">
      <xdr:nvSpPr>
        <xdr:cNvPr id="375" name="n_1mainValue【港湾・漁港】&#10;有形固定資産減価償却率">
          <a:extLst>
            <a:ext uri="{FF2B5EF4-FFF2-40B4-BE49-F238E27FC236}">
              <a16:creationId xmlns:a16="http://schemas.microsoft.com/office/drawing/2014/main" id="{246A16C2-264A-4B04-AB6C-836051A135DB}"/>
            </a:ext>
          </a:extLst>
        </xdr:cNvPr>
        <xdr:cNvSpPr txBox="1"/>
      </xdr:nvSpPr>
      <xdr:spPr>
        <a:xfrm>
          <a:off x="3582044" y="1711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12082</xdr:rowOff>
    </xdr:from>
    <xdr:ext cx="405111" cy="259045"/>
    <xdr:sp macro="" textlink="">
      <xdr:nvSpPr>
        <xdr:cNvPr id="376" name="n_2mainValue【港湾・漁港】&#10;有形固定資産減価償却率">
          <a:extLst>
            <a:ext uri="{FF2B5EF4-FFF2-40B4-BE49-F238E27FC236}">
              <a16:creationId xmlns:a16="http://schemas.microsoft.com/office/drawing/2014/main" id="{656F6CAB-B491-4814-B988-355412C45F62}"/>
            </a:ext>
          </a:extLst>
        </xdr:cNvPr>
        <xdr:cNvSpPr txBox="1"/>
      </xdr:nvSpPr>
      <xdr:spPr>
        <a:xfrm>
          <a:off x="2705744"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a:extLst>
            <a:ext uri="{FF2B5EF4-FFF2-40B4-BE49-F238E27FC236}">
              <a16:creationId xmlns:a16="http://schemas.microsoft.com/office/drawing/2014/main" id="{1A461F45-2F39-4A74-9245-8ED0B0E180F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a:extLst>
            <a:ext uri="{FF2B5EF4-FFF2-40B4-BE49-F238E27FC236}">
              <a16:creationId xmlns:a16="http://schemas.microsoft.com/office/drawing/2014/main" id="{3C2F0B61-663E-4295-BB72-817EFB21626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a:extLst>
            <a:ext uri="{FF2B5EF4-FFF2-40B4-BE49-F238E27FC236}">
              <a16:creationId xmlns:a16="http://schemas.microsoft.com/office/drawing/2014/main" id="{9C6B0BB9-D774-47A5-90DB-95C36AF93D9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a:extLst>
            <a:ext uri="{FF2B5EF4-FFF2-40B4-BE49-F238E27FC236}">
              <a16:creationId xmlns:a16="http://schemas.microsoft.com/office/drawing/2014/main" id="{F26EE40E-1BC7-4BCE-82EA-821F81FC3F6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a:extLst>
            <a:ext uri="{FF2B5EF4-FFF2-40B4-BE49-F238E27FC236}">
              <a16:creationId xmlns:a16="http://schemas.microsoft.com/office/drawing/2014/main" id="{91F37970-E1BD-4FF2-AE11-3194FDC80AD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a:extLst>
            <a:ext uri="{FF2B5EF4-FFF2-40B4-BE49-F238E27FC236}">
              <a16:creationId xmlns:a16="http://schemas.microsoft.com/office/drawing/2014/main" id="{FE1C8CFE-3B5A-4F3F-9815-5E7D5B4833E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a:extLst>
            <a:ext uri="{FF2B5EF4-FFF2-40B4-BE49-F238E27FC236}">
              <a16:creationId xmlns:a16="http://schemas.microsoft.com/office/drawing/2014/main" id="{1C339F03-B124-4FBB-902E-8E355B2E87C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a:extLst>
            <a:ext uri="{FF2B5EF4-FFF2-40B4-BE49-F238E27FC236}">
              <a16:creationId xmlns:a16="http://schemas.microsoft.com/office/drawing/2014/main" id="{34D9AC58-1985-4AF8-8928-414C52CC5C9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5" name="テキスト ボックス 384">
          <a:extLst>
            <a:ext uri="{FF2B5EF4-FFF2-40B4-BE49-F238E27FC236}">
              <a16:creationId xmlns:a16="http://schemas.microsoft.com/office/drawing/2014/main" id="{4E32288E-C5A4-414F-9869-675667CAEBC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6" name="直線コネクタ 385">
          <a:extLst>
            <a:ext uri="{FF2B5EF4-FFF2-40B4-BE49-F238E27FC236}">
              <a16:creationId xmlns:a16="http://schemas.microsoft.com/office/drawing/2014/main" id="{BF735C08-BCD2-407B-88BE-FAE3BDD693A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7" name="直線コネクタ 386">
          <a:extLst>
            <a:ext uri="{FF2B5EF4-FFF2-40B4-BE49-F238E27FC236}">
              <a16:creationId xmlns:a16="http://schemas.microsoft.com/office/drawing/2014/main" id="{E91C877C-D6DD-48CB-91F2-D8BF20065C9D}"/>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88" name="テキスト ボックス 387">
          <a:extLst>
            <a:ext uri="{FF2B5EF4-FFF2-40B4-BE49-F238E27FC236}">
              <a16:creationId xmlns:a16="http://schemas.microsoft.com/office/drawing/2014/main" id="{0A9E42BE-A5D7-4A1A-ACD8-F2B5AE07F8D4}"/>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a:extLst>
            <a:ext uri="{FF2B5EF4-FFF2-40B4-BE49-F238E27FC236}">
              <a16:creationId xmlns:a16="http://schemas.microsoft.com/office/drawing/2014/main" id="{82DAF479-8E62-4583-8218-752B0049D92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90" name="テキスト ボックス 389">
          <a:extLst>
            <a:ext uri="{FF2B5EF4-FFF2-40B4-BE49-F238E27FC236}">
              <a16:creationId xmlns:a16="http://schemas.microsoft.com/office/drawing/2014/main" id="{3BB19B54-D03F-4140-8D5B-17153B16B847}"/>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1" name="直線コネクタ 390">
          <a:extLst>
            <a:ext uri="{FF2B5EF4-FFF2-40B4-BE49-F238E27FC236}">
              <a16:creationId xmlns:a16="http://schemas.microsoft.com/office/drawing/2014/main" id="{B985AFCD-5AE1-4EBF-B466-258EB2399F2E}"/>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92" name="テキスト ボックス 391">
          <a:extLst>
            <a:ext uri="{FF2B5EF4-FFF2-40B4-BE49-F238E27FC236}">
              <a16:creationId xmlns:a16="http://schemas.microsoft.com/office/drawing/2014/main" id="{C0736B0B-6349-42F6-A975-3384E44CDF10}"/>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3" name="直線コネクタ 392">
          <a:extLst>
            <a:ext uri="{FF2B5EF4-FFF2-40B4-BE49-F238E27FC236}">
              <a16:creationId xmlns:a16="http://schemas.microsoft.com/office/drawing/2014/main" id="{2A492594-7417-465C-B812-F76978A1CBD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4" name="テキスト ボックス 393">
          <a:extLst>
            <a:ext uri="{FF2B5EF4-FFF2-40B4-BE49-F238E27FC236}">
              <a16:creationId xmlns:a16="http://schemas.microsoft.com/office/drawing/2014/main" id="{F8085BA7-4453-4F16-AB0C-1DCDBADB363F}"/>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5" name="【港湾・漁港】&#10;一人当たり有形固定資産（償却資産）額グラフ枠">
          <a:extLst>
            <a:ext uri="{FF2B5EF4-FFF2-40B4-BE49-F238E27FC236}">
              <a16:creationId xmlns:a16="http://schemas.microsoft.com/office/drawing/2014/main" id="{F02BC3F9-9829-4611-B1B7-5CC81EF3FD3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36663</xdr:rowOff>
    </xdr:from>
    <xdr:to>
      <xdr:col>54</xdr:col>
      <xdr:colOff>189865</xdr:colOff>
      <xdr:row>107</xdr:row>
      <xdr:rowOff>133260</xdr:rowOff>
    </xdr:to>
    <xdr:cxnSp macro="">
      <xdr:nvCxnSpPr>
        <xdr:cNvPr id="396" name="直線コネクタ 395">
          <a:extLst>
            <a:ext uri="{FF2B5EF4-FFF2-40B4-BE49-F238E27FC236}">
              <a16:creationId xmlns:a16="http://schemas.microsoft.com/office/drawing/2014/main" id="{E403928A-CAFC-4E75-816C-7A25AD8BFB0E}"/>
            </a:ext>
          </a:extLst>
        </xdr:cNvPr>
        <xdr:cNvCxnSpPr/>
      </xdr:nvCxnSpPr>
      <xdr:spPr>
        <a:xfrm flipV="1">
          <a:off x="10476865" y="17181663"/>
          <a:ext cx="0" cy="1296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137087</xdr:rowOff>
    </xdr:from>
    <xdr:ext cx="378565" cy="259045"/>
    <xdr:sp macro="" textlink="">
      <xdr:nvSpPr>
        <xdr:cNvPr id="397" name="【港湾・漁港】&#10;一人当たり有形固定資産（償却資産）額最小値テキスト">
          <a:extLst>
            <a:ext uri="{FF2B5EF4-FFF2-40B4-BE49-F238E27FC236}">
              <a16:creationId xmlns:a16="http://schemas.microsoft.com/office/drawing/2014/main" id="{0371A918-55F0-462A-8430-2873CCEB794B}"/>
            </a:ext>
          </a:extLst>
        </xdr:cNvPr>
        <xdr:cNvSpPr txBox="1"/>
      </xdr:nvSpPr>
      <xdr:spPr>
        <a:xfrm>
          <a:off x="10515600" y="1848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133260</xdr:rowOff>
    </xdr:from>
    <xdr:to>
      <xdr:col>55</xdr:col>
      <xdr:colOff>88900</xdr:colOff>
      <xdr:row>107</xdr:row>
      <xdr:rowOff>133260</xdr:rowOff>
    </xdr:to>
    <xdr:cxnSp macro="">
      <xdr:nvCxnSpPr>
        <xdr:cNvPr id="398" name="直線コネクタ 397">
          <a:extLst>
            <a:ext uri="{FF2B5EF4-FFF2-40B4-BE49-F238E27FC236}">
              <a16:creationId xmlns:a16="http://schemas.microsoft.com/office/drawing/2014/main" id="{2E44E0E4-38DA-4853-885A-DD6B0E0A63DB}"/>
            </a:ext>
          </a:extLst>
        </xdr:cNvPr>
        <xdr:cNvCxnSpPr/>
      </xdr:nvCxnSpPr>
      <xdr:spPr>
        <a:xfrm>
          <a:off x="10388600" y="1847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154790</xdr:rowOff>
    </xdr:from>
    <xdr:ext cx="690189" cy="259045"/>
    <xdr:sp macro="" textlink="">
      <xdr:nvSpPr>
        <xdr:cNvPr id="399" name="【港湾・漁港】&#10;一人当たり有形固定資産（償却資産）額最大値テキスト">
          <a:extLst>
            <a:ext uri="{FF2B5EF4-FFF2-40B4-BE49-F238E27FC236}">
              <a16:creationId xmlns:a16="http://schemas.microsoft.com/office/drawing/2014/main" id="{F7D468C5-D77B-4283-890F-738846B3D811}"/>
            </a:ext>
          </a:extLst>
        </xdr:cNvPr>
        <xdr:cNvSpPr txBox="1"/>
      </xdr:nvSpPr>
      <xdr:spPr>
        <a:xfrm>
          <a:off x="10515600" y="16956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2,269,180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36663</xdr:rowOff>
    </xdr:from>
    <xdr:to>
      <xdr:col>55</xdr:col>
      <xdr:colOff>88900</xdr:colOff>
      <xdr:row>100</xdr:row>
      <xdr:rowOff>36663</xdr:rowOff>
    </xdr:to>
    <xdr:cxnSp macro="">
      <xdr:nvCxnSpPr>
        <xdr:cNvPr id="400" name="直線コネクタ 399">
          <a:extLst>
            <a:ext uri="{FF2B5EF4-FFF2-40B4-BE49-F238E27FC236}">
              <a16:creationId xmlns:a16="http://schemas.microsoft.com/office/drawing/2014/main" id="{DE76AA4E-83C2-4B49-BAFD-1AD4DF12E3AE}"/>
            </a:ext>
          </a:extLst>
        </xdr:cNvPr>
        <xdr:cNvCxnSpPr/>
      </xdr:nvCxnSpPr>
      <xdr:spPr>
        <a:xfrm>
          <a:off x="10388600" y="1718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76007</xdr:rowOff>
    </xdr:from>
    <xdr:ext cx="599010" cy="259045"/>
    <xdr:sp macro="" textlink="">
      <xdr:nvSpPr>
        <xdr:cNvPr id="401" name="【港湾・漁港】&#10;一人当たり有形固定資産（償却資産）額平均値テキスト">
          <a:extLst>
            <a:ext uri="{FF2B5EF4-FFF2-40B4-BE49-F238E27FC236}">
              <a16:creationId xmlns:a16="http://schemas.microsoft.com/office/drawing/2014/main" id="{D7230440-F25C-40D2-83AA-8B9E7FA60D1F}"/>
            </a:ext>
          </a:extLst>
        </xdr:cNvPr>
        <xdr:cNvSpPr txBox="1"/>
      </xdr:nvSpPr>
      <xdr:spPr>
        <a:xfrm>
          <a:off x="10515600" y="17906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53130</xdr:rowOff>
    </xdr:from>
    <xdr:to>
      <xdr:col>55</xdr:col>
      <xdr:colOff>50800</xdr:colOff>
      <xdr:row>105</xdr:row>
      <xdr:rowOff>154730</xdr:rowOff>
    </xdr:to>
    <xdr:sp macro="" textlink="">
      <xdr:nvSpPr>
        <xdr:cNvPr id="402" name="フローチャート: 判断 401">
          <a:extLst>
            <a:ext uri="{FF2B5EF4-FFF2-40B4-BE49-F238E27FC236}">
              <a16:creationId xmlns:a16="http://schemas.microsoft.com/office/drawing/2014/main" id="{618E23DC-7E75-4539-B995-6EDE10DD5290}"/>
            </a:ext>
          </a:extLst>
        </xdr:cNvPr>
        <xdr:cNvSpPr/>
      </xdr:nvSpPr>
      <xdr:spPr>
        <a:xfrm>
          <a:off x="10426700" y="1805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101264</xdr:rowOff>
    </xdr:from>
    <xdr:to>
      <xdr:col>50</xdr:col>
      <xdr:colOff>165100</xdr:colOff>
      <xdr:row>106</xdr:row>
      <xdr:rowOff>31414</xdr:rowOff>
    </xdr:to>
    <xdr:sp macro="" textlink="">
      <xdr:nvSpPr>
        <xdr:cNvPr id="403" name="フローチャート: 判断 402">
          <a:extLst>
            <a:ext uri="{FF2B5EF4-FFF2-40B4-BE49-F238E27FC236}">
              <a16:creationId xmlns:a16="http://schemas.microsoft.com/office/drawing/2014/main" id="{78351F32-DF40-4A35-B679-343C21B1DCCD}"/>
            </a:ext>
          </a:extLst>
        </xdr:cNvPr>
        <xdr:cNvSpPr/>
      </xdr:nvSpPr>
      <xdr:spPr>
        <a:xfrm>
          <a:off x="9588500" y="1810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98267</xdr:rowOff>
    </xdr:from>
    <xdr:to>
      <xdr:col>46</xdr:col>
      <xdr:colOff>38100</xdr:colOff>
      <xdr:row>106</xdr:row>
      <xdr:rowOff>28417</xdr:rowOff>
    </xdr:to>
    <xdr:sp macro="" textlink="">
      <xdr:nvSpPr>
        <xdr:cNvPr id="404" name="フローチャート: 判断 403">
          <a:extLst>
            <a:ext uri="{FF2B5EF4-FFF2-40B4-BE49-F238E27FC236}">
              <a16:creationId xmlns:a16="http://schemas.microsoft.com/office/drawing/2014/main" id="{45DE7F8F-CCDD-4B47-BE78-B011F5E0B97F}"/>
            </a:ext>
          </a:extLst>
        </xdr:cNvPr>
        <xdr:cNvSpPr/>
      </xdr:nvSpPr>
      <xdr:spPr>
        <a:xfrm>
          <a:off x="8699500" y="1810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114894</xdr:rowOff>
    </xdr:from>
    <xdr:to>
      <xdr:col>41</xdr:col>
      <xdr:colOff>101600</xdr:colOff>
      <xdr:row>107</xdr:row>
      <xdr:rowOff>45044</xdr:rowOff>
    </xdr:to>
    <xdr:sp macro="" textlink="">
      <xdr:nvSpPr>
        <xdr:cNvPr id="405" name="フローチャート: 判断 404">
          <a:extLst>
            <a:ext uri="{FF2B5EF4-FFF2-40B4-BE49-F238E27FC236}">
              <a16:creationId xmlns:a16="http://schemas.microsoft.com/office/drawing/2014/main" id="{CB2414DA-5952-415E-BB65-9BEA4E089D3D}"/>
            </a:ext>
          </a:extLst>
        </xdr:cNvPr>
        <xdr:cNvSpPr/>
      </xdr:nvSpPr>
      <xdr:spPr>
        <a:xfrm>
          <a:off x="7810500" y="1828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29A6C361-B11E-47CB-B650-FDED36A165F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545DCBC3-182C-47F3-BE67-5884757F37C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15F07F06-F240-4C93-96FE-A42F7E9D703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7E5D9E51-E88A-46CC-916A-16D89C46A64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259F68BE-A174-401A-B150-947DA8BC422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142018</xdr:rowOff>
    </xdr:from>
    <xdr:to>
      <xdr:col>55</xdr:col>
      <xdr:colOff>50800</xdr:colOff>
      <xdr:row>107</xdr:row>
      <xdr:rowOff>72168</xdr:rowOff>
    </xdr:to>
    <xdr:sp macro="" textlink="">
      <xdr:nvSpPr>
        <xdr:cNvPr id="411" name="楕円 410">
          <a:extLst>
            <a:ext uri="{FF2B5EF4-FFF2-40B4-BE49-F238E27FC236}">
              <a16:creationId xmlns:a16="http://schemas.microsoft.com/office/drawing/2014/main" id="{65AD9B33-E1DF-4A91-BB0C-FF8371968177}"/>
            </a:ext>
          </a:extLst>
        </xdr:cNvPr>
        <xdr:cNvSpPr/>
      </xdr:nvSpPr>
      <xdr:spPr>
        <a:xfrm>
          <a:off x="10426700" y="1831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56945</xdr:rowOff>
    </xdr:from>
    <xdr:ext cx="599010" cy="259045"/>
    <xdr:sp macro="" textlink="">
      <xdr:nvSpPr>
        <xdr:cNvPr id="412" name="【港湾・漁港】&#10;一人当たり有形固定資産（償却資産）額該当値テキスト">
          <a:extLst>
            <a:ext uri="{FF2B5EF4-FFF2-40B4-BE49-F238E27FC236}">
              <a16:creationId xmlns:a16="http://schemas.microsoft.com/office/drawing/2014/main" id="{B547828C-E689-47BF-8204-0C7DE003BB2F}"/>
            </a:ext>
          </a:extLst>
        </xdr:cNvPr>
        <xdr:cNvSpPr txBox="1"/>
      </xdr:nvSpPr>
      <xdr:spPr>
        <a:xfrm>
          <a:off x="10515600" y="1823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144459</xdr:rowOff>
    </xdr:from>
    <xdr:to>
      <xdr:col>50</xdr:col>
      <xdr:colOff>165100</xdr:colOff>
      <xdr:row>107</xdr:row>
      <xdr:rowOff>74609</xdr:rowOff>
    </xdr:to>
    <xdr:sp macro="" textlink="">
      <xdr:nvSpPr>
        <xdr:cNvPr id="413" name="楕円 412">
          <a:extLst>
            <a:ext uri="{FF2B5EF4-FFF2-40B4-BE49-F238E27FC236}">
              <a16:creationId xmlns:a16="http://schemas.microsoft.com/office/drawing/2014/main" id="{C9E0FB40-F2D8-414F-8877-0B4CB6A7A878}"/>
            </a:ext>
          </a:extLst>
        </xdr:cNvPr>
        <xdr:cNvSpPr/>
      </xdr:nvSpPr>
      <xdr:spPr>
        <a:xfrm>
          <a:off x="9588500" y="1831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21368</xdr:rowOff>
    </xdr:from>
    <xdr:to>
      <xdr:col>55</xdr:col>
      <xdr:colOff>0</xdr:colOff>
      <xdr:row>107</xdr:row>
      <xdr:rowOff>23809</xdr:rowOff>
    </xdr:to>
    <xdr:cxnSp macro="">
      <xdr:nvCxnSpPr>
        <xdr:cNvPr id="414" name="直線コネクタ 413">
          <a:extLst>
            <a:ext uri="{FF2B5EF4-FFF2-40B4-BE49-F238E27FC236}">
              <a16:creationId xmlns:a16="http://schemas.microsoft.com/office/drawing/2014/main" id="{CD10C0C7-A477-4F28-8A43-94E0D76F32A8}"/>
            </a:ext>
          </a:extLst>
        </xdr:cNvPr>
        <xdr:cNvCxnSpPr/>
      </xdr:nvCxnSpPr>
      <xdr:spPr>
        <a:xfrm flipV="1">
          <a:off x="9639300" y="18366518"/>
          <a:ext cx="838200" cy="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146200</xdr:rowOff>
    </xdr:from>
    <xdr:to>
      <xdr:col>46</xdr:col>
      <xdr:colOff>38100</xdr:colOff>
      <xdr:row>107</xdr:row>
      <xdr:rowOff>76350</xdr:rowOff>
    </xdr:to>
    <xdr:sp macro="" textlink="">
      <xdr:nvSpPr>
        <xdr:cNvPr id="415" name="楕円 414">
          <a:extLst>
            <a:ext uri="{FF2B5EF4-FFF2-40B4-BE49-F238E27FC236}">
              <a16:creationId xmlns:a16="http://schemas.microsoft.com/office/drawing/2014/main" id="{19F74C1C-29EB-43C1-A48D-D6BF18C3A6DA}"/>
            </a:ext>
          </a:extLst>
        </xdr:cNvPr>
        <xdr:cNvSpPr/>
      </xdr:nvSpPr>
      <xdr:spPr>
        <a:xfrm>
          <a:off x="8699500" y="183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23809</xdr:rowOff>
    </xdr:from>
    <xdr:to>
      <xdr:col>50</xdr:col>
      <xdr:colOff>114300</xdr:colOff>
      <xdr:row>107</xdr:row>
      <xdr:rowOff>25550</xdr:rowOff>
    </xdr:to>
    <xdr:cxnSp macro="">
      <xdr:nvCxnSpPr>
        <xdr:cNvPr id="416" name="直線コネクタ 415">
          <a:extLst>
            <a:ext uri="{FF2B5EF4-FFF2-40B4-BE49-F238E27FC236}">
              <a16:creationId xmlns:a16="http://schemas.microsoft.com/office/drawing/2014/main" id="{84CBFAEC-C360-4C7D-B132-82DE1CBC2899}"/>
            </a:ext>
          </a:extLst>
        </xdr:cNvPr>
        <xdr:cNvCxnSpPr/>
      </xdr:nvCxnSpPr>
      <xdr:spPr>
        <a:xfrm flipV="1">
          <a:off x="8750300" y="18368959"/>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47941</xdr:rowOff>
    </xdr:from>
    <xdr:ext cx="599010" cy="259045"/>
    <xdr:sp macro="" textlink="">
      <xdr:nvSpPr>
        <xdr:cNvPr id="417" name="n_1aveValue【港湾・漁港】&#10;一人当たり有形固定資産（償却資産）額">
          <a:extLst>
            <a:ext uri="{FF2B5EF4-FFF2-40B4-BE49-F238E27FC236}">
              <a16:creationId xmlns:a16="http://schemas.microsoft.com/office/drawing/2014/main" id="{9FAD67D4-59C2-4A97-9B54-743547CEC39E}"/>
            </a:ext>
          </a:extLst>
        </xdr:cNvPr>
        <xdr:cNvSpPr txBox="1"/>
      </xdr:nvSpPr>
      <xdr:spPr>
        <a:xfrm>
          <a:off x="9327095" y="1787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44944</xdr:rowOff>
    </xdr:from>
    <xdr:ext cx="599010" cy="259045"/>
    <xdr:sp macro="" textlink="">
      <xdr:nvSpPr>
        <xdr:cNvPr id="418" name="n_2aveValue【港湾・漁港】&#10;一人当たり有形固定資産（償却資産）額">
          <a:extLst>
            <a:ext uri="{FF2B5EF4-FFF2-40B4-BE49-F238E27FC236}">
              <a16:creationId xmlns:a16="http://schemas.microsoft.com/office/drawing/2014/main" id="{40305CFC-180C-4F37-BBF7-D27CBFE14F43}"/>
            </a:ext>
          </a:extLst>
        </xdr:cNvPr>
        <xdr:cNvSpPr txBox="1"/>
      </xdr:nvSpPr>
      <xdr:spPr>
        <a:xfrm>
          <a:off x="8450795" y="1787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61571</xdr:rowOff>
    </xdr:from>
    <xdr:ext cx="599010" cy="259045"/>
    <xdr:sp macro="" textlink="">
      <xdr:nvSpPr>
        <xdr:cNvPr id="419" name="n_3aveValue【港湾・漁港】&#10;一人当たり有形固定資産（償却資産）額">
          <a:extLst>
            <a:ext uri="{FF2B5EF4-FFF2-40B4-BE49-F238E27FC236}">
              <a16:creationId xmlns:a16="http://schemas.microsoft.com/office/drawing/2014/main" id="{070C8881-A025-4946-935F-7CEEC289F024}"/>
            </a:ext>
          </a:extLst>
        </xdr:cNvPr>
        <xdr:cNvSpPr txBox="1"/>
      </xdr:nvSpPr>
      <xdr:spPr>
        <a:xfrm>
          <a:off x="7561795" y="1806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65736</xdr:rowOff>
    </xdr:from>
    <xdr:ext cx="599010" cy="259045"/>
    <xdr:sp macro="" textlink="">
      <xdr:nvSpPr>
        <xdr:cNvPr id="420" name="n_1mainValue【港湾・漁港】&#10;一人当たり有形固定資産（償却資産）額">
          <a:extLst>
            <a:ext uri="{FF2B5EF4-FFF2-40B4-BE49-F238E27FC236}">
              <a16:creationId xmlns:a16="http://schemas.microsoft.com/office/drawing/2014/main" id="{08F284D9-7A8A-4AEC-9671-D6D642BAB806}"/>
            </a:ext>
          </a:extLst>
        </xdr:cNvPr>
        <xdr:cNvSpPr txBox="1"/>
      </xdr:nvSpPr>
      <xdr:spPr>
        <a:xfrm>
          <a:off x="9327095" y="1841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67477</xdr:rowOff>
    </xdr:from>
    <xdr:ext cx="599010" cy="259045"/>
    <xdr:sp macro="" textlink="">
      <xdr:nvSpPr>
        <xdr:cNvPr id="421" name="n_2mainValue【港湾・漁港】&#10;一人当たり有形固定資産（償却資産）額">
          <a:extLst>
            <a:ext uri="{FF2B5EF4-FFF2-40B4-BE49-F238E27FC236}">
              <a16:creationId xmlns:a16="http://schemas.microsoft.com/office/drawing/2014/main" id="{6544BB3B-2381-46C8-8277-3FAC7E124A4E}"/>
            </a:ext>
          </a:extLst>
        </xdr:cNvPr>
        <xdr:cNvSpPr txBox="1"/>
      </xdr:nvSpPr>
      <xdr:spPr>
        <a:xfrm>
          <a:off x="8450795" y="18412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2" name="正方形/長方形 421">
          <a:extLst>
            <a:ext uri="{FF2B5EF4-FFF2-40B4-BE49-F238E27FC236}">
              <a16:creationId xmlns:a16="http://schemas.microsoft.com/office/drawing/2014/main" id="{990AB1D2-8C02-490A-910E-4CA4B775005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3" name="正方形/長方形 422">
          <a:extLst>
            <a:ext uri="{FF2B5EF4-FFF2-40B4-BE49-F238E27FC236}">
              <a16:creationId xmlns:a16="http://schemas.microsoft.com/office/drawing/2014/main" id="{8E23A0B1-F413-4FB2-9CC5-D638FEE5CDC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4" name="正方形/長方形 423">
          <a:extLst>
            <a:ext uri="{FF2B5EF4-FFF2-40B4-BE49-F238E27FC236}">
              <a16:creationId xmlns:a16="http://schemas.microsoft.com/office/drawing/2014/main" id="{3A9C7224-01AC-41CA-93E5-5855E9A5075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5" name="正方形/長方形 424">
          <a:extLst>
            <a:ext uri="{FF2B5EF4-FFF2-40B4-BE49-F238E27FC236}">
              <a16:creationId xmlns:a16="http://schemas.microsoft.com/office/drawing/2014/main" id="{904C3B4A-3C91-46C2-B31F-F41EC83E5FE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6" name="正方形/長方形 425">
          <a:extLst>
            <a:ext uri="{FF2B5EF4-FFF2-40B4-BE49-F238E27FC236}">
              <a16:creationId xmlns:a16="http://schemas.microsoft.com/office/drawing/2014/main" id="{67E92864-F6F0-4AC6-837D-C3DFA65E7F6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7" name="正方形/長方形 426">
          <a:extLst>
            <a:ext uri="{FF2B5EF4-FFF2-40B4-BE49-F238E27FC236}">
              <a16:creationId xmlns:a16="http://schemas.microsoft.com/office/drawing/2014/main" id="{248B3110-F1C1-4960-9904-CBCF7B3BC6F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8" name="正方形/長方形 427">
          <a:extLst>
            <a:ext uri="{FF2B5EF4-FFF2-40B4-BE49-F238E27FC236}">
              <a16:creationId xmlns:a16="http://schemas.microsoft.com/office/drawing/2014/main" id="{BDD03B34-D219-44A3-810C-C6E789DF8B1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9" name="正方形/長方形 428">
          <a:extLst>
            <a:ext uri="{FF2B5EF4-FFF2-40B4-BE49-F238E27FC236}">
              <a16:creationId xmlns:a16="http://schemas.microsoft.com/office/drawing/2014/main" id="{D091E9F8-550F-42E6-A055-DADD8FD4824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0" name="テキスト ボックス 429">
          <a:extLst>
            <a:ext uri="{FF2B5EF4-FFF2-40B4-BE49-F238E27FC236}">
              <a16:creationId xmlns:a16="http://schemas.microsoft.com/office/drawing/2014/main" id="{D4668EAF-0A38-462A-8CB1-A8C0A17A4E1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1" name="直線コネクタ 430">
          <a:extLst>
            <a:ext uri="{FF2B5EF4-FFF2-40B4-BE49-F238E27FC236}">
              <a16:creationId xmlns:a16="http://schemas.microsoft.com/office/drawing/2014/main" id="{C2DCE4C7-BC97-4701-889A-DB85A9404B8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2" name="テキスト ボックス 431">
          <a:extLst>
            <a:ext uri="{FF2B5EF4-FFF2-40B4-BE49-F238E27FC236}">
              <a16:creationId xmlns:a16="http://schemas.microsoft.com/office/drawing/2014/main" id="{E2497D0B-11B7-4663-B321-B5012444D599}"/>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3" name="直線コネクタ 432">
          <a:extLst>
            <a:ext uri="{FF2B5EF4-FFF2-40B4-BE49-F238E27FC236}">
              <a16:creationId xmlns:a16="http://schemas.microsoft.com/office/drawing/2014/main" id="{C1E2A930-FF63-48F6-B4F7-4E52C94043D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4" name="テキスト ボックス 433">
          <a:extLst>
            <a:ext uri="{FF2B5EF4-FFF2-40B4-BE49-F238E27FC236}">
              <a16:creationId xmlns:a16="http://schemas.microsoft.com/office/drawing/2014/main" id="{E39C82CF-807F-4008-BCF1-320A84C1E0A4}"/>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5" name="直線コネクタ 434">
          <a:extLst>
            <a:ext uri="{FF2B5EF4-FFF2-40B4-BE49-F238E27FC236}">
              <a16:creationId xmlns:a16="http://schemas.microsoft.com/office/drawing/2014/main" id="{407FA5FD-9A59-44FC-95A0-C8AFF61B581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6" name="テキスト ボックス 435">
          <a:extLst>
            <a:ext uri="{FF2B5EF4-FFF2-40B4-BE49-F238E27FC236}">
              <a16:creationId xmlns:a16="http://schemas.microsoft.com/office/drawing/2014/main" id="{05D8321B-9B50-4CFC-9A83-2998F35DB8D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7" name="直線コネクタ 436">
          <a:extLst>
            <a:ext uri="{FF2B5EF4-FFF2-40B4-BE49-F238E27FC236}">
              <a16:creationId xmlns:a16="http://schemas.microsoft.com/office/drawing/2014/main" id="{9EE016F9-C236-412F-A477-DDDEAB79B69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8" name="テキスト ボックス 437">
          <a:extLst>
            <a:ext uri="{FF2B5EF4-FFF2-40B4-BE49-F238E27FC236}">
              <a16:creationId xmlns:a16="http://schemas.microsoft.com/office/drawing/2014/main" id="{222AB77C-6F19-445C-8DD5-7F1176B72C1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9" name="直線コネクタ 438">
          <a:extLst>
            <a:ext uri="{FF2B5EF4-FFF2-40B4-BE49-F238E27FC236}">
              <a16:creationId xmlns:a16="http://schemas.microsoft.com/office/drawing/2014/main" id="{D759E5F4-AD6E-4127-924E-D0FDF9A19AB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0" name="テキスト ボックス 439">
          <a:extLst>
            <a:ext uri="{FF2B5EF4-FFF2-40B4-BE49-F238E27FC236}">
              <a16:creationId xmlns:a16="http://schemas.microsoft.com/office/drawing/2014/main" id="{373D7951-EF90-4409-BA0B-FC4489634BD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1" name="直線コネクタ 440">
          <a:extLst>
            <a:ext uri="{FF2B5EF4-FFF2-40B4-BE49-F238E27FC236}">
              <a16:creationId xmlns:a16="http://schemas.microsoft.com/office/drawing/2014/main" id="{DDD1FF43-016C-4C83-9964-59A2D5C2CC6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2" name="テキスト ボックス 441">
          <a:extLst>
            <a:ext uri="{FF2B5EF4-FFF2-40B4-BE49-F238E27FC236}">
              <a16:creationId xmlns:a16="http://schemas.microsoft.com/office/drawing/2014/main" id="{06EF0BEB-A109-4166-982A-C188E7530056}"/>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3" name="直線コネクタ 442">
          <a:extLst>
            <a:ext uri="{FF2B5EF4-FFF2-40B4-BE49-F238E27FC236}">
              <a16:creationId xmlns:a16="http://schemas.microsoft.com/office/drawing/2014/main" id="{86CFB746-25ED-4628-8CD5-7D0C58449A4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4" name="テキスト ボックス 443">
          <a:extLst>
            <a:ext uri="{FF2B5EF4-FFF2-40B4-BE49-F238E27FC236}">
              <a16:creationId xmlns:a16="http://schemas.microsoft.com/office/drawing/2014/main" id="{43076BA8-FCD8-4D35-A657-1E45A5111B4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5" name="【認定こども園・幼稚園・保育所】&#10;有形固定資産減価償却率グラフ枠">
          <a:extLst>
            <a:ext uri="{FF2B5EF4-FFF2-40B4-BE49-F238E27FC236}">
              <a16:creationId xmlns:a16="http://schemas.microsoft.com/office/drawing/2014/main" id="{245F9A47-E551-4FED-A121-29F6FD6D593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446" name="直線コネクタ 445">
          <a:extLst>
            <a:ext uri="{FF2B5EF4-FFF2-40B4-BE49-F238E27FC236}">
              <a16:creationId xmlns:a16="http://schemas.microsoft.com/office/drawing/2014/main" id="{D460CF2F-6E3C-48B8-A07C-A8023B536FE6}"/>
            </a:ext>
          </a:extLst>
        </xdr:cNvPr>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447" name="【認定こども園・幼稚園・保育所】&#10;有形固定資産減価償却率最小値テキスト">
          <a:extLst>
            <a:ext uri="{FF2B5EF4-FFF2-40B4-BE49-F238E27FC236}">
              <a16:creationId xmlns:a16="http://schemas.microsoft.com/office/drawing/2014/main" id="{4787BC44-F0E0-4DED-A661-67D31836BB3F}"/>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448" name="直線コネクタ 447">
          <a:extLst>
            <a:ext uri="{FF2B5EF4-FFF2-40B4-BE49-F238E27FC236}">
              <a16:creationId xmlns:a16="http://schemas.microsoft.com/office/drawing/2014/main" id="{9D033398-1EAF-43C9-A0C3-C8FC4CE23C0D}"/>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49" name="【認定こども園・幼稚園・保育所】&#10;有形固定資産減価償却率最大値テキスト">
          <a:extLst>
            <a:ext uri="{FF2B5EF4-FFF2-40B4-BE49-F238E27FC236}">
              <a16:creationId xmlns:a16="http://schemas.microsoft.com/office/drawing/2014/main" id="{5323FBAE-FAFC-4180-8791-8FC686848756}"/>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50" name="直線コネクタ 449">
          <a:extLst>
            <a:ext uri="{FF2B5EF4-FFF2-40B4-BE49-F238E27FC236}">
              <a16:creationId xmlns:a16="http://schemas.microsoft.com/office/drawing/2014/main" id="{19A5CE3B-D8E1-4013-A3FD-2C38269899DD}"/>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20972</xdr:rowOff>
    </xdr:from>
    <xdr:ext cx="405111" cy="259045"/>
    <xdr:sp macro="" textlink="">
      <xdr:nvSpPr>
        <xdr:cNvPr id="451" name="【認定こども園・幼稚園・保育所】&#10;有形固定資産減価償却率平均値テキスト">
          <a:extLst>
            <a:ext uri="{FF2B5EF4-FFF2-40B4-BE49-F238E27FC236}">
              <a16:creationId xmlns:a16="http://schemas.microsoft.com/office/drawing/2014/main" id="{E64B97CB-8B6D-4CB4-B574-2CC9FB0C5A60}"/>
            </a:ext>
          </a:extLst>
        </xdr:cNvPr>
        <xdr:cNvSpPr txBox="1"/>
      </xdr:nvSpPr>
      <xdr:spPr>
        <a:xfrm>
          <a:off x="163576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452" name="フローチャート: 判断 451">
          <a:extLst>
            <a:ext uri="{FF2B5EF4-FFF2-40B4-BE49-F238E27FC236}">
              <a16:creationId xmlns:a16="http://schemas.microsoft.com/office/drawing/2014/main" id="{5902BC4D-A32C-4548-8F8D-BC9911F68514}"/>
            </a:ext>
          </a:extLst>
        </xdr:cNvPr>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453" name="フローチャート: 判断 452">
          <a:extLst>
            <a:ext uri="{FF2B5EF4-FFF2-40B4-BE49-F238E27FC236}">
              <a16:creationId xmlns:a16="http://schemas.microsoft.com/office/drawing/2014/main" id="{69025513-6586-441D-9CC0-BC5AAE56D32A}"/>
            </a:ext>
          </a:extLst>
        </xdr:cNvPr>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454" name="フローチャート: 判断 453">
          <a:extLst>
            <a:ext uri="{FF2B5EF4-FFF2-40B4-BE49-F238E27FC236}">
              <a16:creationId xmlns:a16="http://schemas.microsoft.com/office/drawing/2014/main" id="{37987011-0153-4173-9BC9-961FC05B62E2}"/>
            </a:ext>
          </a:extLst>
        </xdr:cNvPr>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455" name="フローチャート: 判断 454">
          <a:extLst>
            <a:ext uri="{FF2B5EF4-FFF2-40B4-BE49-F238E27FC236}">
              <a16:creationId xmlns:a16="http://schemas.microsoft.com/office/drawing/2014/main" id="{BE3EFF17-BCBC-4D62-A8CA-C28875C8F8CE}"/>
            </a:ext>
          </a:extLst>
        </xdr:cNvPr>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B5A1979B-4B81-409E-B49B-95BEE9EBEC0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A3D8AAFA-FA3C-471A-9688-C0201AE6026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326AA5B4-8007-49AB-96A1-04638C9215C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2601FF81-9453-418F-9707-85D304CFAE5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436E329-71BC-411D-8468-2A8945C0E7A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461" name="楕円 460">
          <a:extLst>
            <a:ext uri="{FF2B5EF4-FFF2-40B4-BE49-F238E27FC236}">
              <a16:creationId xmlns:a16="http://schemas.microsoft.com/office/drawing/2014/main" id="{3507799F-9353-4CBF-B362-02BD3FAEE817}"/>
            </a:ext>
          </a:extLst>
        </xdr:cNvPr>
        <xdr:cNvSpPr/>
      </xdr:nvSpPr>
      <xdr:spPr>
        <a:xfrm>
          <a:off x="16268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147337</xdr:rowOff>
    </xdr:from>
    <xdr:ext cx="405111" cy="259045"/>
    <xdr:sp macro="" textlink="">
      <xdr:nvSpPr>
        <xdr:cNvPr id="462" name="【認定こども園・幼稚園・保育所】&#10;有形固定資産減価償却率該当値テキスト">
          <a:extLst>
            <a:ext uri="{FF2B5EF4-FFF2-40B4-BE49-F238E27FC236}">
              <a16:creationId xmlns:a16="http://schemas.microsoft.com/office/drawing/2014/main" id="{228AB875-38B8-4E65-9FCD-4C3A8672BB23}"/>
            </a:ext>
          </a:extLst>
        </xdr:cNvPr>
        <xdr:cNvSpPr txBox="1"/>
      </xdr:nvSpPr>
      <xdr:spPr>
        <a:xfrm>
          <a:off x="16357600"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160655</xdr:rowOff>
    </xdr:from>
    <xdr:to>
      <xdr:col>81</xdr:col>
      <xdr:colOff>101600</xdr:colOff>
      <xdr:row>38</xdr:row>
      <xdr:rowOff>90805</xdr:rowOff>
    </xdr:to>
    <xdr:sp macro="" textlink="">
      <xdr:nvSpPr>
        <xdr:cNvPr id="463" name="楕円 462">
          <a:extLst>
            <a:ext uri="{FF2B5EF4-FFF2-40B4-BE49-F238E27FC236}">
              <a16:creationId xmlns:a16="http://schemas.microsoft.com/office/drawing/2014/main" id="{2E857439-5ECE-4359-BBDE-B13AA6CC6C1F}"/>
            </a:ext>
          </a:extLst>
        </xdr:cNvPr>
        <xdr:cNvSpPr/>
      </xdr:nvSpPr>
      <xdr:spPr>
        <a:xfrm>
          <a:off x="15430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3810</xdr:rowOff>
    </xdr:from>
    <xdr:to>
      <xdr:col>85</xdr:col>
      <xdr:colOff>127000</xdr:colOff>
      <xdr:row>38</xdr:row>
      <xdr:rowOff>40005</xdr:rowOff>
    </xdr:to>
    <xdr:cxnSp macro="">
      <xdr:nvCxnSpPr>
        <xdr:cNvPr id="464" name="直線コネクタ 463">
          <a:extLst>
            <a:ext uri="{FF2B5EF4-FFF2-40B4-BE49-F238E27FC236}">
              <a16:creationId xmlns:a16="http://schemas.microsoft.com/office/drawing/2014/main" id="{931746C2-737A-4026-9DFE-57995BDF2943}"/>
            </a:ext>
          </a:extLst>
        </xdr:cNvPr>
        <xdr:cNvCxnSpPr/>
      </xdr:nvCxnSpPr>
      <xdr:spPr>
        <a:xfrm flipV="1">
          <a:off x="15481300" y="65189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34925</xdr:rowOff>
    </xdr:from>
    <xdr:to>
      <xdr:col>76</xdr:col>
      <xdr:colOff>165100</xdr:colOff>
      <xdr:row>38</xdr:row>
      <xdr:rowOff>136525</xdr:rowOff>
    </xdr:to>
    <xdr:sp macro="" textlink="">
      <xdr:nvSpPr>
        <xdr:cNvPr id="465" name="楕円 464">
          <a:extLst>
            <a:ext uri="{FF2B5EF4-FFF2-40B4-BE49-F238E27FC236}">
              <a16:creationId xmlns:a16="http://schemas.microsoft.com/office/drawing/2014/main" id="{3689BA97-645E-4A54-8B49-9559B1923E95}"/>
            </a:ext>
          </a:extLst>
        </xdr:cNvPr>
        <xdr:cNvSpPr/>
      </xdr:nvSpPr>
      <xdr:spPr>
        <a:xfrm>
          <a:off x="14541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40005</xdr:rowOff>
    </xdr:from>
    <xdr:to>
      <xdr:col>81</xdr:col>
      <xdr:colOff>50800</xdr:colOff>
      <xdr:row>38</xdr:row>
      <xdr:rowOff>85725</xdr:rowOff>
    </xdr:to>
    <xdr:cxnSp macro="">
      <xdr:nvCxnSpPr>
        <xdr:cNvPr id="466" name="直線コネクタ 465">
          <a:extLst>
            <a:ext uri="{FF2B5EF4-FFF2-40B4-BE49-F238E27FC236}">
              <a16:creationId xmlns:a16="http://schemas.microsoft.com/office/drawing/2014/main" id="{B3E6AF86-E865-4E32-A574-AEA99B502E8A}"/>
            </a:ext>
          </a:extLst>
        </xdr:cNvPr>
        <xdr:cNvCxnSpPr/>
      </xdr:nvCxnSpPr>
      <xdr:spPr>
        <a:xfrm flipV="1">
          <a:off x="14592300" y="65551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467" name="n_1aveValue【認定こども園・幼稚園・保育所】&#10;有形固定資産減価償却率">
          <a:extLst>
            <a:ext uri="{FF2B5EF4-FFF2-40B4-BE49-F238E27FC236}">
              <a16:creationId xmlns:a16="http://schemas.microsoft.com/office/drawing/2014/main" id="{9809CC6E-80CE-4289-8B23-40B909FC7300}"/>
            </a:ext>
          </a:extLst>
        </xdr:cNvPr>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468" name="n_2aveValue【認定こども園・幼稚園・保育所】&#10;有形固定資産減価償却率">
          <a:extLst>
            <a:ext uri="{FF2B5EF4-FFF2-40B4-BE49-F238E27FC236}">
              <a16:creationId xmlns:a16="http://schemas.microsoft.com/office/drawing/2014/main" id="{CEBFCBC6-BAA7-4E12-8978-6522D98DAE5E}"/>
            </a:ext>
          </a:extLst>
        </xdr:cNvPr>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158767</xdr:rowOff>
    </xdr:from>
    <xdr:ext cx="405111" cy="259045"/>
    <xdr:sp macro="" textlink="">
      <xdr:nvSpPr>
        <xdr:cNvPr id="469" name="n_3aveValue【認定こども園・幼稚園・保育所】&#10;有形固定資産減価償却率">
          <a:extLst>
            <a:ext uri="{FF2B5EF4-FFF2-40B4-BE49-F238E27FC236}">
              <a16:creationId xmlns:a16="http://schemas.microsoft.com/office/drawing/2014/main" id="{57DA7493-42E7-4A87-9763-DE5C4DCE170F}"/>
            </a:ext>
          </a:extLst>
        </xdr:cNvPr>
        <xdr:cNvSpPr txBox="1"/>
      </xdr:nvSpPr>
      <xdr:spPr>
        <a:xfrm>
          <a:off x="13500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107332</xdr:rowOff>
    </xdr:from>
    <xdr:ext cx="405111" cy="259045"/>
    <xdr:sp macro="" textlink="">
      <xdr:nvSpPr>
        <xdr:cNvPr id="470" name="n_1mainValue【認定こども園・幼稚園・保育所】&#10;有形固定資産減価償却率">
          <a:extLst>
            <a:ext uri="{FF2B5EF4-FFF2-40B4-BE49-F238E27FC236}">
              <a16:creationId xmlns:a16="http://schemas.microsoft.com/office/drawing/2014/main" id="{F90D7307-EA92-4D28-ACF6-A040F85E6F3E}"/>
            </a:ext>
          </a:extLst>
        </xdr:cNvPr>
        <xdr:cNvSpPr txBox="1"/>
      </xdr:nvSpPr>
      <xdr:spPr>
        <a:xfrm>
          <a:off x="152660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127652</xdr:rowOff>
    </xdr:from>
    <xdr:ext cx="405111" cy="259045"/>
    <xdr:sp macro="" textlink="">
      <xdr:nvSpPr>
        <xdr:cNvPr id="471" name="n_2mainValue【認定こども園・幼稚園・保育所】&#10;有形固定資産減価償却率">
          <a:extLst>
            <a:ext uri="{FF2B5EF4-FFF2-40B4-BE49-F238E27FC236}">
              <a16:creationId xmlns:a16="http://schemas.microsoft.com/office/drawing/2014/main" id="{8FE788D7-6A8C-4558-9417-6F7B330653D0}"/>
            </a:ext>
          </a:extLst>
        </xdr:cNvPr>
        <xdr:cNvSpPr txBox="1"/>
      </xdr:nvSpPr>
      <xdr:spPr>
        <a:xfrm>
          <a:off x="14389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2" name="正方形/長方形 471">
          <a:extLst>
            <a:ext uri="{FF2B5EF4-FFF2-40B4-BE49-F238E27FC236}">
              <a16:creationId xmlns:a16="http://schemas.microsoft.com/office/drawing/2014/main" id="{97DA330C-200A-48B3-A584-0DB4A219DA7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3" name="正方形/長方形 472">
          <a:extLst>
            <a:ext uri="{FF2B5EF4-FFF2-40B4-BE49-F238E27FC236}">
              <a16:creationId xmlns:a16="http://schemas.microsoft.com/office/drawing/2014/main" id="{F161151B-8F8B-4F62-A7BD-E5ED4492307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4" name="正方形/長方形 473">
          <a:extLst>
            <a:ext uri="{FF2B5EF4-FFF2-40B4-BE49-F238E27FC236}">
              <a16:creationId xmlns:a16="http://schemas.microsoft.com/office/drawing/2014/main" id="{08C0D81B-65AE-4451-9679-D9571F0FEF2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5" name="正方形/長方形 474">
          <a:extLst>
            <a:ext uri="{FF2B5EF4-FFF2-40B4-BE49-F238E27FC236}">
              <a16:creationId xmlns:a16="http://schemas.microsoft.com/office/drawing/2014/main" id="{2AD8E045-1E3E-4551-B84C-3AC40E64A85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6" name="正方形/長方形 475">
          <a:extLst>
            <a:ext uri="{FF2B5EF4-FFF2-40B4-BE49-F238E27FC236}">
              <a16:creationId xmlns:a16="http://schemas.microsoft.com/office/drawing/2014/main" id="{AB265D17-74F7-4A3B-AD93-39FE4003F26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7" name="正方形/長方形 476">
          <a:extLst>
            <a:ext uri="{FF2B5EF4-FFF2-40B4-BE49-F238E27FC236}">
              <a16:creationId xmlns:a16="http://schemas.microsoft.com/office/drawing/2014/main" id="{19E82E0C-068C-4D17-8741-0AF488CBB52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8" name="正方形/長方形 477">
          <a:extLst>
            <a:ext uri="{FF2B5EF4-FFF2-40B4-BE49-F238E27FC236}">
              <a16:creationId xmlns:a16="http://schemas.microsoft.com/office/drawing/2014/main" id="{E6803E6E-BFF0-4921-90F0-1E158CE5635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9" name="正方形/長方形 478">
          <a:extLst>
            <a:ext uri="{FF2B5EF4-FFF2-40B4-BE49-F238E27FC236}">
              <a16:creationId xmlns:a16="http://schemas.microsoft.com/office/drawing/2014/main" id="{8A463D72-8507-4A56-A572-B160E98F8CA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0" name="テキスト ボックス 479">
          <a:extLst>
            <a:ext uri="{FF2B5EF4-FFF2-40B4-BE49-F238E27FC236}">
              <a16:creationId xmlns:a16="http://schemas.microsoft.com/office/drawing/2014/main" id="{72BB2643-3762-44B4-A88C-4BD40E37629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1" name="直線コネクタ 480">
          <a:extLst>
            <a:ext uri="{FF2B5EF4-FFF2-40B4-BE49-F238E27FC236}">
              <a16:creationId xmlns:a16="http://schemas.microsoft.com/office/drawing/2014/main" id="{A50BE509-CAC6-4659-8C20-9277A294835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2" name="直線コネクタ 481">
          <a:extLst>
            <a:ext uri="{FF2B5EF4-FFF2-40B4-BE49-F238E27FC236}">
              <a16:creationId xmlns:a16="http://schemas.microsoft.com/office/drawing/2014/main" id="{1A8F053A-62E8-48F3-80B0-1269E2CFDCE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83" name="テキスト ボックス 482">
          <a:extLst>
            <a:ext uri="{FF2B5EF4-FFF2-40B4-BE49-F238E27FC236}">
              <a16:creationId xmlns:a16="http://schemas.microsoft.com/office/drawing/2014/main" id="{9D76DDE9-8EF4-4D3A-B8F7-626215CF1BA8}"/>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4" name="直線コネクタ 483">
          <a:extLst>
            <a:ext uri="{FF2B5EF4-FFF2-40B4-BE49-F238E27FC236}">
              <a16:creationId xmlns:a16="http://schemas.microsoft.com/office/drawing/2014/main" id="{80E1EC3A-DB8F-4A47-B5A9-A565F3C5158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85" name="テキスト ボックス 484">
          <a:extLst>
            <a:ext uri="{FF2B5EF4-FFF2-40B4-BE49-F238E27FC236}">
              <a16:creationId xmlns:a16="http://schemas.microsoft.com/office/drawing/2014/main" id="{091D61E2-0F68-4AFC-9650-892B2BFB6F6D}"/>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6" name="直線コネクタ 485">
          <a:extLst>
            <a:ext uri="{FF2B5EF4-FFF2-40B4-BE49-F238E27FC236}">
              <a16:creationId xmlns:a16="http://schemas.microsoft.com/office/drawing/2014/main" id="{11808D83-6177-4275-91D4-629D1C43773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87" name="テキスト ボックス 486">
          <a:extLst>
            <a:ext uri="{FF2B5EF4-FFF2-40B4-BE49-F238E27FC236}">
              <a16:creationId xmlns:a16="http://schemas.microsoft.com/office/drawing/2014/main" id="{8A0FF327-48C4-4AF9-A05D-EEBF242E4513}"/>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8" name="直線コネクタ 487">
          <a:extLst>
            <a:ext uri="{FF2B5EF4-FFF2-40B4-BE49-F238E27FC236}">
              <a16:creationId xmlns:a16="http://schemas.microsoft.com/office/drawing/2014/main" id="{85B4DB4E-2E66-41BF-9E93-8BE42027DBE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89" name="テキスト ボックス 488">
          <a:extLst>
            <a:ext uri="{FF2B5EF4-FFF2-40B4-BE49-F238E27FC236}">
              <a16:creationId xmlns:a16="http://schemas.microsoft.com/office/drawing/2014/main" id="{6C2383ED-5177-4433-BFDB-191FB43693DE}"/>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0" name="直線コネクタ 489">
          <a:extLst>
            <a:ext uri="{FF2B5EF4-FFF2-40B4-BE49-F238E27FC236}">
              <a16:creationId xmlns:a16="http://schemas.microsoft.com/office/drawing/2014/main" id="{9861FCC5-2919-4E06-AF2F-62910036E06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1" name="テキスト ボックス 490">
          <a:extLst>
            <a:ext uri="{FF2B5EF4-FFF2-40B4-BE49-F238E27FC236}">
              <a16:creationId xmlns:a16="http://schemas.microsoft.com/office/drawing/2014/main" id="{3E8308F5-38CA-4ABF-A022-334C94B740A3}"/>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2" name="直線コネクタ 491">
          <a:extLst>
            <a:ext uri="{FF2B5EF4-FFF2-40B4-BE49-F238E27FC236}">
              <a16:creationId xmlns:a16="http://schemas.microsoft.com/office/drawing/2014/main" id="{641102FA-3136-4957-B30A-8D9176F5447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93" name="テキスト ボックス 492">
          <a:extLst>
            <a:ext uri="{FF2B5EF4-FFF2-40B4-BE49-F238E27FC236}">
              <a16:creationId xmlns:a16="http://schemas.microsoft.com/office/drawing/2014/main" id="{5D80145B-9B14-4716-8C39-E345DFD07B96}"/>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4" name="直線コネクタ 493">
          <a:extLst>
            <a:ext uri="{FF2B5EF4-FFF2-40B4-BE49-F238E27FC236}">
              <a16:creationId xmlns:a16="http://schemas.microsoft.com/office/drawing/2014/main" id="{7DCBAD2D-8E11-46ED-980D-07823830F07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5" name="テキスト ボックス 494">
          <a:extLst>
            <a:ext uri="{FF2B5EF4-FFF2-40B4-BE49-F238E27FC236}">
              <a16:creationId xmlns:a16="http://schemas.microsoft.com/office/drawing/2014/main" id="{90783ED9-4B54-4EB7-8110-5C1F7C9DC89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6" name="【認定こども園・幼稚園・保育所】&#10;一人当たり面積グラフ枠">
          <a:extLst>
            <a:ext uri="{FF2B5EF4-FFF2-40B4-BE49-F238E27FC236}">
              <a16:creationId xmlns:a16="http://schemas.microsoft.com/office/drawing/2014/main" id="{24266635-0FED-45D1-A85B-21901A1C1BA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497" name="直線コネクタ 496">
          <a:extLst>
            <a:ext uri="{FF2B5EF4-FFF2-40B4-BE49-F238E27FC236}">
              <a16:creationId xmlns:a16="http://schemas.microsoft.com/office/drawing/2014/main" id="{CE100A4E-A60F-4ABD-B47F-3555C4A3D2C7}"/>
            </a:ext>
          </a:extLst>
        </xdr:cNvPr>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498" name="【認定こども園・幼稚園・保育所】&#10;一人当たり面積最小値テキスト">
          <a:extLst>
            <a:ext uri="{FF2B5EF4-FFF2-40B4-BE49-F238E27FC236}">
              <a16:creationId xmlns:a16="http://schemas.microsoft.com/office/drawing/2014/main" id="{CDECACB5-7FD8-49A1-8AF0-A893C02104E2}"/>
            </a:ext>
          </a:extLst>
        </xdr:cNvPr>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499" name="直線コネクタ 498">
          <a:extLst>
            <a:ext uri="{FF2B5EF4-FFF2-40B4-BE49-F238E27FC236}">
              <a16:creationId xmlns:a16="http://schemas.microsoft.com/office/drawing/2014/main" id="{FCF82A12-5EF8-43D8-BFF6-F6E689277E9A}"/>
            </a:ext>
          </a:extLst>
        </xdr:cNvPr>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500" name="【認定こども園・幼稚園・保育所】&#10;一人当たり面積最大値テキスト">
          <a:extLst>
            <a:ext uri="{FF2B5EF4-FFF2-40B4-BE49-F238E27FC236}">
              <a16:creationId xmlns:a16="http://schemas.microsoft.com/office/drawing/2014/main" id="{4E52CF24-5234-4974-8529-A95DB98EB6BB}"/>
            </a:ext>
          </a:extLst>
        </xdr:cNvPr>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501" name="直線コネクタ 500">
          <a:extLst>
            <a:ext uri="{FF2B5EF4-FFF2-40B4-BE49-F238E27FC236}">
              <a16:creationId xmlns:a16="http://schemas.microsoft.com/office/drawing/2014/main" id="{7C7F4548-C007-40B5-9C2B-795AE29228F7}"/>
            </a:ext>
          </a:extLst>
        </xdr:cNvPr>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2557</xdr:rowOff>
    </xdr:from>
    <xdr:ext cx="469744" cy="259045"/>
    <xdr:sp macro="" textlink="">
      <xdr:nvSpPr>
        <xdr:cNvPr id="502" name="【認定こども園・幼稚園・保育所】&#10;一人当たり面積平均値テキスト">
          <a:extLst>
            <a:ext uri="{FF2B5EF4-FFF2-40B4-BE49-F238E27FC236}">
              <a16:creationId xmlns:a16="http://schemas.microsoft.com/office/drawing/2014/main" id="{0BF87051-A426-4B11-ADC4-C9FDD8788738}"/>
            </a:ext>
          </a:extLst>
        </xdr:cNvPr>
        <xdr:cNvSpPr txBox="1"/>
      </xdr:nvSpPr>
      <xdr:spPr>
        <a:xfrm>
          <a:off x="22199600" y="634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503" name="フローチャート: 判断 502">
          <a:extLst>
            <a:ext uri="{FF2B5EF4-FFF2-40B4-BE49-F238E27FC236}">
              <a16:creationId xmlns:a16="http://schemas.microsoft.com/office/drawing/2014/main" id="{B0CE17C8-7962-4C41-B632-9419BD49A38D}"/>
            </a:ext>
          </a:extLst>
        </xdr:cNvPr>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504" name="フローチャート: 判断 503">
          <a:extLst>
            <a:ext uri="{FF2B5EF4-FFF2-40B4-BE49-F238E27FC236}">
              <a16:creationId xmlns:a16="http://schemas.microsoft.com/office/drawing/2014/main" id="{B8DB3674-C2F5-47DC-B465-C113DCE72E78}"/>
            </a:ext>
          </a:extLst>
        </xdr:cNvPr>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505" name="フローチャート: 判断 504">
          <a:extLst>
            <a:ext uri="{FF2B5EF4-FFF2-40B4-BE49-F238E27FC236}">
              <a16:creationId xmlns:a16="http://schemas.microsoft.com/office/drawing/2014/main" id="{CFDE2524-B832-4846-B97D-9878E6E9944B}"/>
            </a:ext>
          </a:extLst>
        </xdr:cNvPr>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61323</xdr:rowOff>
    </xdr:from>
    <xdr:to>
      <xdr:col>102</xdr:col>
      <xdr:colOff>165100</xdr:colOff>
      <xdr:row>36</xdr:row>
      <xdr:rowOff>162923</xdr:rowOff>
    </xdr:to>
    <xdr:sp macro="" textlink="">
      <xdr:nvSpPr>
        <xdr:cNvPr id="506" name="フローチャート: 判断 505">
          <a:extLst>
            <a:ext uri="{FF2B5EF4-FFF2-40B4-BE49-F238E27FC236}">
              <a16:creationId xmlns:a16="http://schemas.microsoft.com/office/drawing/2014/main" id="{279741BD-1B90-4FFE-AF77-804BAC8F488F}"/>
            </a:ext>
          </a:extLst>
        </xdr:cNvPr>
        <xdr:cNvSpPr/>
      </xdr:nvSpPr>
      <xdr:spPr>
        <a:xfrm>
          <a:off x="19494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ABD45E57-BAF9-4CD7-B761-9402D1B6041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D6CEBC64-6E52-48E5-BAF8-192FE5FBA3F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896E4541-BE99-482A-87FA-A361FE8D48B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EC9DFD7-0AED-4E5C-B5E1-A4668A3D440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A4B68D66-47E3-4774-8E59-4C03773B80F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61323</xdr:rowOff>
    </xdr:from>
    <xdr:to>
      <xdr:col>116</xdr:col>
      <xdr:colOff>114300</xdr:colOff>
      <xdr:row>38</xdr:row>
      <xdr:rowOff>162923</xdr:rowOff>
    </xdr:to>
    <xdr:sp macro="" textlink="">
      <xdr:nvSpPr>
        <xdr:cNvPr id="512" name="楕円 511">
          <a:extLst>
            <a:ext uri="{FF2B5EF4-FFF2-40B4-BE49-F238E27FC236}">
              <a16:creationId xmlns:a16="http://schemas.microsoft.com/office/drawing/2014/main" id="{69393967-1DAF-481C-B5FB-7DD226DCA069}"/>
            </a:ext>
          </a:extLst>
        </xdr:cNvPr>
        <xdr:cNvSpPr/>
      </xdr:nvSpPr>
      <xdr:spPr>
        <a:xfrm>
          <a:off x="221107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39750</xdr:rowOff>
    </xdr:from>
    <xdr:ext cx="469744" cy="259045"/>
    <xdr:sp macro="" textlink="">
      <xdr:nvSpPr>
        <xdr:cNvPr id="513" name="【認定こども園・幼稚園・保育所】&#10;一人当たり面積該当値テキスト">
          <a:extLst>
            <a:ext uri="{FF2B5EF4-FFF2-40B4-BE49-F238E27FC236}">
              <a16:creationId xmlns:a16="http://schemas.microsoft.com/office/drawing/2014/main" id="{2658EA8A-B854-41C3-9861-922807038B8F}"/>
            </a:ext>
          </a:extLst>
        </xdr:cNvPr>
        <xdr:cNvSpPr txBox="1"/>
      </xdr:nvSpPr>
      <xdr:spPr>
        <a:xfrm>
          <a:off x="22199600" y="655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74385</xdr:rowOff>
    </xdr:from>
    <xdr:to>
      <xdr:col>112</xdr:col>
      <xdr:colOff>38100</xdr:colOff>
      <xdr:row>39</xdr:row>
      <xdr:rowOff>4535</xdr:rowOff>
    </xdr:to>
    <xdr:sp macro="" textlink="">
      <xdr:nvSpPr>
        <xdr:cNvPr id="514" name="楕円 513">
          <a:extLst>
            <a:ext uri="{FF2B5EF4-FFF2-40B4-BE49-F238E27FC236}">
              <a16:creationId xmlns:a16="http://schemas.microsoft.com/office/drawing/2014/main" id="{3CCA95B2-AA0E-4B3D-947C-DC4F4E964CF7}"/>
            </a:ext>
          </a:extLst>
        </xdr:cNvPr>
        <xdr:cNvSpPr/>
      </xdr:nvSpPr>
      <xdr:spPr>
        <a:xfrm>
          <a:off x="21272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112123</xdr:rowOff>
    </xdr:from>
    <xdr:to>
      <xdr:col>116</xdr:col>
      <xdr:colOff>63500</xdr:colOff>
      <xdr:row>38</xdr:row>
      <xdr:rowOff>125185</xdr:rowOff>
    </xdr:to>
    <xdr:cxnSp macro="">
      <xdr:nvCxnSpPr>
        <xdr:cNvPr id="515" name="直線コネクタ 514">
          <a:extLst>
            <a:ext uri="{FF2B5EF4-FFF2-40B4-BE49-F238E27FC236}">
              <a16:creationId xmlns:a16="http://schemas.microsoft.com/office/drawing/2014/main" id="{56DD3D98-2B18-4223-B0FC-01D8E1B3E3AF}"/>
            </a:ext>
          </a:extLst>
        </xdr:cNvPr>
        <xdr:cNvCxnSpPr/>
      </xdr:nvCxnSpPr>
      <xdr:spPr>
        <a:xfrm flipV="1">
          <a:off x="21323300" y="6627223"/>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84183</xdr:rowOff>
    </xdr:from>
    <xdr:to>
      <xdr:col>107</xdr:col>
      <xdr:colOff>101600</xdr:colOff>
      <xdr:row>39</xdr:row>
      <xdr:rowOff>14333</xdr:rowOff>
    </xdr:to>
    <xdr:sp macro="" textlink="">
      <xdr:nvSpPr>
        <xdr:cNvPr id="516" name="楕円 515">
          <a:extLst>
            <a:ext uri="{FF2B5EF4-FFF2-40B4-BE49-F238E27FC236}">
              <a16:creationId xmlns:a16="http://schemas.microsoft.com/office/drawing/2014/main" id="{AD1F9124-0037-4A82-BB6B-BF623D62703C}"/>
            </a:ext>
          </a:extLst>
        </xdr:cNvPr>
        <xdr:cNvSpPr/>
      </xdr:nvSpPr>
      <xdr:spPr>
        <a:xfrm>
          <a:off x="20383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125185</xdr:rowOff>
    </xdr:from>
    <xdr:to>
      <xdr:col>111</xdr:col>
      <xdr:colOff>177800</xdr:colOff>
      <xdr:row>38</xdr:row>
      <xdr:rowOff>134983</xdr:rowOff>
    </xdr:to>
    <xdr:cxnSp macro="">
      <xdr:nvCxnSpPr>
        <xdr:cNvPr id="517" name="直線コネクタ 516">
          <a:extLst>
            <a:ext uri="{FF2B5EF4-FFF2-40B4-BE49-F238E27FC236}">
              <a16:creationId xmlns:a16="http://schemas.microsoft.com/office/drawing/2014/main" id="{5D592032-7A56-4F34-B929-CB30045D3D02}"/>
            </a:ext>
          </a:extLst>
        </xdr:cNvPr>
        <xdr:cNvCxnSpPr/>
      </xdr:nvCxnSpPr>
      <xdr:spPr>
        <a:xfrm flipV="1">
          <a:off x="20434300" y="664028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136996</xdr:rowOff>
    </xdr:from>
    <xdr:ext cx="469744" cy="259045"/>
    <xdr:sp macro="" textlink="">
      <xdr:nvSpPr>
        <xdr:cNvPr id="518" name="n_1aveValue【認定こども園・幼稚園・保育所】&#10;一人当たり面積">
          <a:extLst>
            <a:ext uri="{FF2B5EF4-FFF2-40B4-BE49-F238E27FC236}">
              <a16:creationId xmlns:a16="http://schemas.microsoft.com/office/drawing/2014/main" id="{1784C49A-C92A-4B0D-B87B-7661EC259B17}"/>
            </a:ext>
          </a:extLst>
        </xdr:cNvPr>
        <xdr:cNvSpPr txBox="1"/>
      </xdr:nvSpPr>
      <xdr:spPr>
        <a:xfrm>
          <a:off x="21075727" y="630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130464</xdr:rowOff>
    </xdr:from>
    <xdr:ext cx="469744" cy="259045"/>
    <xdr:sp macro="" textlink="">
      <xdr:nvSpPr>
        <xdr:cNvPr id="519" name="n_2aveValue【認定こども園・幼稚園・保育所】&#10;一人当たり面積">
          <a:extLst>
            <a:ext uri="{FF2B5EF4-FFF2-40B4-BE49-F238E27FC236}">
              <a16:creationId xmlns:a16="http://schemas.microsoft.com/office/drawing/2014/main" id="{1C00C1B2-9B80-4BAB-9925-0F06391E63E6}"/>
            </a:ext>
          </a:extLst>
        </xdr:cNvPr>
        <xdr:cNvSpPr txBox="1"/>
      </xdr:nvSpPr>
      <xdr:spPr>
        <a:xfrm>
          <a:off x="20199427" y="63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8000</xdr:rowOff>
    </xdr:from>
    <xdr:ext cx="469744" cy="259045"/>
    <xdr:sp macro="" textlink="">
      <xdr:nvSpPr>
        <xdr:cNvPr id="520" name="n_3aveValue【認定こども園・幼稚園・保育所】&#10;一人当たり面積">
          <a:extLst>
            <a:ext uri="{FF2B5EF4-FFF2-40B4-BE49-F238E27FC236}">
              <a16:creationId xmlns:a16="http://schemas.microsoft.com/office/drawing/2014/main" id="{2549044C-AA0F-40E9-BDE3-302C84268AAC}"/>
            </a:ext>
          </a:extLst>
        </xdr:cNvPr>
        <xdr:cNvSpPr txBox="1"/>
      </xdr:nvSpPr>
      <xdr:spPr>
        <a:xfrm>
          <a:off x="19310427"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167112</xdr:rowOff>
    </xdr:from>
    <xdr:ext cx="469744" cy="259045"/>
    <xdr:sp macro="" textlink="">
      <xdr:nvSpPr>
        <xdr:cNvPr id="521" name="n_1mainValue【認定こども園・幼稚園・保育所】&#10;一人当たり面積">
          <a:extLst>
            <a:ext uri="{FF2B5EF4-FFF2-40B4-BE49-F238E27FC236}">
              <a16:creationId xmlns:a16="http://schemas.microsoft.com/office/drawing/2014/main" id="{3FCA1F0F-78F3-4384-A6AF-52F134ABFD4C}"/>
            </a:ext>
          </a:extLst>
        </xdr:cNvPr>
        <xdr:cNvSpPr txBox="1"/>
      </xdr:nvSpPr>
      <xdr:spPr>
        <a:xfrm>
          <a:off x="21075727"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5460</xdr:rowOff>
    </xdr:from>
    <xdr:ext cx="469744" cy="259045"/>
    <xdr:sp macro="" textlink="">
      <xdr:nvSpPr>
        <xdr:cNvPr id="522" name="n_2mainValue【認定こども園・幼稚園・保育所】&#10;一人当たり面積">
          <a:extLst>
            <a:ext uri="{FF2B5EF4-FFF2-40B4-BE49-F238E27FC236}">
              <a16:creationId xmlns:a16="http://schemas.microsoft.com/office/drawing/2014/main" id="{9F435BD5-812A-4101-A3F2-5F6B9DB2B203}"/>
            </a:ext>
          </a:extLst>
        </xdr:cNvPr>
        <xdr:cNvSpPr txBox="1"/>
      </xdr:nvSpPr>
      <xdr:spPr>
        <a:xfrm>
          <a:off x="20199427" y="669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3" name="正方形/長方形 522">
          <a:extLst>
            <a:ext uri="{FF2B5EF4-FFF2-40B4-BE49-F238E27FC236}">
              <a16:creationId xmlns:a16="http://schemas.microsoft.com/office/drawing/2014/main" id="{A72BD6DB-1D8B-4CC1-8AE0-EC1DAFDCE5B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4" name="正方形/長方形 523">
          <a:extLst>
            <a:ext uri="{FF2B5EF4-FFF2-40B4-BE49-F238E27FC236}">
              <a16:creationId xmlns:a16="http://schemas.microsoft.com/office/drawing/2014/main" id="{F8E87B8F-9355-4319-888F-0EF20E8805F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5" name="正方形/長方形 524">
          <a:extLst>
            <a:ext uri="{FF2B5EF4-FFF2-40B4-BE49-F238E27FC236}">
              <a16:creationId xmlns:a16="http://schemas.microsoft.com/office/drawing/2014/main" id="{731B5B2F-1F35-4FF4-B0A7-066B9331583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6" name="正方形/長方形 525">
          <a:extLst>
            <a:ext uri="{FF2B5EF4-FFF2-40B4-BE49-F238E27FC236}">
              <a16:creationId xmlns:a16="http://schemas.microsoft.com/office/drawing/2014/main" id="{9A6033F3-A88C-45FC-A46A-4E8FBF41CA3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7" name="正方形/長方形 526">
          <a:extLst>
            <a:ext uri="{FF2B5EF4-FFF2-40B4-BE49-F238E27FC236}">
              <a16:creationId xmlns:a16="http://schemas.microsoft.com/office/drawing/2014/main" id="{8EFEC5B2-546E-4F66-A0FA-7066EFA8195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8" name="正方形/長方形 527">
          <a:extLst>
            <a:ext uri="{FF2B5EF4-FFF2-40B4-BE49-F238E27FC236}">
              <a16:creationId xmlns:a16="http://schemas.microsoft.com/office/drawing/2014/main" id="{44726F08-1055-40B0-A310-5B18569E90D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9" name="正方形/長方形 528">
          <a:extLst>
            <a:ext uri="{FF2B5EF4-FFF2-40B4-BE49-F238E27FC236}">
              <a16:creationId xmlns:a16="http://schemas.microsoft.com/office/drawing/2014/main" id="{707D3F42-8C4F-4B3A-A30B-27AF016E8F6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正方形/長方形 529">
          <a:extLst>
            <a:ext uri="{FF2B5EF4-FFF2-40B4-BE49-F238E27FC236}">
              <a16:creationId xmlns:a16="http://schemas.microsoft.com/office/drawing/2014/main" id="{1FF9B114-0A3A-4297-9B72-E8B03A6DAF3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1" name="テキスト ボックス 530">
          <a:extLst>
            <a:ext uri="{FF2B5EF4-FFF2-40B4-BE49-F238E27FC236}">
              <a16:creationId xmlns:a16="http://schemas.microsoft.com/office/drawing/2014/main" id="{68A96A1B-241C-43F8-BEAA-DA47512DFED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2" name="直線コネクタ 531">
          <a:extLst>
            <a:ext uri="{FF2B5EF4-FFF2-40B4-BE49-F238E27FC236}">
              <a16:creationId xmlns:a16="http://schemas.microsoft.com/office/drawing/2014/main" id="{1B59A2C5-0BDA-4F06-B62B-D7BAF0B4A99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3" name="直線コネクタ 532">
          <a:extLst>
            <a:ext uri="{FF2B5EF4-FFF2-40B4-BE49-F238E27FC236}">
              <a16:creationId xmlns:a16="http://schemas.microsoft.com/office/drawing/2014/main" id="{F5A4D1BF-83F7-4B10-A311-E351D2BDA51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4" name="テキスト ボックス 533">
          <a:extLst>
            <a:ext uri="{FF2B5EF4-FFF2-40B4-BE49-F238E27FC236}">
              <a16:creationId xmlns:a16="http://schemas.microsoft.com/office/drawing/2014/main" id="{A837DFD7-A005-451F-A50E-3DC59D205256}"/>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5" name="直線コネクタ 534">
          <a:extLst>
            <a:ext uri="{FF2B5EF4-FFF2-40B4-BE49-F238E27FC236}">
              <a16:creationId xmlns:a16="http://schemas.microsoft.com/office/drawing/2014/main" id="{A2039B5D-CF3F-415B-943E-0597551491E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6" name="テキスト ボックス 535">
          <a:extLst>
            <a:ext uri="{FF2B5EF4-FFF2-40B4-BE49-F238E27FC236}">
              <a16:creationId xmlns:a16="http://schemas.microsoft.com/office/drawing/2014/main" id="{0CAAAFD7-E7D3-40EC-8E78-601FCEE7CD0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7" name="直線コネクタ 536">
          <a:extLst>
            <a:ext uri="{FF2B5EF4-FFF2-40B4-BE49-F238E27FC236}">
              <a16:creationId xmlns:a16="http://schemas.microsoft.com/office/drawing/2014/main" id="{20CF60BB-3873-4985-B66F-DDE0187EF7D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8" name="テキスト ボックス 537">
          <a:extLst>
            <a:ext uri="{FF2B5EF4-FFF2-40B4-BE49-F238E27FC236}">
              <a16:creationId xmlns:a16="http://schemas.microsoft.com/office/drawing/2014/main" id="{36AEB10D-715E-4108-B315-2FE3FF09EB6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9" name="直線コネクタ 538">
          <a:extLst>
            <a:ext uri="{FF2B5EF4-FFF2-40B4-BE49-F238E27FC236}">
              <a16:creationId xmlns:a16="http://schemas.microsoft.com/office/drawing/2014/main" id="{8722733B-43EC-4189-AE28-100D67425A5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0" name="テキスト ボックス 539">
          <a:extLst>
            <a:ext uri="{FF2B5EF4-FFF2-40B4-BE49-F238E27FC236}">
              <a16:creationId xmlns:a16="http://schemas.microsoft.com/office/drawing/2014/main" id="{F9D1B48E-2A30-4282-A0DB-FC600224457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1" name="直線コネクタ 540">
          <a:extLst>
            <a:ext uri="{FF2B5EF4-FFF2-40B4-BE49-F238E27FC236}">
              <a16:creationId xmlns:a16="http://schemas.microsoft.com/office/drawing/2014/main" id="{BB4FAD56-A4F0-4297-8740-29B42978CD5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2" name="テキスト ボックス 541">
          <a:extLst>
            <a:ext uri="{FF2B5EF4-FFF2-40B4-BE49-F238E27FC236}">
              <a16:creationId xmlns:a16="http://schemas.microsoft.com/office/drawing/2014/main" id="{32A241EE-267E-4C6F-A140-F7BC37BFA24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3" name="直線コネクタ 542">
          <a:extLst>
            <a:ext uri="{FF2B5EF4-FFF2-40B4-BE49-F238E27FC236}">
              <a16:creationId xmlns:a16="http://schemas.microsoft.com/office/drawing/2014/main" id="{18CCFA2E-6B5B-46C9-8F1D-BE83DE4BE53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4" name="テキスト ボックス 543">
          <a:extLst>
            <a:ext uri="{FF2B5EF4-FFF2-40B4-BE49-F238E27FC236}">
              <a16:creationId xmlns:a16="http://schemas.microsoft.com/office/drawing/2014/main" id="{3EDAC468-6250-4993-923C-396E2298A56F}"/>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a:extLst>
            <a:ext uri="{FF2B5EF4-FFF2-40B4-BE49-F238E27FC236}">
              <a16:creationId xmlns:a16="http://schemas.microsoft.com/office/drawing/2014/main" id="{8405C05E-E6DB-4086-8D4C-CD05FB7E846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a:extLst>
            <a:ext uri="{FF2B5EF4-FFF2-40B4-BE49-F238E27FC236}">
              <a16:creationId xmlns:a16="http://schemas.microsoft.com/office/drawing/2014/main" id="{567A57DA-2C7D-4C34-AB99-0714BD50A11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学校施設】&#10;有形固定資産減価償却率グラフ枠">
          <a:extLst>
            <a:ext uri="{FF2B5EF4-FFF2-40B4-BE49-F238E27FC236}">
              <a16:creationId xmlns:a16="http://schemas.microsoft.com/office/drawing/2014/main" id="{2C39CC35-A190-4E82-90B5-B5DD9C1724D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548" name="直線コネクタ 547">
          <a:extLst>
            <a:ext uri="{FF2B5EF4-FFF2-40B4-BE49-F238E27FC236}">
              <a16:creationId xmlns:a16="http://schemas.microsoft.com/office/drawing/2014/main" id="{0BE57CF7-DFCF-4DB4-B27A-EE65B229D93C}"/>
            </a:ext>
          </a:extLst>
        </xdr:cNvPr>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549" name="【学校施設】&#10;有形固定資産減価償却率最小値テキスト">
          <a:extLst>
            <a:ext uri="{FF2B5EF4-FFF2-40B4-BE49-F238E27FC236}">
              <a16:creationId xmlns:a16="http://schemas.microsoft.com/office/drawing/2014/main" id="{67E12767-F71F-48B8-9764-BE15E783AEDB}"/>
            </a:ext>
          </a:extLst>
        </xdr:cNvPr>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550" name="直線コネクタ 549">
          <a:extLst>
            <a:ext uri="{FF2B5EF4-FFF2-40B4-BE49-F238E27FC236}">
              <a16:creationId xmlns:a16="http://schemas.microsoft.com/office/drawing/2014/main" id="{0FCF8212-1FF9-4C50-9935-BED753052E4D}"/>
            </a:ext>
          </a:extLst>
        </xdr:cNvPr>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551" name="【学校施設】&#10;有形固定資産減価償却率最大値テキスト">
          <a:extLst>
            <a:ext uri="{FF2B5EF4-FFF2-40B4-BE49-F238E27FC236}">
              <a16:creationId xmlns:a16="http://schemas.microsoft.com/office/drawing/2014/main" id="{31192F9F-2C93-4FD3-AAF5-205FFDA5C40C}"/>
            </a:ext>
          </a:extLst>
        </xdr:cNvPr>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552" name="直線コネクタ 551">
          <a:extLst>
            <a:ext uri="{FF2B5EF4-FFF2-40B4-BE49-F238E27FC236}">
              <a16:creationId xmlns:a16="http://schemas.microsoft.com/office/drawing/2014/main" id="{CD01E9D2-9DFF-4AD2-91A4-DBD2A962056A}"/>
            </a:ext>
          </a:extLst>
        </xdr:cNvPr>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105608</xdr:rowOff>
    </xdr:from>
    <xdr:ext cx="405111" cy="259045"/>
    <xdr:sp macro="" textlink="">
      <xdr:nvSpPr>
        <xdr:cNvPr id="553" name="【学校施設】&#10;有形固定資産減価償却率平均値テキスト">
          <a:extLst>
            <a:ext uri="{FF2B5EF4-FFF2-40B4-BE49-F238E27FC236}">
              <a16:creationId xmlns:a16="http://schemas.microsoft.com/office/drawing/2014/main" id="{E5494585-4F8E-4C1F-AD5C-96D47EDBCD19}"/>
            </a:ext>
          </a:extLst>
        </xdr:cNvPr>
        <xdr:cNvSpPr txBox="1"/>
      </xdr:nvSpPr>
      <xdr:spPr>
        <a:xfrm>
          <a:off x="16357600" y="1004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554" name="フローチャート: 判断 553">
          <a:extLst>
            <a:ext uri="{FF2B5EF4-FFF2-40B4-BE49-F238E27FC236}">
              <a16:creationId xmlns:a16="http://schemas.microsoft.com/office/drawing/2014/main" id="{F0185731-F895-42FB-87EB-E815C969D0D6}"/>
            </a:ext>
          </a:extLst>
        </xdr:cNvPr>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555" name="フローチャート: 判断 554">
          <a:extLst>
            <a:ext uri="{FF2B5EF4-FFF2-40B4-BE49-F238E27FC236}">
              <a16:creationId xmlns:a16="http://schemas.microsoft.com/office/drawing/2014/main" id="{A8A794A1-1CB1-4E37-959E-B514636FCB42}"/>
            </a:ext>
          </a:extLst>
        </xdr:cNvPr>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556" name="フローチャート: 判断 555">
          <a:extLst>
            <a:ext uri="{FF2B5EF4-FFF2-40B4-BE49-F238E27FC236}">
              <a16:creationId xmlns:a16="http://schemas.microsoft.com/office/drawing/2014/main" id="{0FB7B43C-218E-429B-A912-AC5799219366}"/>
            </a:ext>
          </a:extLst>
        </xdr:cNvPr>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557" name="フローチャート: 判断 556">
          <a:extLst>
            <a:ext uri="{FF2B5EF4-FFF2-40B4-BE49-F238E27FC236}">
              <a16:creationId xmlns:a16="http://schemas.microsoft.com/office/drawing/2014/main" id="{81B29443-DB99-4DB0-B419-EB901E8356AE}"/>
            </a:ext>
          </a:extLst>
        </xdr:cNvPr>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C355F17F-CF75-4570-B19C-83F63D5C018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E9E6AD30-7D4E-47D8-AD75-CC639A32646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25CE3CF-A6B2-48C3-ACB1-D11CAE8F086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80182E9C-CF5A-4DCE-9D4D-0F66396C644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D53E9C72-E7E0-4487-A6BE-225C45B8D33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153307</xdr:rowOff>
    </xdr:from>
    <xdr:to>
      <xdr:col>85</xdr:col>
      <xdr:colOff>177800</xdr:colOff>
      <xdr:row>57</xdr:row>
      <xdr:rowOff>83457</xdr:rowOff>
    </xdr:to>
    <xdr:sp macro="" textlink="">
      <xdr:nvSpPr>
        <xdr:cNvPr id="563" name="楕円 562">
          <a:extLst>
            <a:ext uri="{FF2B5EF4-FFF2-40B4-BE49-F238E27FC236}">
              <a16:creationId xmlns:a16="http://schemas.microsoft.com/office/drawing/2014/main" id="{F169F616-8439-4531-A61D-5E49B20090EF}"/>
            </a:ext>
          </a:extLst>
        </xdr:cNvPr>
        <xdr:cNvSpPr/>
      </xdr:nvSpPr>
      <xdr:spPr>
        <a:xfrm>
          <a:off x="16268700" y="97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4734</xdr:rowOff>
    </xdr:from>
    <xdr:ext cx="405111" cy="259045"/>
    <xdr:sp macro="" textlink="">
      <xdr:nvSpPr>
        <xdr:cNvPr id="564" name="【学校施設】&#10;有形固定資産減価償却率該当値テキスト">
          <a:extLst>
            <a:ext uri="{FF2B5EF4-FFF2-40B4-BE49-F238E27FC236}">
              <a16:creationId xmlns:a16="http://schemas.microsoft.com/office/drawing/2014/main" id="{918BD86D-0CDF-4BED-9D58-344B29A342E7}"/>
            </a:ext>
          </a:extLst>
        </xdr:cNvPr>
        <xdr:cNvSpPr txBox="1"/>
      </xdr:nvSpPr>
      <xdr:spPr>
        <a:xfrm>
          <a:off x="16357600" y="960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1451</xdr:rowOff>
    </xdr:from>
    <xdr:to>
      <xdr:col>81</xdr:col>
      <xdr:colOff>101600</xdr:colOff>
      <xdr:row>57</xdr:row>
      <xdr:rowOff>103051</xdr:rowOff>
    </xdr:to>
    <xdr:sp macro="" textlink="">
      <xdr:nvSpPr>
        <xdr:cNvPr id="565" name="楕円 564">
          <a:extLst>
            <a:ext uri="{FF2B5EF4-FFF2-40B4-BE49-F238E27FC236}">
              <a16:creationId xmlns:a16="http://schemas.microsoft.com/office/drawing/2014/main" id="{68717E24-22C7-4D6D-BE02-1E5F3248D40F}"/>
            </a:ext>
          </a:extLst>
        </xdr:cNvPr>
        <xdr:cNvSpPr/>
      </xdr:nvSpPr>
      <xdr:spPr>
        <a:xfrm>
          <a:off x="15430500" y="97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32657</xdr:rowOff>
    </xdr:from>
    <xdr:to>
      <xdr:col>85</xdr:col>
      <xdr:colOff>127000</xdr:colOff>
      <xdr:row>57</xdr:row>
      <xdr:rowOff>52251</xdr:rowOff>
    </xdr:to>
    <xdr:cxnSp macro="">
      <xdr:nvCxnSpPr>
        <xdr:cNvPr id="566" name="直線コネクタ 565">
          <a:extLst>
            <a:ext uri="{FF2B5EF4-FFF2-40B4-BE49-F238E27FC236}">
              <a16:creationId xmlns:a16="http://schemas.microsoft.com/office/drawing/2014/main" id="{04BE7263-E1AC-4AA8-9789-92F42CDF7841}"/>
            </a:ext>
          </a:extLst>
        </xdr:cNvPr>
        <xdr:cNvCxnSpPr/>
      </xdr:nvCxnSpPr>
      <xdr:spPr>
        <a:xfrm flipV="1">
          <a:off x="15481300" y="980530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19413</xdr:rowOff>
    </xdr:from>
    <xdr:to>
      <xdr:col>76</xdr:col>
      <xdr:colOff>165100</xdr:colOff>
      <xdr:row>57</xdr:row>
      <xdr:rowOff>121013</xdr:rowOff>
    </xdr:to>
    <xdr:sp macro="" textlink="">
      <xdr:nvSpPr>
        <xdr:cNvPr id="567" name="楕円 566">
          <a:extLst>
            <a:ext uri="{FF2B5EF4-FFF2-40B4-BE49-F238E27FC236}">
              <a16:creationId xmlns:a16="http://schemas.microsoft.com/office/drawing/2014/main" id="{59EBF85B-9E23-415E-845A-4334BEE3A32F}"/>
            </a:ext>
          </a:extLst>
        </xdr:cNvPr>
        <xdr:cNvSpPr/>
      </xdr:nvSpPr>
      <xdr:spPr>
        <a:xfrm>
          <a:off x="14541500" y="97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52251</xdr:rowOff>
    </xdr:from>
    <xdr:to>
      <xdr:col>81</xdr:col>
      <xdr:colOff>50800</xdr:colOff>
      <xdr:row>57</xdr:row>
      <xdr:rowOff>70213</xdr:rowOff>
    </xdr:to>
    <xdr:cxnSp macro="">
      <xdr:nvCxnSpPr>
        <xdr:cNvPr id="568" name="直線コネクタ 567">
          <a:extLst>
            <a:ext uri="{FF2B5EF4-FFF2-40B4-BE49-F238E27FC236}">
              <a16:creationId xmlns:a16="http://schemas.microsoft.com/office/drawing/2014/main" id="{7BCA5FB2-F6A8-4D32-BA37-25EEE37DC35C}"/>
            </a:ext>
          </a:extLst>
        </xdr:cNvPr>
        <xdr:cNvCxnSpPr/>
      </xdr:nvCxnSpPr>
      <xdr:spPr>
        <a:xfrm flipV="1">
          <a:off x="14592300" y="982490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50092</xdr:rowOff>
    </xdr:from>
    <xdr:ext cx="405111" cy="259045"/>
    <xdr:sp macro="" textlink="">
      <xdr:nvSpPr>
        <xdr:cNvPr id="569" name="n_1aveValue【学校施設】&#10;有形固定資産減価償却率">
          <a:extLst>
            <a:ext uri="{FF2B5EF4-FFF2-40B4-BE49-F238E27FC236}">
              <a16:creationId xmlns:a16="http://schemas.microsoft.com/office/drawing/2014/main" id="{2AA59636-C67D-4CEA-8FAF-D654AAFB3539}"/>
            </a:ext>
          </a:extLst>
        </xdr:cNvPr>
        <xdr:cNvSpPr txBox="1"/>
      </xdr:nvSpPr>
      <xdr:spPr>
        <a:xfrm>
          <a:off x="152660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37028</xdr:rowOff>
    </xdr:from>
    <xdr:ext cx="405111" cy="259045"/>
    <xdr:sp macro="" textlink="">
      <xdr:nvSpPr>
        <xdr:cNvPr id="570" name="n_2aveValue【学校施設】&#10;有形固定資産減価償却率">
          <a:extLst>
            <a:ext uri="{FF2B5EF4-FFF2-40B4-BE49-F238E27FC236}">
              <a16:creationId xmlns:a16="http://schemas.microsoft.com/office/drawing/2014/main" id="{B99FCBF9-91A0-47D9-8626-6A3CFC439F58}"/>
            </a:ext>
          </a:extLst>
        </xdr:cNvPr>
        <xdr:cNvSpPr txBox="1"/>
      </xdr:nvSpPr>
      <xdr:spPr>
        <a:xfrm>
          <a:off x="143897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37936</xdr:rowOff>
    </xdr:from>
    <xdr:ext cx="405111" cy="259045"/>
    <xdr:sp macro="" textlink="">
      <xdr:nvSpPr>
        <xdr:cNvPr id="571" name="n_3aveValue【学校施設】&#10;有形固定資産減価償却率">
          <a:extLst>
            <a:ext uri="{FF2B5EF4-FFF2-40B4-BE49-F238E27FC236}">
              <a16:creationId xmlns:a16="http://schemas.microsoft.com/office/drawing/2014/main" id="{53780BDC-B3DE-40B3-8CC0-C2FAE5BC77FE}"/>
            </a:ext>
          </a:extLst>
        </xdr:cNvPr>
        <xdr:cNvSpPr txBox="1"/>
      </xdr:nvSpPr>
      <xdr:spPr>
        <a:xfrm>
          <a:off x="13500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119578</xdr:rowOff>
    </xdr:from>
    <xdr:ext cx="405111" cy="259045"/>
    <xdr:sp macro="" textlink="">
      <xdr:nvSpPr>
        <xdr:cNvPr id="572" name="n_1mainValue【学校施設】&#10;有形固定資産減価償却率">
          <a:extLst>
            <a:ext uri="{FF2B5EF4-FFF2-40B4-BE49-F238E27FC236}">
              <a16:creationId xmlns:a16="http://schemas.microsoft.com/office/drawing/2014/main" id="{528796B3-BF7A-4EBE-A6CE-51CC51EF5F90}"/>
            </a:ext>
          </a:extLst>
        </xdr:cNvPr>
        <xdr:cNvSpPr txBox="1"/>
      </xdr:nvSpPr>
      <xdr:spPr>
        <a:xfrm>
          <a:off x="15266044" y="954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137540</xdr:rowOff>
    </xdr:from>
    <xdr:ext cx="405111" cy="259045"/>
    <xdr:sp macro="" textlink="">
      <xdr:nvSpPr>
        <xdr:cNvPr id="573" name="n_2mainValue【学校施設】&#10;有形固定資産減価償却率">
          <a:extLst>
            <a:ext uri="{FF2B5EF4-FFF2-40B4-BE49-F238E27FC236}">
              <a16:creationId xmlns:a16="http://schemas.microsoft.com/office/drawing/2014/main" id="{83C7C9B2-2A9D-40F8-AE42-1AF1FA4F0BEF}"/>
            </a:ext>
          </a:extLst>
        </xdr:cNvPr>
        <xdr:cNvSpPr txBox="1"/>
      </xdr:nvSpPr>
      <xdr:spPr>
        <a:xfrm>
          <a:off x="14389744" y="956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3CEB0FC7-1CD7-4A17-B91F-1E695189E71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71E34360-DC8C-4864-B4CC-F2E2B3BA0E2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5DC02808-A12C-42F1-A39C-765A2280FE2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E833CFC6-644D-49AA-8D92-472BB5DD4FF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DA3A1FED-4613-403F-8F72-54A18EF51EB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413007E8-BA19-4DE4-95E2-0F6218DC597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73EEA677-3CFC-4620-8440-D8495F633E4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ABAE39BE-C14F-49E3-AF94-1C47295C888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568E8ED8-661D-46FE-B9FB-5BD507A2795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BA8D5272-FD40-4AA1-AE30-A2D2F8880DE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4" name="テキスト ボックス 583">
          <a:extLst>
            <a:ext uri="{FF2B5EF4-FFF2-40B4-BE49-F238E27FC236}">
              <a16:creationId xmlns:a16="http://schemas.microsoft.com/office/drawing/2014/main" id="{06F9661E-4C3B-4C26-8E2C-F6B704A7D34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5" name="直線コネクタ 584">
          <a:extLst>
            <a:ext uri="{FF2B5EF4-FFF2-40B4-BE49-F238E27FC236}">
              <a16:creationId xmlns:a16="http://schemas.microsoft.com/office/drawing/2014/main" id="{694DB946-82DF-4232-AA95-3F474280196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6" name="テキスト ボックス 585">
          <a:extLst>
            <a:ext uri="{FF2B5EF4-FFF2-40B4-BE49-F238E27FC236}">
              <a16:creationId xmlns:a16="http://schemas.microsoft.com/office/drawing/2014/main" id="{2E81B777-0349-4F5F-BFB8-4B82AD53355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7" name="直線コネクタ 586">
          <a:extLst>
            <a:ext uri="{FF2B5EF4-FFF2-40B4-BE49-F238E27FC236}">
              <a16:creationId xmlns:a16="http://schemas.microsoft.com/office/drawing/2014/main" id="{8353DE92-A4FE-4F52-A130-838B90B5BA8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8" name="テキスト ボックス 587">
          <a:extLst>
            <a:ext uri="{FF2B5EF4-FFF2-40B4-BE49-F238E27FC236}">
              <a16:creationId xmlns:a16="http://schemas.microsoft.com/office/drawing/2014/main" id="{E5D80C22-90BE-4991-AF48-963818324CA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9" name="直線コネクタ 588">
          <a:extLst>
            <a:ext uri="{FF2B5EF4-FFF2-40B4-BE49-F238E27FC236}">
              <a16:creationId xmlns:a16="http://schemas.microsoft.com/office/drawing/2014/main" id="{881B6134-D4A4-4EF5-9A79-C43E8DB3DEA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0" name="テキスト ボックス 589">
          <a:extLst>
            <a:ext uri="{FF2B5EF4-FFF2-40B4-BE49-F238E27FC236}">
              <a16:creationId xmlns:a16="http://schemas.microsoft.com/office/drawing/2014/main" id="{B031D50B-E548-4F16-8A21-A927E5D244E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1" name="直線コネクタ 590">
          <a:extLst>
            <a:ext uri="{FF2B5EF4-FFF2-40B4-BE49-F238E27FC236}">
              <a16:creationId xmlns:a16="http://schemas.microsoft.com/office/drawing/2014/main" id="{2FCE279F-7EB2-4B2C-BE0B-59CFE58E6F8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2" name="テキスト ボックス 591">
          <a:extLst>
            <a:ext uri="{FF2B5EF4-FFF2-40B4-BE49-F238E27FC236}">
              <a16:creationId xmlns:a16="http://schemas.microsoft.com/office/drawing/2014/main" id="{3FE891CE-A1A4-4C1E-8A32-439DDC5ED4E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3" name="直線コネクタ 592">
          <a:extLst>
            <a:ext uri="{FF2B5EF4-FFF2-40B4-BE49-F238E27FC236}">
              <a16:creationId xmlns:a16="http://schemas.microsoft.com/office/drawing/2014/main" id="{A8325EF8-1925-48C4-9234-67AB1488A48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4" name="テキスト ボックス 593">
          <a:extLst>
            <a:ext uri="{FF2B5EF4-FFF2-40B4-BE49-F238E27FC236}">
              <a16:creationId xmlns:a16="http://schemas.microsoft.com/office/drawing/2014/main" id="{179F664D-FD18-4CE4-8BE7-7E69DC10F9A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31EB4376-7970-4EA3-A45E-D2C6F882AE4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a:extLst>
            <a:ext uri="{FF2B5EF4-FFF2-40B4-BE49-F238E27FC236}">
              <a16:creationId xmlns:a16="http://schemas.microsoft.com/office/drawing/2014/main" id="{692CB0DB-3045-4700-BCBA-EA1C5F3E0CA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0980249A-2930-4338-9402-866FBC8C697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598" name="直線コネクタ 597">
          <a:extLst>
            <a:ext uri="{FF2B5EF4-FFF2-40B4-BE49-F238E27FC236}">
              <a16:creationId xmlns:a16="http://schemas.microsoft.com/office/drawing/2014/main" id="{947723BD-B9D9-4852-8D66-860234225C8A}"/>
            </a:ext>
          </a:extLst>
        </xdr:cNvPr>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599" name="【学校施設】&#10;一人当たり面積最小値テキスト">
          <a:extLst>
            <a:ext uri="{FF2B5EF4-FFF2-40B4-BE49-F238E27FC236}">
              <a16:creationId xmlns:a16="http://schemas.microsoft.com/office/drawing/2014/main" id="{BECCC484-DDCB-43B4-9DE1-DADC566AF595}"/>
            </a:ext>
          </a:extLst>
        </xdr:cNvPr>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600" name="直線コネクタ 599">
          <a:extLst>
            <a:ext uri="{FF2B5EF4-FFF2-40B4-BE49-F238E27FC236}">
              <a16:creationId xmlns:a16="http://schemas.microsoft.com/office/drawing/2014/main" id="{C37DA8D6-30A7-493B-A7A8-DF9AC0195B98}"/>
            </a:ext>
          </a:extLst>
        </xdr:cNvPr>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601" name="【学校施設】&#10;一人当たり面積最大値テキスト">
          <a:extLst>
            <a:ext uri="{FF2B5EF4-FFF2-40B4-BE49-F238E27FC236}">
              <a16:creationId xmlns:a16="http://schemas.microsoft.com/office/drawing/2014/main" id="{55C613F9-DA34-4EB4-B8EE-DEDC49276879}"/>
            </a:ext>
          </a:extLst>
        </xdr:cNvPr>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602" name="直線コネクタ 601">
          <a:extLst>
            <a:ext uri="{FF2B5EF4-FFF2-40B4-BE49-F238E27FC236}">
              <a16:creationId xmlns:a16="http://schemas.microsoft.com/office/drawing/2014/main" id="{16097EC0-2864-4197-9355-E757440C2ED1}"/>
            </a:ext>
          </a:extLst>
        </xdr:cNvPr>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156989</xdr:rowOff>
    </xdr:from>
    <xdr:ext cx="469744" cy="259045"/>
    <xdr:sp macro="" textlink="">
      <xdr:nvSpPr>
        <xdr:cNvPr id="603" name="【学校施設】&#10;一人当たり面積平均値テキスト">
          <a:extLst>
            <a:ext uri="{FF2B5EF4-FFF2-40B4-BE49-F238E27FC236}">
              <a16:creationId xmlns:a16="http://schemas.microsoft.com/office/drawing/2014/main" id="{ED3C3C54-BAE2-4E20-95FD-28BDB5B0924F}"/>
            </a:ext>
          </a:extLst>
        </xdr:cNvPr>
        <xdr:cNvSpPr txBox="1"/>
      </xdr:nvSpPr>
      <xdr:spPr>
        <a:xfrm>
          <a:off x="22199600" y="10615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604" name="フローチャート: 判断 603">
          <a:extLst>
            <a:ext uri="{FF2B5EF4-FFF2-40B4-BE49-F238E27FC236}">
              <a16:creationId xmlns:a16="http://schemas.microsoft.com/office/drawing/2014/main" id="{00EC6244-D4FA-4399-A2F6-BCF895DC1D99}"/>
            </a:ext>
          </a:extLst>
        </xdr:cNvPr>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605" name="フローチャート: 判断 604">
          <a:extLst>
            <a:ext uri="{FF2B5EF4-FFF2-40B4-BE49-F238E27FC236}">
              <a16:creationId xmlns:a16="http://schemas.microsoft.com/office/drawing/2014/main" id="{64AFD511-C795-4CBB-BD79-E592969A68F8}"/>
            </a:ext>
          </a:extLst>
        </xdr:cNvPr>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606" name="フローチャート: 判断 605">
          <a:extLst>
            <a:ext uri="{FF2B5EF4-FFF2-40B4-BE49-F238E27FC236}">
              <a16:creationId xmlns:a16="http://schemas.microsoft.com/office/drawing/2014/main" id="{DEF17F93-E91D-4EE7-B2BE-1E48B2F2F95D}"/>
            </a:ext>
          </a:extLst>
        </xdr:cNvPr>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607" name="フローチャート: 判断 606">
          <a:extLst>
            <a:ext uri="{FF2B5EF4-FFF2-40B4-BE49-F238E27FC236}">
              <a16:creationId xmlns:a16="http://schemas.microsoft.com/office/drawing/2014/main" id="{EA484C6D-CB52-4077-BAD9-68B4F9189285}"/>
            </a:ext>
          </a:extLst>
        </xdr:cNvPr>
        <xdr:cNvSpPr/>
      </xdr:nvSpPr>
      <xdr:spPr>
        <a:xfrm>
          <a:off x="19494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B4D3A2D-696D-405A-AF95-B17FAAD2D30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9B7F03F8-42BF-452D-9084-250BD9053FB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2DDBA345-D24A-47D6-A882-1C799C3F06C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CF762D39-7BD6-460C-9859-9F1D0B9FF22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15F81DCB-C4F1-4B1F-9605-0D54124DACE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132842</xdr:rowOff>
    </xdr:from>
    <xdr:to>
      <xdr:col>116</xdr:col>
      <xdr:colOff>114300</xdr:colOff>
      <xdr:row>62</xdr:row>
      <xdr:rowOff>62992</xdr:rowOff>
    </xdr:to>
    <xdr:sp macro="" textlink="">
      <xdr:nvSpPr>
        <xdr:cNvPr id="613" name="楕円 612">
          <a:extLst>
            <a:ext uri="{FF2B5EF4-FFF2-40B4-BE49-F238E27FC236}">
              <a16:creationId xmlns:a16="http://schemas.microsoft.com/office/drawing/2014/main" id="{626A7359-347D-4E43-B5E5-B4E234CC62C5}"/>
            </a:ext>
          </a:extLst>
        </xdr:cNvPr>
        <xdr:cNvSpPr/>
      </xdr:nvSpPr>
      <xdr:spPr>
        <a:xfrm>
          <a:off x="22110700" y="1059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155719</xdr:rowOff>
    </xdr:from>
    <xdr:ext cx="469744" cy="259045"/>
    <xdr:sp macro="" textlink="">
      <xdr:nvSpPr>
        <xdr:cNvPr id="614" name="【学校施設】&#10;一人当たり面積該当値テキスト">
          <a:extLst>
            <a:ext uri="{FF2B5EF4-FFF2-40B4-BE49-F238E27FC236}">
              <a16:creationId xmlns:a16="http://schemas.microsoft.com/office/drawing/2014/main" id="{9B15D2D1-7AF8-4521-B68C-CFE016F47E82}"/>
            </a:ext>
          </a:extLst>
        </xdr:cNvPr>
        <xdr:cNvSpPr txBox="1"/>
      </xdr:nvSpPr>
      <xdr:spPr>
        <a:xfrm>
          <a:off x="22199600" y="1044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144653</xdr:rowOff>
    </xdr:from>
    <xdr:to>
      <xdr:col>112</xdr:col>
      <xdr:colOff>38100</xdr:colOff>
      <xdr:row>62</xdr:row>
      <xdr:rowOff>74803</xdr:rowOff>
    </xdr:to>
    <xdr:sp macro="" textlink="">
      <xdr:nvSpPr>
        <xdr:cNvPr id="615" name="楕円 614">
          <a:extLst>
            <a:ext uri="{FF2B5EF4-FFF2-40B4-BE49-F238E27FC236}">
              <a16:creationId xmlns:a16="http://schemas.microsoft.com/office/drawing/2014/main" id="{66142BB1-E14B-49B8-B46F-568AA9157466}"/>
            </a:ext>
          </a:extLst>
        </xdr:cNvPr>
        <xdr:cNvSpPr/>
      </xdr:nvSpPr>
      <xdr:spPr>
        <a:xfrm>
          <a:off x="21272500" y="1060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12192</xdr:rowOff>
    </xdr:from>
    <xdr:to>
      <xdr:col>116</xdr:col>
      <xdr:colOff>63500</xdr:colOff>
      <xdr:row>62</xdr:row>
      <xdr:rowOff>24003</xdr:rowOff>
    </xdr:to>
    <xdr:cxnSp macro="">
      <xdr:nvCxnSpPr>
        <xdr:cNvPr id="616" name="直線コネクタ 615">
          <a:extLst>
            <a:ext uri="{FF2B5EF4-FFF2-40B4-BE49-F238E27FC236}">
              <a16:creationId xmlns:a16="http://schemas.microsoft.com/office/drawing/2014/main" id="{350E2BA6-1299-41A4-B552-16393EA2B400}"/>
            </a:ext>
          </a:extLst>
        </xdr:cNvPr>
        <xdr:cNvCxnSpPr/>
      </xdr:nvCxnSpPr>
      <xdr:spPr>
        <a:xfrm flipV="1">
          <a:off x="21323300" y="10642092"/>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156845</xdr:rowOff>
    </xdr:from>
    <xdr:to>
      <xdr:col>107</xdr:col>
      <xdr:colOff>101600</xdr:colOff>
      <xdr:row>62</xdr:row>
      <xdr:rowOff>86995</xdr:rowOff>
    </xdr:to>
    <xdr:sp macro="" textlink="">
      <xdr:nvSpPr>
        <xdr:cNvPr id="617" name="楕円 616">
          <a:extLst>
            <a:ext uri="{FF2B5EF4-FFF2-40B4-BE49-F238E27FC236}">
              <a16:creationId xmlns:a16="http://schemas.microsoft.com/office/drawing/2014/main" id="{DAFC8C63-16CA-464D-9A23-55A660206F3D}"/>
            </a:ext>
          </a:extLst>
        </xdr:cNvPr>
        <xdr:cNvSpPr/>
      </xdr:nvSpPr>
      <xdr:spPr>
        <a:xfrm>
          <a:off x="20383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24003</xdr:rowOff>
    </xdr:from>
    <xdr:to>
      <xdr:col>111</xdr:col>
      <xdr:colOff>177800</xdr:colOff>
      <xdr:row>62</xdr:row>
      <xdr:rowOff>36195</xdr:rowOff>
    </xdr:to>
    <xdr:cxnSp macro="">
      <xdr:nvCxnSpPr>
        <xdr:cNvPr id="618" name="直線コネクタ 617">
          <a:extLst>
            <a:ext uri="{FF2B5EF4-FFF2-40B4-BE49-F238E27FC236}">
              <a16:creationId xmlns:a16="http://schemas.microsoft.com/office/drawing/2014/main" id="{061C8BEB-439B-46D6-9875-F5BEF77130FD}"/>
            </a:ext>
          </a:extLst>
        </xdr:cNvPr>
        <xdr:cNvCxnSpPr/>
      </xdr:nvCxnSpPr>
      <xdr:spPr>
        <a:xfrm flipV="1">
          <a:off x="20434300" y="10653903"/>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126890</xdr:rowOff>
    </xdr:from>
    <xdr:ext cx="469744" cy="259045"/>
    <xdr:sp macro="" textlink="">
      <xdr:nvSpPr>
        <xdr:cNvPr id="619" name="n_1aveValue【学校施設】&#10;一人当たり面積">
          <a:extLst>
            <a:ext uri="{FF2B5EF4-FFF2-40B4-BE49-F238E27FC236}">
              <a16:creationId xmlns:a16="http://schemas.microsoft.com/office/drawing/2014/main" id="{DE8D9227-F365-449D-BA0B-578A277A5087}"/>
            </a:ext>
          </a:extLst>
        </xdr:cNvPr>
        <xdr:cNvSpPr txBox="1"/>
      </xdr:nvSpPr>
      <xdr:spPr>
        <a:xfrm>
          <a:off x="210757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130700</xdr:rowOff>
    </xdr:from>
    <xdr:ext cx="469744" cy="259045"/>
    <xdr:sp macro="" textlink="">
      <xdr:nvSpPr>
        <xdr:cNvPr id="620" name="n_2aveValue【学校施設】&#10;一人当たり面積">
          <a:extLst>
            <a:ext uri="{FF2B5EF4-FFF2-40B4-BE49-F238E27FC236}">
              <a16:creationId xmlns:a16="http://schemas.microsoft.com/office/drawing/2014/main" id="{6928D978-DFC7-4424-8FDA-0FFFD334426D}"/>
            </a:ext>
          </a:extLst>
        </xdr:cNvPr>
        <xdr:cNvSpPr txBox="1"/>
      </xdr:nvSpPr>
      <xdr:spPr>
        <a:xfrm>
          <a:off x="20199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16273</xdr:rowOff>
    </xdr:from>
    <xdr:ext cx="469744" cy="259045"/>
    <xdr:sp macro="" textlink="">
      <xdr:nvSpPr>
        <xdr:cNvPr id="621" name="n_3aveValue【学校施設】&#10;一人当たり面積">
          <a:extLst>
            <a:ext uri="{FF2B5EF4-FFF2-40B4-BE49-F238E27FC236}">
              <a16:creationId xmlns:a16="http://schemas.microsoft.com/office/drawing/2014/main" id="{42BD2B8A-AFC2-4FC8-A28F-F5FCE6E62E05}"/>
            </a:ext>
          </a:extLst>
        </xdr:cNvPr>
        <xdr:cNvSpPr txBox="1"/>
      </xdr:nvSpPr>
      <xdr:spPr>
        <a:xfrm>
          <a:off x="19310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91330</xdr:rowOff>
    </xdr:from>
    <xdr:ext cx="469744" cy="259045"/>
    <xdr:sp macro="" textlink="">
      <xdr:nvSpPr>
        <xdr:cNvPr id="622" name="n_1mainValue【学校施設】&#10;一人当たり面積">
          <a:extLst>
            <a:ext uri="{FF2B5EF4-FFF2-40B4-BE49-F238E27FC236}">
              <a16:creationId xmlns:a16="http://schemas.microsoft.com/office/drawing/2014/main" id="{0B7BADC4-BAD4-4C4C-A954-9E1A4943D245}"/>
            </a:ext>
          </a:extLst>
        </xdr:cNvPr>
        <xdr:cNvSpPr txBox="1"/>
      </xdr:nvSpPr>
      <xdr:spPr>
        <a:xfrm>
          <a:off x="21075727" y="1037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103522</xdr:rowOff>
    </xdr:from>
    <xdr:ext cx="469744" cy="259045"/>
    <xdr:sp macro="" textlink="">
      <xdr:nvSpPr>
        <xdr:cNvPr id="623" name="n_2mainValue【学校施設】&#10;一人当たり面積">
          <a:extLst>
            <a:ext uri="{FF2B5EF4-FFF2-40B4-BE49-F238E27FC236}">
              <a16:creationId xmlns:a16="http://schemas.microsoft.com/office/drawing/2014/main" id="{3BA7D806-23E5-44BB-9CCF-17BAD8C796E7}"/>
            </a:ext>
          </a:extLst>
        </xdr:cNvPr>
        <xdr:cNvSpPr txBox="1"/>
      </xdr:nvSpPr>
      <xdr:spPr>
        <a:xfrm>
          <a:off x="20199427" y="1039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42F17796-D4B9-426B-8BDF-05FF50BD8C3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2F4804DA-10EF-4BBD-8E22-7FFE55AA0CA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77104F6B-89EB-471D-9133-7F2F96FF79C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ADDF0EE7-10B9-413C-8A87-153968105D9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E2702B67-5218-41CF-AE21-C1B45A22DB4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2DF47635-0611-49C8-9E37-48667EC6403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59192FDE-EFCE-4F5A-8564-591E1C89A5A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671CD3D0-1747-435B-B5BC-55271765B81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7B8619F8-88EE-4299-A280-C7C5AFADD33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ACA4B8F4-63B8-42FA-8CF8-EC089198E55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43CF882C-0F73-4811-AA94-C729AEFEF5D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9D67C124-E638-4865-A5A8-086AF324DDC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2537749B-5F6B-42AB-8E8C-766DD7BEEDF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900C19A7-3EF1-4E3F-80F5-E6715F4C125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D1AE63B1-1909-4F83-9BD9-4027CA77089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9864B3E0-B4DA-42AB-BC9D-15E34A5179A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95C96C0-1C9A-4508-9E6A-24D1155238E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34BCF185-32E5-4866-8075-688045A0FB4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A720727C-8698-41A7-96B6-C754D49B100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5E499115-7742-4F32-A4BF-3758A1B0D5C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ECF632C6-07D7-456E-BB5D-9DDEF800810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D1084714-0D5B-46BA-9470-9C762F29CB2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FF480887-DB97-4ACA-BF66-9CA3DCEF8FB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C7F0DFC8-7E7F-46D7-A7E0-D56D5DAE26C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54AFC825-093C-4207-AC77-8EDB635625A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4BFA993A-FE91-42A1-A7E7-F718431F569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A4312EC2-36EE-432A-AAB2-A8807F842E7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1" name="テキスト ボックス 650">
          <a:extLst>
            <a:ext uri="{FF2B5EF4-FFF2-40B4-BE49-F238E27FC236}">
              <a16:creationId xmlns:a16="http://schemas.microsoft.com/office/drawing/2014/main" id="{E3949957-5CF0-48A3-819C-23F59E4DF4C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8365A876-5E57-4D95-8082-ACDCA2C8DFC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C0D9C0DA-0E45-450D-A12C-2FF3D6C812B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C6D72F19-3772-4D46-B7DA-B884E0EF798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3F8B0802-A73A-4043-8A3C-000D83AAE01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E9E45019-5864-4E07-B19E-703A99D0A7C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34C594A1-9F23-4F86-B468-951080CE71B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9AE01853-0BA1-4A41-820C-D27DD4AC8AA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B3B4A7B9-0AAC-46CF-BBD4-06F0583C28E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3CE59E35-066D-40BE-B6F0-3F8795304A0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1" name="テキスト ボックス 660">
          <a:extLst>
            <a:ext uri="{FF2B5EF4-FFF2-40B4-BE49-F238E27FC236}">
              <a16:creationId xmlns:a16="http://schemas.microsoft.com/office/drawing/2014/main" id="{02612E49-443A-4626-B4E8-8D3B6D8786CD}"/>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823B1233-DDAD-4D11-AD6F-7D389D9AFF9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a:extLst>
            <a:ext uri="{FF2B5EF4-FFF2-40B4-BE49-F238E27FC236}">
              <a16:creationId xmlns:a16="http://schemas.microsoft.com/office/drawing/2014/main" id="{06AB3483-BD05-4DCF-AFE0-F700E6D0B52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F06C3B74-9AED-467C-A420-EF9860245BD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665" name="直線コネクタ 664">
          <a:extLst>
            <a:ext uri="{FF2B5EF4-FFF2-40B4-BE49-F238E27FC236}">
              <a16:creationId xmlns:a16="http://schemas.microsoft.com/office/drawing/2014/main" id="{BF45FF29-B913-4FED-B8F3-8418353B2F00}"/>
            </a:ext>
          </a:extLst>
        </xdr:cNvPr>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666" name="【公民館】&#10;有形固定資産減価償却率最小値テキスト">
          <a:extLst>
            <a:ext uri="{FF2B5EF4-FFF2-40B4-BE49-F238E27FC236}">
              <a16:creationId xmlns:a16="http://schemas.microsoft.com/office/drawing/2014/main" id="{8020DDAD-5CB0-436C-98AC-641F1CFE8220}"/>
            </a:ext>
          </a:extLst>
        </xdr:cNvPr>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667" name="直線コネクタ 666">
          <a:extLst>
            <a:ext uri="{FF2B5EF4-FFF2-40B4-BE49-F238E27FC236}">
              <a16:creationId xmlns:a16="http://schemas.microsoft.com/office/drawing/2014/main" id="{0E4E5AB3-0956-4CDA-BAEA-908BA50AE398}"/>
            </a:ext>
          </a:extLst>
        </xdr:cNvPr>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8" name="【公民館】&#10;有形固定資産減価償却率最大値テキスト">
          <a:extLst>
            <a:ext uri="{FF2B5EF4-FFF2-40B4-BE49-F238E27FC236}">
              <a16:creationId xmlns:a16="http://schemas.microsoft.com/office/drawing/2014/main" id="{FAFD11F3-883C-4F88-A240-74D51F5E3C48}"/>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9" name="直線コネクタ 668">
          <a:extLst>
            <a:ext uri="{FF2B5EF4-FFF2-40B4-BE49-F238E27FC236}">
              <a16:creationId xmlns:a16="http://schemas.microsoft.com/office/drawing/2014/main" id="{7E74BCB6-2A6B-4956-B5A8-A62B5AC8BC5D}"/>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670" name="【公民館】&#10;有形固定資産減価償却率平均値テキスト">
          <a:extLst>
            <a:ext uri="{FF2B5EF4-FFF2-40B4-BE49-F238E27FC236}">
              <a16:creationId xmlns:a16="http://schemas.microsoft.com/office/drawing/2014/main" id="{7570570D-798C-4C89-A39F-2EEDDB9F76EF}"/>
            </a:ext>
          </a:extLst>
        </xdr:cNvPr>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71" name="フローチャート: 判断 670">
          <a:extLst>
            <a:ext uri="{FF2B5EF4-FFF2-40B4-BE49-F238E27FC236}">
              <a16:creationId xmlns:a16="http://schemas.microsoft.com/office/drawing/2014/main" id="{306BDBEC-96B6-40F1-9F07-CA30DEA2C50D}"/>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72" name="フローチャート: 判断 671">
          <a:extLst>
            <a:ext uri="{FF2B5EF4-FFF2-40B4-BE49-F238E27FC236}">
              <a16:creationId xmlns:a16="http://schemas.microsoft.com/office/drawing/2014/main" id="{B02F3DC9-4B70-49DD-A1BB-C850484EDCC2}"/>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673" name="フローチャート: 判断 672">
          <a:extLst>
            <a:ext uri="{FF2B5EF4-FFF2-40B4-BE49-F238E27FC236}">
              <a16:creationId xmlns:a16="http://schemas.microsoft.com/office/drawing/2014/main" id="{81C3094F-8ED8-40AF-8E35-51CD389A6AD9}"/>
            </a:ext>
          </a:extLst>
        </xdr:cNvPr>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674" name="フローチャート: 判断 673">
          <a:extLst>
            <a:ext uri="{FF2B5EF4-FFF2-40B4-BE49-F238E27FC236}">
              <a16:creationId xmlns:a16="http://schemas.microsoft.com/office/drawing/2014/main" id="{73705895-30E5-44A6-B74C-99D3620412A7}"/>
            </a:ext>
          </a:extLst>
        </xdr:cNvPr>
        <xdr:cNvSpPr/>
      </xdr:nvSpPr>
      <xdr:spPr>
        <a:xfrm>
          <a:off x="13652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7DA71495-7E45-4696-A6CC-CED8755F23E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1ADCD134-2D6C-4C66-9AAA-1B14CED7AD4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DA3DFA7F-1635-4CC0-A5E5-858AD30DFA5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F477A043-1FB6-4683-8211-51CC412A355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B0FC2839-FF3B-4C7C-A31A-CB069F27FE6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680" name="楕円 679">
          <a:extLst>
            <a:ext uri="{FF2B5EF4-FFF2-40B4-BE49-F238E27FC236}">
              <a16:creationId xmlns:a16="http://schemas.microsoft.com/office/drawing/2014/main" id="{765A18F2-C477-4FE9-B8A9-74850BB7853D}"/>
            </a:ext>
          </a:extLst>
        </xdr:cNvPr>
        <xdr:cNvSpPr/>
      </xdr:nvSpPr>
      <xdr:spPr>
        <a:xfrm>
          <a:off x="162687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33219</xdr:rowOff>
    </xdr:from>
    <xdr:ext cx="405111" cy="259045"/>
    <xdr:sp macro="" textlink="">
      <xdr:nvSpPr>
        <xdr:cNvPr id="681" name="【公民館】&#10;有形固定資産減価償却率該当値テキスト">
          <a:extLst>
            <a:ext uri="{FF2B5EF4-FFF2-40B4-BE49-F238E27FC236}">
              <a16:creationId xmlns:a16="http://schemas.microsoft.com/office/drawing/2014/main" id="{2FB356CE-D289-487B-9691-F1B3A277D282}"/>
            </a:ext>
          </a:extLst>
        </xdr:cNvPr>
        <xdr:cNvSpPr txBox="1"/>
      </xdr:nvSpPr>
      <xdr:spPr>
        <a:xfrm>
          <a:off x="16357600" y="1769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87449</xdr:rowOff>
    </xdr:from>
    <xdr:to>
      <xdr:col>81</xdr:col>
      <xdr:colOff>101600</xdr:colOff>
      <xdr:row>104</xdr:row>
      <xdr:rowOff>17599</xdr:rowOff>
    </xdr:to>
    <xdr:sp macro="" textlink="">
      <xdr:nvSpPr>
        <xdr:cNvPr id="682" name="楕円 681">
          <a:extLst>
            <a:ext uri="{FF2B5EF4-FFF2-40B4-BE49-F238E27FC236}">
              <a16:creationId xmlns:a16="http://schemas.microsoft.com/office/drawing/2014/main" id="{4B27438B-D428-4D49-A7EF-48C48608A63F}"/>
            </a:ext>
          </a:extLst>
        </xdr:cNvPr>
        <xdr:cNvSpPr/>
      </xdr:nvSpPr>
      <xdr:spPr>
        <a:xfrm>
          <a:off x="154305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105592</xdr:rowOff>
    </xdr:from>
    <xdr:to>
      <xdr:col>85</xdr:col>
      <xdr:colOff>127000</xdr:colOff>
      <xdr:row>103</xdr:row>
      <xdr:rowOff>138249</xdr:rowOff>
    </xdr:to>
    <xdr:cxnSp macro="">
      <xdr:nvCxnSpPr>
        <xdr:cNvPr id="683" name="直線コネクタ 682">
          <a:extLst>
            <a:ext uri="{FF2B5EF4-FFF2-40B4-BE49-F238E27FC236}">
              <a16:creationId xmlns:a16="http://schemas.microsoft.com/office/drawing/2014/main" id="{655FCF9C-D3DE-4440-BBF1-CDD3D8584302}"/>
            </a:ext>
          </a:extLst>
        </xdr:cNvPr>
        <xdr:cNvCxnSpPr/>
      </xdr:nvCxnSpPr>
      <xdr:spPr>
        <a:xfrm flipV="1">
          <a:off x="15481300" y="1776494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131536</xdr:rowOff>
    </xdr:from>
    <xdr:to>
      <xdr:col>76</xdr:col>
      <xdr:colOff>165100</xdr:colOff>
      <xdr:row>104</xdr:row>
      <xdr:rowOff>61686</xdr:rowOff>
    </xdr:to>
    <xdr:sp macro="" textlink="">
      <xdr:nvSpPr>
        <xdr:cNvPr id="684" name="楕円 683">
          <a:extLst>
            <a:ext uri="{FF2B5EF4-FFF2-40B4-BE49-F238E27FC236}">
              <a16:creationId xmlns:a16="http://schemas.microsoft.com/office/drawing/2014/main" id="{8D6883A2-1DD6-4C6A-9E22-B08256022EBC}"/>
            </a:ext>
          </a:extLst>
        </xdr:cNvPr>
        <xdr:cNvSpPr/>
      </xdr:nvSpPr>
      <xdr:spPr>
        <a:xfrm>
          <a:off x="14541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138249</xdr:rowOff>
    </xdr:from>
    <xdr:to>
      <xdr:col>81</xdr:col>
      <xdr:colOff>50800</xdr:colOff>
      <xdr:row>104</xdr:row>
      <xdr:rowOff>10886</xdr:rowOff>
    </xdr:to>
    <xdr:cxnSp macro="">
      <xdr:nvCxnSpPr>
        <xdr:cNvPr id="685" name="直線コネクタ 684">
          <a:extLst>
            <a:ext uri="{FF2B5EF4-FFF2-40B4-BE49-F238E27FC236}">
              <a16:creationId xmlns:a16="http://schemas.microsoft.com/office/drawing/2014/main" id="{AC51D199-899E-4AA3-8A9F-A45C0903BC28}"/>
            </a:ext>
          </a:extLst>
        </xdr:cNvPr>
        <xdr:cNvCxnSpPr/>
      </xdr:nvCxnSpPr>
      <xdr:spPr>
        <a:xfrm flipV="1">
          <a:off x="14592300" y="1779759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686" name="n_1aveValue【公民館】&#10;有形固定資産減価償却率">
          <a:extLst>
            <a:ext uri="{FF2B5EF4-FFF2-40B4-BE49-F238E27FC236}">
              <a16:creationId xmlns:a16="http://schemas.microsoft.com/office/drawing/2014/main" id="{D4580ABC-E1D1-4DE2-964B-5D7ED7D1277D}"/>
            </a:ext>
          </a:extLst>
        </xdr:cNvPr>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156590</xdr:rowOff>
    </xdr:from>
    <xdr:ext cx="405111" cy="259045"/>
    <xdr:sp macro="" textlink="">
      <xdr:nvSpPr>
        <xdr:cNvPr id="687" name="n_2aveValue【公民館】&#10;有形固定資産減価償却率">
          <a:extLst>
            <a:ext uri="{FF2B5EF4-FFF2-40B4-BE49-F238E27FC236}">
              <a16:creationId xmlns:a16="http://schemas.microsoft.com/office/drawing/2014/main" id="{A22FBEF7-60CC-4A3E-BF08-D67C6A136AE6}"/>
            </a:ext>
          </a:extLst>
        </xdr:cNvPr>
        <xdr:cNvSpPr txBox="1"/>
      </xdr:nvSpPr>
      <xdr:spPr>
        <a:xfrm>
          <a:off x="14389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60251</xdr:rowOff>
    </xdr:from>
    <xdr:ext cx="405111" cy="259045"/>
    <xdr:sp macro="" textlink="">
      <xdr:nvSpPr>
        <xdr:cNvPr id="688" name="n_3aveValue【公民館】&#10;有形固定資産減価償却率">
          <a:extLst>
            <a:ext uri="{FF2B5EF4-FFF2-40B4-BE49-F238E27FC236}">
              <a16:creationId xmlns:a16="http://schemas.microsoft.com/office/drawing/2014/main" id="{7C56D71C-7ED2-46BB-BB90-25C301FDBD08}"/>
            </a:ext>
          </a:extLst>
        </xdr:cNvPr>
        <xdr:cNvSpPr txBox="1"/>
      </xdr:nvSpPr>
      <xdr:spPr>
        <a:xfrm>
          <a:off x="13500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8726</xdr:rowOff>
    </xdr:from>
    <xdr:ext cx="405111" cy="259045"/>
    <xdr:sp macro="" textlink="">
      <xdr:nvSpPr>
        <xdr:cNvPr id="689" name="n_1mainValue【公民館】&#10;有形固定資産減価償却率">
          <a:extLst>
            <a:ext uri="{FF2B5EF4-FFF2-40B4-BE49-F238E27FC236}">
              <a16:creationId xmlns:a16="http://schemas.microsoft.com/office/drawing/2014/main" id="{85A046F5-80EF-441A-A5EC-03C42AD5197D}"/>
            </a:ext>
          </a:extLst>
        </xdr:cNvPr>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52813</xdr:rowOff>
    </xdr:from>
    <xdr:ext cx="405111" cy="259045"/>
    <xdr:sp macro="" textlink="">
      <xdr:nvSpPr>
        <xdr:cNvPr id="690" name="n_2mainValue【公民館】&#10;有形固定資産減価償却率">
          <a:extLst>
            <a:ext uri="{FF2B5EF4-FFF2-40B4-BE49-F238E27FC236}">
              <a16:creationId xmlns:a16="http://schemas.microsoft.com/office/drawing/2014/main" id="{5B92DB2E-9E75-4D40-B920-E6AC1D0EC3A8}"/>
            </a:ext>
          </a:extLst>
        </xdr:cNvPr>
        <xdr:cNvSpPr txBox="1"/>
      </xdr:nvSpPr>
      <xdr:spPr>
        <a:xfrm>
          <a:off x="14389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a:extLst>
            <a:ext uri="{FF2B5EF4-FFF2-40B4-BE49-F238E27FC236}">
              <a16:creationId xmlns:a16="http://schemas.microsoft.com/office/drawing/2014/main" id="{F6B3E949-5B6B-4F53-A80E-1AFF68E4253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a:extLst>
            <a:ext uri="{FF2B5EF4-FFF2-40B4-BE49-F238E27FC236}">
              <a16:creationId xmlns:a16="http://schemas.microsoft.com/office/drawing/2014/main" id="{2A4D4F02-7875-4D74-A5E2-754CCBB661E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a:extLst>
            <a:ext uri="{FF2B5EF4-FFF2-40B4-BE49-F238E27FC236}">
              <a16:creationId xmlns:a16="http://schemas.microsoft.com/office/drawing/2014/main" id="{78864A4A-DA23-47BF-A95F-7ED771091FA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a:extLst>
            <a:ext uri="{FF2B5EF4-FFF2-40B4-BE49-F238E27FC236}">
              <a16:creationId xmlns:a16="http://schemas.microsoft.com/office/drawing/2014/main" id="{070D0C76-D62F-46E1-8542-5B88D207C21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a:extLst>
            <a:ext uri="{FF2B5EF4-FFF2-40B4-BE49-F238E27FC236}">
              <a16:creationId xmlns:a16="http://schemas.microsoft.com/office/drawing/2014/main" id="{261DDCA9-52B3-4125-A31E-733D57237F2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a:extLst>
            <a:ext uri="{FF2B5EF4-FFF2-40B4-BE49-F238E27FC236}">
              <a16:creationId xmlns:a16="http://schemas.microsoft.com/office/drawing/2014/main" id="{38B40E95-15A8-4C85-8619-04AE2D25063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a:extLst>
            <a:ext uri="{FF2B5EF4-FFF2-40B4-BE49-F238E27FC236}">
              <a16:creationId xmlns:a16="http://schemas.microsoft.com/office/drawing/2014/main" id="{8592C513-809E-4454-8991-AC2D450CECB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a:extLst>
            <a:ext uri="{FF2B5EF4-FFF2-40B4-BE49-F238E27FC236}">
              <a16:creationId xmlns:a16="http://schemas.microsoft.com/office/drawing/2014/main" id="{E05F8AA9-46DE-4947-BDDF-6BDB3014307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a:extLst>
            <a:ext uri="{FF2B5EF4-FFF2-40B4-BE49-F238E27FC236}">
              <a16:creationId xmlns:a16="http://schemas.microsoft.com/office/drawing/2014/main" id="{C879A285-BF2A-46D4-8271-4B4EC2B3BAF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a:extLst>
            <a:ext uri="{FF2B5EF4-FFF2-40B4-BE49-F238E27FC236}">
              <a16:creationId xmlns:a16="http://schemas.microsoft.com/office/drawing/2014/main" id="{9AFBC3FD-E6AB-440E-9436-D4F5101FFB2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1" name="直線コネクタ 700">
          <a:extLst>
            <a:ext uri="{FF2B5EF4-FFF2-40B4-BE49-F238E27FC236}">
              <a16:creationId xmlns:a16="http://schemas.microsoft.com/office/drawing/2014/main" id="{F24EC8A3-86E4-40B4-97EB-50B7E3229BD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2" name="テキスト ボックス 701">
          <a:extLst>
            <a:ext uri="{FF2B5EF4-FFF2-40B4-BE49-F238E27FC236}">
              <a16:creationId xmlns:a16="http://schemas.microsoft.com/office/drawing/2014/main" id="{EC36CD59-1358-412D-A71A-CE2440AB5A6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3" name="直線コネクタ 702">
          <a:extLst>
            <a:ext uri="{FF2B5EF4-FFF2-40B4-BE49-F238E27FC236}">
              <a16:creationId xmlns:a16="http://schemas.microsoft.com/office/drawing/2014/main" id="{465B009C-DCC2-4249-AF55-A08713AC0D4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4" name="テキスト ボックス 703">
          <a:extLst>
            <a:ext uri="{FF2B5EF4-FFF2-40B4-BE49-F238E27FC236}">
              <a16:creationId xmlns:a16="http://schemas.microsoft.com/office/drawing/2014/main" id="{52651639-2358-4E96-A358-7B6BD80CDA5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5" name="直線コネクタ 704">
          <a:extLst>
            <a:ext uri="{FF2B5EF4-FFF2-40B4-BE49-F238E27FC236}">
              <a16:creationId xmlns:a16="http://schemas.microsoft.com/office/drawing/2014/main" id="{3E77AFA9-A849-4B47-B6CA-19224A54651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6" name="テキスト ボックス 705">
          <a:extLst>
            <a:ext uri="{FF2B5EF4-FFF2-40B4-BE49-F238E27FC236}">
              <a16:creationId xmlns:a16="http://schemas.microsoft.com/office/drawing/2014/main" id="{94CD5714-103C-4E55-B78D-4B6BD9D374B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7" name="直線コネクタ 706">
          <a:extLst>
            <a:ext uri="{FF2B5EF4-FFF2-40B4-BE49-F238E27FC236}">
              <a16:creationId xmlns:a16="http://schemas.microsoft.com/office/drawing/2014/main" id="{E6E1430A-4CA2-4951-9B27-D357B7184DF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8" name="テキスト ボックス 707">
          <a:extLst>
            <a:ext uri="{FF2B5EF4-FFF2-40B4-BE49-F238E27FC236}">
              <a16:creationId xmlns:a16="http://schemas.microsoft.com/office/drawing/2014/main" id="{F25E5DBF-2949-4643-820F-C1232B3A74D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9" name="直線コネクタ 708">
          <a:extLst>
            <a:ext uri="{FF2B5EF4-FFF2-40B4-BE49-F238E27FC236}">
              <a16:creationId xmlns:a16="http://schemas.microsoft.com/office/drawing/2014/main" id="{3EDC79AA-9F86-4037-A630-AB517D3B6C5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0" name="テキスト ボックス 709">
          <a:extLst>
            <a:ext uri="{FF2B5EF4-FFF2-40B4-BE49-F238E27FC236}">
              <a16:creationId xmlns:a16="http://schemas.microsoft.com/office/drawing/2014/main" id="{521B3FE9-B63C-4798-BD7C-4BAA23E9686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a:extLst>
            <a:ext uri="{FF2B5EF4-FFF2-40B4-BE49-F238E27FC236}">
              <a16:creationId xmlns:a16="http://schemas.microsoft.com/office/drawing/2014/main" id="{906286FC-7EEB-40B5-AFF9-EE496BFC3BE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a:extLst>
            <a:ext uri="{FF2B5EF4-FFF2-40B4-BE49-F238E27FC236}">
              <a16:creationId xmlns:a16="http://schemas.microsoft.com/office/drawing/2014/main" id="{0639701F-2292-421E-98ED-39FCC2C98C7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公民館】&#10;一人当たり面積グラフ枠">
          <a:extLst>
            <a:ext uri="{FF2B5EF4-FFF2-40B4-BE49-F238E27FC236}">
              <a16:creationId xmlns:a16="http://schemas.microsoft.com/office/drawing/2014/main" id="{4BCDE7F3-1AF5-46F5-97A0-F790944D797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714" name="直線コネクタ 713">
          <a:extLst>
            <a:ext uri="{FF2B5EF4-FFF2-40B4-BE49-F238E27FC236}">
              <a16:creationId xmlns:a16="http://schemas.microsoft.com/office/drawing/2014/main" id="{FD3289DD-EFA4-4CF1-AE9B-880A87E77FE7}"/>
            </a:ext>
          </a:extLst>
        </xdr:cNvPr>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15" name="【公民館】&#10;一人当たり面積最小値テキスト">
          <a:extLst>
            <a:ext uri="{FF2B5EF4-FFF2-40B4-BE49-F238E27FC236}">
              <a16:creationId xmlns:a16="http://schemas.microsoft.com/office/drawing/2014/main" id="{882628F4-4763-44AD-9704-253DF90E1AA2}"/>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16" name="直線コネクタ 715">
          <a:extLst>
            <a:ext uri="{FF2B5EF4-FFF2-40B4-BE49-F238E27FC236}">
              <a16:creationId xmlns:a16="http://schemas.microsoft.com/office/drawing/2014/main" id="{090B747B-301E-4537-8EA0-215DC0D40DB2}"/>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717" name="【公民館】&#10;一人当たり面積最大値テキスト">
          <a:extLst>
            <a:ext uri="{FF2B5EF4-FFF2-40B4-BE49-F238E27FC236}">
              <a16:creationId xmlns:a16="http://schemas.microsoft.com/office/drawing/2014/main" id="{975AB057-2B8B-4354-A1FE-46101BFE6792}"/>
            </a:ext>
          </a:extLst>
        </xdr:cNvPr>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718" name="直線コネクタ 717">
          <a:extLst>
            <a:ext uri="{FF2B5EF4-FFF2-40B4-BE49-F238E27FC236}">
              <a16:creationId xmlns:a16="http://schemas.microsoft.com/office/drawing/2014/main" id="{B66B3415-472E-4554-9CC8-A4E18C3EF05C}"/>
            </a:ext>
          </a:extLst>
        </xdr:cNvPr>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74947</xdr:rowOff>
    </xdr:from>
    <xdr:ext cx="469744" cy="259045"/>
    <xdr:sp macro="" textlink="">
      <xdr:nvSpPr>
        <xdr:cNvPr id="719" name="【公民館】&#10;一人当たり面積平均値テキスト">
          <a:extLst>
            <a:ext uri="{FF2B5EF4-FFF2-40B4-BE49-F238E27FC236}">
              <a16:creationId xmlns:a16="http://schemas.microsoft.com/office/drawing/2014/main" id="{53B8872F-16F2-4287-A470-9350BF0FA501}"/>
            </a:ext>
          </a:extLst>
        </xdr:cNvPr>
        <xdr:cNvSpPr txBox="1"/>
      </xdr:nvSpPr>
      <xdr:spPr>
        <a:xfrm>
          <a:off x="22199600" y="1824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720" name="フローチャート: 判断 719">
          <a:extLst>
            <a:ext uri="{FF2B5EF4-FFF2-40B4-BE49-F238E27FC236}">
              <a16:creationId xmlns:a16="http://schemas.microsoft.com/office/drawing/2014/main" id="{09004569-A524-498D-9B86-A08D1BBB130E}"/>
            </a:ext>
          </a:extLst>
        </xdr:cNvPr>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721" name="フローチャート: 判断 720">
          <a:extLst>
            <a:ext uri="{FF2B5EF4-FFF2-40B4-BE49-F238E27FC236}">
              <a16:creationId xmlns:a16="http://schemas.microsoft.com/office/drawing/2014/main" id="{20D42711-D5DB-44AD-9B5F-6165A9403589}"/>
            </a:ext>
          </a:extLst>
        </xdr:cNvPr>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722" name="フローチャート: 判断 721">
          <a:extLst>
            <a:ext uri="{FF2B5EF4-FFF2-40B4-BE49-F238E27FC236}">
              <a16:creationId xmlns:a16="http://schemas.microsoft.com/office/drawing/2014/main" id="{D43B7B05-4731-4045-8BCF-9BCD7964EEEC}"/>
            </a:ext>
          </a:extLst>
        </xdr:cNvPr>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723" name="フローチャート: 判断 722">
          <a:extLst>
            <a:ext uri="{FF2B5EF4-FFF2-40B4-BE49-F238E27FC236}">
              <a16:creationId xmlns:a16="http://schemas.microsoft.com/office/drawing/2014/main" id="{553AA510-DC99-4F66-B707-08479EC5CF34}"/>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A957EDEB-C622-4808-A22E-3461C695D3B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F8FBC9BE-091D-4BE7-9B2E-0F7775B576F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A91D5F76-CAFF-4F77-87D9-FD029EA6269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9CFA64FB-CDB3-4D9C-916A-BB7F983F886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2AC10D66-FBD5-4722-9B87-D8F0E3B23D1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16511</xdr:rowOff>
    </xdr:from>
    <xdr:to>
      <xdr:col>116</xdr:col>
      <xdr:colOff>114300</xdr:colOff>
      <xdr:row>106</xdr:row>
      <xdr:rowOff>118111</xdr:rowOff>
    </xdr:to>
    <xdr:sp macro="" textlink="">
      <xdr:nvSpPr>
        <xdr:cNvPr id="729" name="楕円 728">
          <a:extLst>
            <a:ext uri="{FF2B5EF4-FFF2-40B4-BE49-F238E27FC236}">
              <a16:creationId xmlns:a16="http://schemas.microsoft.com/office/drawing/2014/main" id="{E8819A5B-26BA-41BF-931D-7D0BE71563A0}"/>
            </a:ext>
          </a:extLst>
        </xdr:cNvPr>
        <xdr:cNvSpPr/>
      </xdr:nvSpPr>
      <xdr:spPr>
        <a:xfrm>
          <a:off x="22110700" y="1819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39388</xdr:rowOff>
    </xdr:from>
    <xdr:ext cx="469744" cy="259045"/>
    <xdr:sp macro="" textlink="">
      <xdr:nvSpPr>
        <xdr:cNvPr id="730" name="【公民館】&#10;一人当たり面積該当値テキスト">
          <a:extLst>
            <a:ext uri="{FF2B5EF4-FFF2-40B4-BE49-F238E27FC236}">
              <a16:creationId xmlns:a16="http://schemas.microsoft.com/office/drawing/2014/main" id="{D9C4C639-F1CE-446B-A94D-2BD6FD03425C}"/>
            </a:ext>
          </a:extLst>
        </xdr:cNvPr>
        <xdr:cNvSpPr txBox="1"/>
      </xdr:nvSpPr>
      <xdr:spPr>
        <a:xfrm>
          <a:off x="22199600" y="1804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22861</xdr:rowOff>
    </xdr:from>
    <xdr:to>
      <xdr:col>112</xdr:col>
      <xdr:colOff>38100</xdr:colOff>
      <xdr:row>106</xdr:row>
      <xdr:rowOff>124461</xdr:rowOff>
    </xdr:to>
    <xdr:sp macro="" textlink="">
      <xdr:nvSpPr>
        <xdr:cNvPr id="731" name="楕円 730">
          <a:extLst>
            <a:ext uri="{FF2B5EF4-FFF2-40B4-BE49-F238E27FC236}">
              <a16:creationId xmlns:a16="http://schemas.microsoft.com/office/drawing/2014/main" id="{57ACE03F-635E-48A5-B1C1-514BD2430FB4}"/>
            </a:ext>
          </a:extLst>
        </xdr:cNvPr>
        <xdr:cNvSpPr/>
      </xdr:nvSpPr>
      <xdr:spPr>
        <a:xfrm>
          <a:off x="21272500" y="1819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67311</xdr:rowOff>
    </xdr:from>
    <xdr:to>
      <xdr:col>116</xdr:col>
      <xdr:colOff>63500</xdr:colOff>
      <xdr:row>106</xdr:row>
      <xdr:rowOff>73661</xdr:rowOff>
    </xdr:to>
    <xdr:cxnSp macro="">
      <xdr:nvCxnSpPr>
        <xdr:cNvPr id="732" name="直線コネクタ 731">
          <a:extLst>
            <a:ext uri="{FF2B5EF4-FFF2-40B4-BE49-F238E27FC236}">
              <a16:creationId xmlns:a16="http://schemas.microsoft.com/office/drawing/2014/main" id="{5416C268-D931-4E35-859D-55A8FCAA7E4C}"/>
            </a:ext>
          </a:extLst>
        </xdr:cNvPr>
        <xdr:cNvCxnSpPr/>
      </xdr:nvCxnSpPr>
      <xdr:spPr>
        <a:xfrm flipV="1">
          <a:off x="21323300" y="18241011"/>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124461</xdr:rowOff>
    </xdr:from>
    <xdr:to>
      <xdr:col>107</xdr:col>
      <xdr:colOff>101600</xdr:colOff>
      <xdr:row>106</xdr:row>
      <xdr:rowOff>54611</xdr:rowOff>
    </xdr:to>
    <xdr:sp macro="" textlink="">
      <xdr:nvSpPr>
        <xdr:cNvPr id="733" name="楕円 732">
          <a:extLst>
            <a:ext uri="{FF2B5EF4-FFF2-40B4-BE49-F238E27FC236}">
              <a16:creationId xmlns:a16="http://schemas.microsoft.com/office/drawing/2014/main" id="{C70E0B2A-58F8-4D8C-B3FA-A4C8E45E70E2}"/>
            </a:ext>
          </a:extLst>
        </xdr:cNvPr>
        <xdr:cNvSpPr/>
      </xdr:nvSpPr>
      <xdr:spPr>
        <a:xfrm>
          <a:off x="20383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3811</xdr:rowOff>
    </xdr:from>
    <xdr:to>
      <xdr:col>111</xdr:col>
      <xdr:colOff>177800</xdr:colOff>
      <xdr:row>106</xdr:row>
      <xdr:rowOff>73661</xdr:rowOff>
    </xdr:to>
    <xdr:cxnSp macro="">
      <xdr:nvCxnSpPr>
        <xdr:cNvPr id="734" name="直線コネクタ 733">
          <a:extLst>
            <a:ext uri="{FF2B5EF4-FFF2-40B4-BE49-F238E27FC236}">
              <a16:creationId xmlns:a16="http://schemas.microsoft.com/office/drawing/2014/main" id="{641D2B86-B31A-4CEC-A7D8-44872EDCA20B}"/>
            </a:ext>
          </a:extLst>
        </xdr:cNvPr>
        <xdr:cNvCxnSpPr/>
      </xdr:nvCxnSpPr>
      <xdr:spPr>
        <a:xfrm>
          <a:off x="20434300" y="18177511"/>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64788</xdr:rowOff>
    </xdr:from>
    <xdr:ext cx="469744" cy="259045"/>
    <xdr:sp macro="" textlink="">
      <xdr:nvSpPr>
        <xdr:cNvPr id="735" name="n_1aveValue【公民館】&#10;一人当たり面積">
          <a:extLst>
            <a:ext uri="{FF2B5EF4-FFF2-40B4-BE49-F238E27FC236}">
              <a16:creationId xmlns:a16="http://schemas.microsoft.com/office/drawing/2014/main" id="{7FC7B3D5-38B4-462D-AC2C-F5E954935E58}"/>
            </a:ext>
          </a:extLst>
        </xdr:cNvPr>
        <xdr:cNvSpPr txBox="1"/>
      </xdr:nvSpPr>
      <xdr:spPr>
        <a:xfrm>
          <a:off x="21075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40657</xdr:rowOff>
    </xdr:from>
    <xdr:ext cx="469744" cy="259045"/>
    <xdr:sp macro="" textlink="">
      <xdr:nvSpPr>
        <xdr:cNvPr id="736" name="n_2aveValue【公民館】&#10;一人当たり面積">
          <a:extLst>
            <a:ext uri="{FF2B5EF4-FFF2-40B4-BE49-F238E27FC236}">
              <a16:creationId xmlns:a16="http://schemas.microsoft.com/office/drawing/2014/main" id="{4E1758A3-CC93-4F35-B22D-1D6B8B7447B8}"/>
            </a:ext>
          </a:extLst>
        </xdr:cNvPr>
        <xdr:cNvSpPr txBox="1"/>
      </xdr:nvSpPr>
      <xdr:spPr>
        <a:xfrm>
          <a:off x="20199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737" name="n_3aveValue【公民館】&#10;一人当たり面積">
          <a:extLst>
            <a:ext uri="{FF2B5EF4-FFF2-40B4-BE49-F238E27FC236}">
              <a16:creationId xmlns:a16="http://schemas.microsoft.com/office/drawing/2014/main" id="{860AC543-4FB5-419C-B8E8-27A9BFDB5CE8}"/>
            </a:ext>
          </a:extLst>
        </xdr:cNvPr>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140988</xdr:rowOff>
    </xdr:from>
    <xdr:ext cx="469744" cy="259045"/>
    <xdr:sp macro="" textlink="">
      <xdr:nvSpPr>
        <xdr:cNvPr id="738" name="n_1mainValue【公民館】&#10;一人当たり面積">
          <a:extLst>
            <a:ext uri="{FF2B5EF4-FFF2-40B4-BE49-F238E27FC236}">
              <a16:creationId xmlns:a16="http://schemas.microsoft.com/office/drawing/2014/main" id="{3015FC0E-4F47-4AED-B8B2-7B56CB74475A}"/>
            </a:ext>
          </a:extLst>
        </xdr:cNvPr>
        <xdr:cNvSpPr txBox="1"/>
      </xdr:nvSpPr>
      <xdr:spPr>
        <a:xfrm>
          <a:off x="21075727" y="17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71138</xdr:rowOff>
    </xdr:from>
    <xdr:ext cx="469744" cy="259045"/>
    <xdr:sp macro="" textlink="">
      <xdr:nvSpPr>
        <xdr:cNvPr id="739" name="n_2mainValue【公民館】&#10;一人当たり面積">
          <a:extLst>
            <a:ext uri="{FF2B5EF4-FFF2-40B4-BE49-F238E27FC236}">
              <a16:creationId xmlns:a16="http://schemas.microsoft.com/office/drawing/2014/main" id="{FB71A62B-5FD8-47DC-9C25-A924D0C98774}"/>
            </a:ext>
          </a:extLst>
        </xdr:cNvPr>
        <xdr:cNvSpPr txBox="1"/>
      </xdr:nvSpPr>
      <xdr:spPr>
        <a:xfrm>
          <a:off x="20199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a:extLst>
            <a:ext uri="{FF2B5EF4-FFF2-40B4-BE49-F238E27FC236}">
              <a16:creationId xmlns:a16="http://schemas.microsoft.com/office/drawing/2014/main" id="{78CBA7A1-CBDB-43A2-A483-4B34FAEA9A0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a:extLst>
            <a:ext uri="{FF2B5EF4-FFF2-40B4-BE49-F238E27FC236}">
              <a16:creationId xmlns:a16="http://schemas.microsoft.com/office/drawing/2014/main" id="{663F63F9-48A8-47ED-81CA-4E3839D2DB5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a:extLst>
            <a:ext uri="{FF2B5EF4-FFF2-40B4-BE49-F238E27FC236}">
              <a16:creationId xmlns:a16="http://schemas.microsoft.com/office/drawing/2014/main" id="{06DDE3B4-95B2-4C9F-83DB-616FBEA3A37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類似団体と比較して特に有形固定資産減価償却率が高くなっている施設は、学校施設、公営住宅、港湾・漁港である。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年度に中学校の空調設備改修工事を行っている。また、令和元年度に個別施設計画を策定し、今後建具の改修等を行っていく予定としている。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公営住宅：建設からおおむね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年が経過し、老朽化が進んでいる。このため、平成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年度に策定した長寿命化計画に基づき、計画的に改修を行うとともに、一部の公営住宅では空き家になり次第解体を行っており、公営住宅の削減を進めている。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港湾・漁港：平成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年度に機能保全計画を策定し、平成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年間をかけて、機能保全計画に基づく漁港施設（物揚場、防波堤等）の改修を行っている。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11BB788-B3CF-495C-8E7F-F478AE963D1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A96BE10-CBAB-4160-B86A-318B3577D61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FA4D313-FE32-4A1F-B26E-014218E38DF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004E58C-1439-4C2C-8C3A-64B42846DFC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78EF33D-8C39-45B5-84E6-99CCBC80325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C62FD9F-E07A-4B6F-85E2-171CF4EB77F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0832F5B-B86E-47B1-9072-0FAAE70F8F0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A417DF0-3A81-4D27-A554-9A41C62AE6E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D8CDCAD-7E48-4725-8E0B-DB4AF0DE00A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915DC4D-A782-4EFA-A158-540901159D2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13,913
13,836
11.60
8,568,346
8,283,757
200,593
3,694,040
13,141,745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28C5CAE-A832-496B-B2B1-1C3CC127B65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CB1782F-8099-490D-ACC7-BA230347DAB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F4963E3-098B-4146-89C6-2262A3C9010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A7ACF31-722C-444D-A850-1F64DE8975A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27584E9-4B80-4A1B-9DD1-B29B9FDA1D0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7D1EE1B-5A68-4CD2-95E5-72A9F02D224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FCFE425-8654-4691-A1E5-E28E212D68D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ABF4ECC-7E02-457C-A6C3-F3B55C0582A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FF9A0A1-AFA3-4D88-9701-B6B22FE9F53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EB8B8F0-1534-4441-A464-8E5825AEB23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9309886-8349-4BED-936E-B95B9D56A59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6DDB20E-F46D-408C-94EE-49EBF6076C8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9D37F02-F745-48A4-B566-91A65524A56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6B8536A-2411-4C41-881A-52390DCD5AF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716E6BA-B9BE-4F18-B9BF-C77F1AE5532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950D95F-D7CA-4BC2-8E75-6A0C2925D27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FB220D7-8824-4A3C-A031-AF8753641C5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8BBB1AC-A29A-4F6D-8917-967B96FB6C1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120027F-8745-4ED0-BC5E-E00F8AE9E65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A110998-C756-4AB4-9B9F-7E6C73A9627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8081C9B-EAC4-4D34-98A2-9F6432D8DD2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0FEB6D1-521A-4129-9A67-9ECCA71398B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8A5E416-C943-4F8C-9910-87257E7BB28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B2CE81D-82F0-40AB-BC99-B58626EE241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1FD3682-6073-4397-A36C-A1855C4B5F7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68F990F-4BED-46F3-9BC7-7D5F36D3CDB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5B0D79C-4F4D-467D-8ED8-CD6B144A86D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9FD103C-5D1A-467B-9C02-941ABEFED9F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A40386A-B27E-4D02-8CF5-6458A14E642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899F056-7EDB-4B98-9F50-734A2F1EB82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B7EB8F3B-02CB-4391-81C9-AEA8A08E1C2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B9A14669-20C7-4339-A70D-211FB45247FA}"/>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FB33D1C1-B878-4B79-842B-C5205B5C9D5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3A1915D5-1BC6-4A4C-B55C-2BE199F65DA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8FE03415-6BD3-45FB-86ED-18EFD7BA44C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F85DF3D0-CD39-44CB-ADB5-C49654F10F6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D6F5509E-A190-492E-A52F-B1A4A3C8E2A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3ADEFE7E-EDE7-4A73-AC32-350C21C3510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8886BE21-F61B-459A-967C-0AA9A820AF6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A868774-3ECD-430B-B95D-8F52DA59D32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A6CEC3FC-51F1-41DF-A688-2923BA2408C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73FA1901-7DD8-4710-B60C-496113D7B3C4}"/>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CF7892A-846B-435E-8798-0CAD61AD5A2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D091F9DD-0259-4536-BD58-7BD5E1814BDB}"/>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E9E506F9-10FB-40AD-9310-A216195E546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38644</xdr:rowOff>
    </xdr:from>
    <xdr:to>
      <xdr:col>24</xdr:col>
      <xdr:colOff>62865</xdr:colOff>
      <xdr:row>42</xdr:row>
      <xdr:rowOff>4354</xdr:rowOff>
    </xdr:to>
    <xdr:cxnSp macro="">
      <xdr:nvCxnSpPr>
        <xdr:cNvPr id="57" name="直線コネクタ 56">
          <a:extLst>
            <a:ext uri="{FF2B5EF4-FFF2-40B4-BE49-F238E27FC236}">
              <a16:creationId xmlns:a16="http://schemas.microsoft.com/office/drawing/2014/main" id="{EB416F8C-DA14-4B93-85BE-B135C7B3AC28}"/>
            </a:ext>
          </a:extLst>
        </xdr:cNvPr>
        <xdr:cNvCxnSpPr/>
      </xdr:nvCxnSpPr>
      <xdr:spPr>
        <a:xfrm flipV="1">
          <a:off x="4634865" y="5867944"/>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a:extLst>
            <a:ext uri="{FF2B5EF4-FFF2-40B4-BE49-F238E27FC236}">
              <a16:creationId xmlns:a16="http://schemas.microsoft.com/office/drawing/2014/main" id="{468FF301-4921-4E30-A627-01E0F8F6E550}"/>
            </a:ext>
          </a:extLst>
        </xdr:cNvPr>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a:extLst>
            <a:ext uri="{FF2B5EF4-FFF2-40B4-BE49-F238E27FC236}">
              <a16:creationId xmlns:a16="http://schemas.microsoft.com/office/drawing/2014/main" id="{4B4A39BF-0E5A-4B77-9F77-08F07F1ECA55}"/>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156771</xdr:rowOff>
    </xdr:from>
    <xdr:ext cx="405111" cy="259045"/>
    <xdr:sp macro="" textlink="">
      <xdr:nvSpPr>
        <xdr:cNvPr id="60" name="【図書館】&#10;有形固定資産減価償却率最大値テキスト">
          <a:extLst>
            <a:ext uri="{FF2B5EF4-FFF2-40B4-BE49-F238E27FC236}">
              <a16:creationId xmlns:a16="http://schemas.microsoft.com/office/drawing/2014/main" id="{8900D42B-40F0-42B5-952B-7F2BE1865DD1}"/>
            </a:ext>
          </a:extLst>
        </xdr:cNvPr>
        <xdr:cNvSpPr txBox="1"/>
      </xdr:nvSpPr>
      <xdr:spPr>
        <a:xfrm>
          <a:off x="4673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38644</xdr:rowOff>
    </xdr:from>
    <xdr:to>
      <xdr:col>24</xdr:col>
      <xdr:colOff>152400</xdr:colOff>
      <xdr:row>34</xdr:row>
      <xdr:rowOff>38644</xdr:rowOff>
    </xdr:to>
    <xdr:cxnSp macro="">
      <xdr:nvCxnSpPr>
        <xdr:cNvPr id="61" name="直線コネクタ 60">
          <a:extLst>
            <a:ext uri="{FF2B5EF4-FFF2-40B4-BE49-F238E27FC236}">
              <a16:creationId xmlns:a16="http://schemas.microsoft.com/office/drawing/2014/main" id="{571D6E59-3F49-4FE5-ABCF-F5F931DE4B53}"/>
            </a:ext>
          </a:extLst>
        </xdr:cNvPr>
        <xdr:cNvCxnSpPr/>
      </xdr:nvCxnSpPr>
      <xdr:spPr>
        <a:xfrm>
          <a:off x="4546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145886</xdr:rowOff>
    </xdr:from>
    <xdr:ext cx="405111" cy="259045"/>
    <xdr:sp macro="" textlink="">
      <xdr:nvSpPr>
        <xdr:cNvPr id="62" name="【図書館】&#10;有形固定資産減価償却率平均値テキスト">
          <a:extLst>
            <a:ext uri="{FF2B5EF4-FFF2-40B4-BE49-F238E27FC236}">
              <a16:creationId xmlns:a16="http://schemas.microsoft.com/office/drawing/2014/main" id="{529592BC-55DC-44CE-BD4A-981E081C8342}"/>
            </a:ext>
          </a:extLst>
        </xdr:cNvPr>
        <xdr:cNvSpPr txBox="1"/>
      </xdr:nvSpPr>
      <xdr:spPr>
        <a:xfrm>
          <a:off x="4673600" y="648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3" name="フローチャート: 判断 62">
          <a:extLst>
            <a:ext uri="{FF2B5EF4-FFF2-40B4-BE49-F238E27FC236}">
              <a16:creationId xmlns:a16="http://schemas.microsoft.com/office/drawing/2014/main" id="{B40C0D7B-58DC-4590-9E46-934D9DB7E286}"/>
            </a:ext>
          </a:extLst>
        </xdr:cNvPr>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22134</xdr:rowOff>
    </xdr:from>
    <xdr:to>
      <xdr:col>20</xdr:col>
      <xdr:colOff>38100</xdr:colOff>
      <xdr:row>38</xdr:row>
      <xdr:rowOff>123734</xdr:rowOff>
    </xdr:to>
    <xdr:sp macro="" textlink="">
      <xdr:nvSpPr>
        <xdr:cNvPr id="64" name="フローチャート: 判断 63">
          <a:extLst>
            <a:ext uri="{FF2B5EF4-FFF2-40B4-BE49-F238E27FC236}">
              <a16:creationId xmlns:a16="http://schemas.microsoft.com/office/drawing/2014/main" id="{6BB021C2-08B2-423A-9B4D-B27C972E3EF8}"/>
            </a:ext>
          </a:extLst>
        </xdr:cNvPr>
        <xdr:cNvSpPr/>
      </xdr:nvSpPr>
      <xdr:spPr>
        <a:xfrm>
          <a:off x="3746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9072</xdr:rowOff>
    </xdr:from>
    <xdr:to>
      <xdr:col>15</xdr:col>
      <xdr:colOff>101600</xdr:colOff>
      <xdr:row>38</xdr:row>
      <xdr:rowOff>110672</xdr:rowOff>
    </xdr:to>
    <xdr:sp macro="" textlink="">
      <xdr:nvSpPr>
        <xdr:cNvPr id="65" name="フローチャート: 判断 64">
          <a:extLst>
            <a:ext uri="{FF2B5EF4-FFF2-40B4-BE49-F238E27FC236}">
              <a16:creationId xmlns:a16="http://schemas.microsoft.com/office/drawing/2014/main" id="{D423D05C-68C0-4B01-9739-F01198289365}"/>
            </a:ext>
          </a:extLst>
        </xdr:cNvPr>
        <xdr:cNvSpPr/>
      </xdr:nvSpPr>
      <xdr:spPr>
        <a:xfrm>
          <a:off x="2857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149497</xdr:rowOff>
    </xdr:from>
    <xdr:to>
      <xdr:col>10</xdr:col>
      <xdr:colOff>165100</xdr:colOff>
      <xdr:row>38</xdr:row>
      <xdr:rowOff>79647</xdr:rowOff>
    </xdr:to>
    <xdr:sp macro="" textlink="">
      <xdr:nvSpPr>
        <xdr:cNvPr id="66" name="フローチャート: 判断 65">
          <a:extLst>
            <a:ext uri="{FF2B5EF4-FFF2-40B4-BE49-F238E27FC236}">
              <a16:creationId xmlns:a16="http://schemas.microsoft.com/office/drawing/2014/main" id="{76CB6E16-2040-482A-8030-734C0661D725}"/>
            </a:ext>
          </a:extLst>
        </xdr:cNvPr>
        <xdr:cNvSpPr/>
      </xdr:nvSpPr>
      <xdr:spPr>
        <a:xfrm>
          <a:off x="1968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AEDC0BE-A0A4-4590-AF1A-C3775B2018B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A561D95-A186-45B5-9E01-388EA7A669B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409D73B-FB2F-4346-8096-7B85F4E8EF0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FF7F4AC-CA04-4E99-869D-D865D558D96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BEDEF31-CB80-468F-AAC0-63E2AB29B2E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72" name="楕円 71">
          <a:extLst>
            <a:ext uri="{FF2B5EF4-FFF2-40B4-BE49-F238E27FC236}">
              <a16:creationId xmlns:a16="http://schemas.microsoft.com/office/drawing/2014/main" id="{C0DA7244-9BDA-46A6-B99B-2793CBBBE183}"/>
            </a:ext>
          </a:extLst>
        </xdr:cNvPr>
        <xdr:cNvSpPr/>
      </xdr:nvSpPr>
      <xdr:spPr>
        <a:xfrm>
          <a:off x="45847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31949</xdr:rowOff>
    </xdr:from>
    <xdr:ext cx="405111" cy="259045"/>
    <xdr:sp macro="" textlink="">
      <xdr:nvSpPr>
        <xdr:cNvPr id="73" name="【図書館】&#10;有形固定資産減価償却率該当値テキスト">
          <a:extLst>
            <a:ext uri="{FF2B5EF4-FFF2-40B4-BE49-F238E27FC236}">
              <a16:creationId xmlns:a16="http://schemas.microsoft.com/office/drawing/2014/main" id="{3BD41857-3022-45D0-8519-C1F6BBED9D40}"/>
            </a:ext>
          </a:extLst>
        </xdr:cNvPr>
        <xdr:cNvSpPr txBox="1"/>
      </xdr:nvSpPr>
      <xdr:spPr>
        <a:xfrm>
          <a:off x="4673600" y="6204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41728</xdr:rowOff>
    </xdr:from>
    <xdr:to>
      <xdr:col>20</xdr:col>
      <xdr:colOff>38100</xdr:colOff>
      <xdr:row>37</xdr:row>
      <xdr:rowOff>143328</xdr:rowOff>
    </xdr:to>
    <xdr:sp macro="" textlink="">
      <xdr:nvSpPr>
        <xdr:cNvPr id="74" name="楕円 73">
          <a:extLst>
            <a:ext uri="{FF2B5EF4-FFF2-40B4-BE49-F238E27FC236}">
              <a16:creationId xmlns:a16="http://schemas.microsoft.com/office/drawing/2014/main" id="{9EFE3819-8367-4A0D-B0E0-EB9A8D57A3E7}"/>
            </a:ext>
          </a:extLst>
        </xdr:cNvPr>
        <xdr:cNvSpPr/>
      </xdr:nvSpPr>
      <xdr:spPr>
        <a:xfrm>
          <a:off x="3746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59872</xdr:rowOff>
    </xdr:from>
    <xdr:to>
      <xdr:col>24</xdr:col>
      <xdr:colOff>63500</xdr:colOff>
      <xdr:row>37</xdr:row>
      <xdr:rowOff>92528</xdr:rowOff>
    </xdr:to>
    <xdr:cxnSp macro="">
      <xdr:nvCxnSpPr>
        <xdr:cNvPr id="75" name="直線コネクタ 74">
          <a:extLst>
            <a:ext uri="{FF2B5EF4-FFF2-40B4-BE49-F238E27FC236}">
              <a16:creationId xmlns:a16="http://schemas.microsoft.com/office/drawing/2014/main" id="{E6EDFD5E-AD10-40D5-A517-900BDB0C7ABF}"/>
            </a:ext>
          </a:extLst>
        </xdr:cNvPr>
        <xdr:cNvCxnSpPr/>
      </xdr:nvCxnSpPr>
      <xdr:spPr>
        <a:xfrm flipV="1">
          <a:off x="3797300" y="640352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907</xdr:rowOff>
    </xdr:from>
    <xdr:to>
      <xdr:col>15</xdr:col>
      <xdr:colOff>101600</xdr:colOff>
      <xdr:row>35</xdr:row>
      <xdr:rowOff>102507</xdr:rowOff>
    </xdr:to>
    <xdr:sp macro="" textlink="">
      <xdr:nvSpPr>
        <xdr:cNvPr id="76" name="楕円 75">
          <a:extLst>
            <a:ext uri="{FF2B5EF4-FFF2-40B4-BE49-F238E27FC236}">
              <a16:creationId xmlns:a16="http://schemas.microsoft.com/office/drawing/2014/main" id="{86A25C92-B751-4FAE-AAFB-E00FEF9BF9DB}"/>
            </a:ext>
          </a:extLst>
        </xdr:cNvPr>
        <xdr:cNvSpPr/>
      </xdr:nvSpPr>
      <xdr:spPr>
        <a:xfrm>
          <a:off x="2857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51707</xdr:rowOff>
    </xdr:from>
    <xdr:to>
      <xdr:col>19</xdr:col>
      <xdr:colOff>177800</xdr:colOff>
      <xdr:row>37</xdr:row>
      <xdr:rowOff>92528</xdr:rowOff>
    </xdr:to>
    <xdr:cxnSp macro="">
      <xdr:nvCxnSpPr>
        <xdr:cNvPr id="77" name="直線コネクタ 76">
          <a:extLst>
            <a:ext uri="{FF2B5EF4-FFF2-40B4-BE49-F238E27FC236}">
              <a16:creationId xmlns:a16="http://schemas.microsoft.com/office/drawing/2014/main" id="{7195344C-8639-41EB-8A92-FF49B503842B}"/>
            </a:ext>
          </a:extLst>
        </xdr:cNvPr>
        <xdr:cNvCxnSpPr/>
      </xdr:nvCxnSpPr>
      <xdr:spPr>
        <a:xfrm>
          <a:off x="2908300" y="6052457"/>
          <a:ext cx="889000" cy="38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114861</xdr:rowOff>
    </xdr:from>
    <xdr:ext cx="405111" cy="259045"/>
    <xdr:sp macro="" textlink="">
      <xdr:nvSpPr>
        <xdr:cNvPr id="78" name="n_1aveValue【図書館】&#10;有形固定資産減価償却率">
          <a:extLst>
            <a:ext uri="{FF2B5EF4-FFF2-40B4-BE49-F238E27FC236}">
              <a16:creationId xmlns:a16="http://schemas.microsoft.com/office/drawing/2014/main" id="{F794413B-6D90-42A2-BEA7-A42CEFC8CBCF}"/>
            </a:ext>
          </a:extLst>
        </xdr:cNvPr>
        <xdr:cNvSpPr txBox="1"/>
      </xdr:nvSpPr>
      <xdr:spPr>
        <a:xfrm>
          <a:off x="35820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101799</xdr:rowOff>
    </xdr:from>
    <xdr:ext cx="405111" cy="259045"/>
    <xdr:sp macro="" textlink="">
      <xdr:nvSpPr>
        <xdr:cNvPr id="79" name="n_2aveValue【図書館】&#10;有形固定資産減価償却率">
          <a:extLst>
            <a:ext uri="{FF2B5EF4-FFF2-40B4-BE49-F238E27FC236}">
              <a16:creationId xmlns:a16="http://schemas.microsoft.com/office/drawing/2014/main" id="{A7365525-3D79-4526-A51E-00B5A2996FBB}"/>
            </a:ext>
          </a:extLst>
        </xdr:cNvPr>
        <xdr:cNvSpPr txBox="1"/>
      </xdr:nvSpPr>
      <xdr:spPr>
        <a:xfrm>
          <a:off x="2705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96174</xdr:rowOff>
    </xdr:from>
    <xdr:ext cx="405111" cy="259045"/>
    <xdr:sp macro="" textlink="">
      <xdr:nvSpPr>
        <xdr:cNvPr id="80" name="n_3aveValue【図書館】&#10;有形固定資産減価償却率">
          <a:extLst>
            <a:ext uri="{FF2B5EF4-FFF2-40B4-BE49-F238E27FC236}">
              <a16:creationId xmlns:a16="http://schemas.microsoft.com/office/drawing/2014/main" id="{3A9AB6C7-7521-4B81-B989-BF72AD9F9C28}"/>
            </a:ext>
          </a:extLst>
        </xdr:cNvPr>
        <xdr:cNvSpPr txBox="1"/>
      </xdr:nvSpPr>
      <xdr:spPr>
        <a:xfrm>
          <a:off x="1816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159855</xdr:rowOff>
    </xdr:from>
    <xdr:ext cx="405111" cy="259045"/>
    <xdr:sp macro="" textlink="">
      <xdr:nvSpPr>
        <xdr:cNvPr id="81" name="n_1mainValue【図書館】&#10;有形固定資産減価償却率">
          <a:extLst>
            <a:ext uri="{FF2B5EF4-FFF2-40B4-BE49-F238E27FC236}">
              <a16:creationId xmlns:a16="http://schemas.microsoft.com/office/drawing/2014/main" id="{79F59937-B943-4A94-BD77-ED7C8E8D2893}"/>
            </a:ext>
          </a:extLst>
        </xdr:cNvPr>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119034</xdr:rowOff>
    </xdr:from>
    <xdr:ext cx="405111" cy="259045"/>
    <xdr:sp macro="" textlink="">
      <xdr:nvSpPr>
        <xdr:cNvPr id="82" name="n_2mainValue【図書館】&#10;有形固定資産減価償却率">
          <a:extLst>
            <a:ext uri="{FF2B5EF4-FFF2-40B4-BE49-F238E27FC236}">
              <a16:creationId xmlns:a16="http://schemas.microsoft.com/office/drawing/2014/main" id="{2927C71A-9C27-48DA-94A0-9E77A3D67BCD}"/>
            </a:ext>
          </a:extLst>
        </xdr:cNvPr>
        <xdr:cNvSpPr txBox="1"/>
      </xdr:nvSpPr>
      <xdr:spPr>
        <a:xfrm>
          <a:off x="2705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C6109C9E-AD91-4203-8182-154E435F0DE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4041862B-8714-454D-9CE5-7E90FCF979F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DEDA760-3BF0-446B-9C95-D7134EF7B90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D45745EE-0ECB-43A7-9562-CADC7D2BF9F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C75B9AA0-8EB4-4C21-9F1F-953898B50E1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ADFB9B0C-2D23-40CD-9C97-57D95860A1D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967F83D-B12A-47FF-834B-9FDF20C14E9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739D36DE-CC64-4B07-B89A-24AAF41F450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BDEDC3A0-9A27-412D-9648-BCCACEF760B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643519D9-ACFD-4D7E-B751-42FD079DEFF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C22EEAC4-274A-4700-99B8-D0F7AF20BF1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86D27977-A86E-4019-A949-E2280DF42D8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DB17F353-9C8F-47D0-9DDE-319B78732FA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D11A8F49-292F-4A5B-AF14-84BE23E4021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46685D0F-B03F-41BC-8093-A1477E1D9B4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90DF7B53-1256-465D-99DE-ECC7DD3B98C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FB8CAFA9-DEE9-41BC-9D4B-2F234B64F5F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4980F0E4-20B3-4D65-B3D4-C6E985DFB4D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E2CC8EC-F01A-4F24-8196-8C899EE729A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2005F101-D266-4523-8BB6-BC91DED83163}"/>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AACD95C7-C154-4B80-82DB-6B6199F02AE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0B28526C-34B2-4284-93F8-DDAC848B665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14D724F4-A888-4057-BA61-4ABAFD6BE15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60960</xdr:rowOff>
    </xdr:from>
    <xdr:to>
      <xdr:col>54</xdr:col>
      <xdr:colOff>189865</xdr:colOff>
      <xdr:row>41</xdr:row>
      <xdr:rowOff>160020</xdr:rowOff>
    </xdr:to>
    <xdr:cxnSp macro="">
      <xdr:nvCxnSpPr>
        <xdr:cNvPr id="106" name="直線コネクタ 105">
          <a:extLst>
            <a:ext uri="{FF2B5EF4-FFF2-40B4-BE49-F238E27FC236}">
              <a16:creationId xmlns:a16="http://schemas.microsoft.com/office/drawing/2014/main" id="{8E1F02B9-1475-4499-AB16-1808FC3B9029}"/>
            </a:ext>
          </a:extLst>
        </xdr:cNvPr>
        <xdr:cNvCxnSpPr/>
      </xdr:nvCxnSpPr>
      <xdr:spPr>
        <a:xfrm flipV="1">
          <a:off x="10476865" y="571881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7" name="【図書館】&#10;一人当たり面積最小値テキスト">
          <a:extLst>
            <a:ext uri="{FF2B5EF4-FFF2-40B4-BE49-F238E27FC236}">
              <a16:creationId xmlns:a16="http://schemas.microsoft.com/office/drawing/2014/main" id="{61B452C3-0F63-4E17-94EB-75245694C54A}"/>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8" name="直線コネクタ 107">
          <a:extLst>
            <a:ext uri="{FF2B5EF4-FFF2-40B4-BE49-F238E27FC236}">
              <a16:creationId xmlns:a16="http://schemas.microsoft.com/office/drawing/2014/main" id="{11AFA8AC-F262-4EE8-8037-A4CAE3B9FD40}"/>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7637</xdr:rowOff>
    </xdr:from>
    <xdr:ext cx="469744" cy="259045"/>
    <xdr:sp macro="" textlink="">
      <xdr:nvSpPr>
        <xdr:cNvPr id="109" name="【図書館】&#10;一人当たり面積最大値テキスト">
          <a:extLst>
            <a:ext uri="{FF2B5EF4-FFF2-40B4-BE49-F238E27FC236}">
              <a16:creationId xmlns:a16="http://schemas.microsoft.com/office/drawing/2014/main" id="{790758AB-15DA-4DF2-A92F-A68401493692}"/>
            </a:ext>
          </a:extLst>
        </xdr:cNvPr>
        <xdr:cNvSpPr txBox="1"/>
      </xdr:nvSpPr>
      <xdr:spPr>
        <a:xfrm>
          <a:off x="10515600" y="549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60960</xdr:rowOff>
    </xdr:from>
    <xdr:to>
      <xdr:col>55</xdr:col>
      <xdr:colOff>88900</xdr:colOff>
      <xdr:row>33</xdr:row>
      <xdr:rowOff>60960</xdr:rowOff>
    </xdr:to>
    <xdr:cxnSp macro="">
      <xdr:nvCxnSpPr>
        <xdr:cNvPr id="110" name="直線コネクタ 109">
          <a:extLst>
            <a:ext uri="{FF2B5EF4-FFF2-40B4-BE49-F238E27FC236}">
              <a16:creationId xmlns:a16="http://schemas.microsoft.com/office/drawing/2014/main" id="{115D5724-F16E-46B7-BD54-8AFA0035756A}"/>
            </a:ext>
          </a:extLst>
        </xdr:cNvPr>
        <xdr:cNvCxnSpPr/>
      </xdr:nvCxnSpPr>
      <xdr:spPr>
        <a:xfrm>
          <a:off x="10388600" y="571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11" name="【図書館】&#10;一人当たり面積平均値テキスト">
          <a:extLst>
            <a:ext uri="{FF2B5EF4-FFF2-40B4-BE49-F238E27FC236}">
              <a16:creationId xmlns:a16="http://schemas.microsoft.com/office/drawing/2014/main" id="{9816E58E-53ED-4532-A99E-51C6CF2A1C22}"/>
            </a:ext>
          </a:extLst>
        </xdr:cNvPr>
        <xdr:cNvSpPr txBox="1"/>
      </xdr:nvSpPr>
      <xdr:spPr>
        <a:xfrm>
          <a:off x="105156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2" name="フローチャート: 判断 111">
          <a:extLst>
            <a:ext uri="{FF2B5EF4-FFF2-40B4-BE49-F238E27FC236}">
              <a16:creationId xmlns:a16="http://schemas.microsoft.com/office/drawing/2014/main" id="{FE3DDF54-91BA-43A4-B305-20E1BFF9BA23}"/>
            </a:ext>
          </a:extLst>
        </xdr:cNvPr>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151130</xdr:rowOff>
    </xdr:from>
    <xdr:to>
      <xdr:col>50</xdr:col>
      <xdr:colOff>165100</xdr:colOff>
      <xdr:row>40</xdr:row>
      <xdr:rowOff>81280</xdr:rowOff>
    </xdr:to>
    <xdr:sp macro="" textlink="">
      <xdr:nvSpPr>
        <xdr:cNvPr id="113" name="フローチャート: 判断 112">
          <a:extLst>
            <a:ext uri="{FF2B5EF4-FFF2-40B4-BE49-F238E27FC236}">
              <a16:creationId xmlns:a16="http://schemas.microsoft.com/office/drawing/2014/main" id="{6715041C-79E2-464D-9725-CCCEFB0FD4BE}"/>
            </a:ext>
          </a:extLst>
        </xdr:cNvPr>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14" name="フローチャート: 判断 113">
          <a:extLst>
            <a:ext uri="{FF2B5EF4-FFF2-40B4-BE49-F238E27FC236}">
              <a16:creationId xmlns:a16="http://schemas.microsoft.com/office/drawing/2014/main" id="{A9645A06-E5F2-4BB3-BC66-532A890F478B}"/>
            </a:ext>
          </a:extLst>
        </xdr:cNvPr>
        <xdr:cNvSpPr/>
      </xdr:nvSpPr>
      <xdr:spPr>
        <a:xfrm>
          <a:off x="8699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15" name="フローチャート: 判断 114">
          <a:extLst>
            <a:ext uri="{FF2B5EF4-FFF2-40B4-BE49-F238E27FC236}">
              <a16:creationId xmlns:a16="http://schemas.microsoft.com/office/drawing/2014/main" id="{03C7D61F-EE6B-45CF-9B25-6AF09DACFD37}"/>
            </a:ext>
          </a:extLst>
        </xdr:cNvPr>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7744387F-2DD2-471F-AAF1-97BD736B506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E47DBD8E-9557-4E52-9B05-49CA277F115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E6ECA0E3-D2E2-4E0B-BE54-EA2DC8BA758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4BF921A4-DB0B-4423-8A06-7EE36B8CB80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5E8B75E-39C3-4756-8BD4-2B9857EC60F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楕円 120">
          <a:extLst>
            <a:ext uri="{FF2B5EF4-FFF2-40B4-BE49-F238E27FC236}">
              <a16:creationId xmlns:a16="http://schemas.microsoft.com/office/drawing/2014/main" id="{1E336928-F60A-4001-9636-3A10DDCF8CDF}"/>
            </a:ext>
          </a:extLst>
        </xdr:cNvPr>
        <xdr:cNvSpPr/>
      </xdr:nvSpPr>
      <xdr:spPr>
        <a:xfrm>
          <a:off x="10426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22" name="【図書館】&#10;一人当たり面積該当値テキスト">
          <a:extLst>
            <a:ext uri="{FF2B5EF4-FFF2-40B4-BE49-F238E27FC236}">
              <a16:creationId xmlns:a16="http://schemas.microsoft.com/office/drawing/2014/main" id="{2FD2BFDB-D6B7-4483-83AE-69DC758B5F5C}"/>
            </a:ext>
          </a:extLst>
        </xdr:cNvPr>
        <xdr:cNvSpPr txBox="1"/>
      </xdr:nvSpPr>
      <xdr:spPr>
        <a:xfrm>
          <a:off x="10515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97790</xdr:rowOff>
    </xdr:from>
    <xdr:to>
      <xdr:col>50</xdr:col>
      <xdr:colOff>165100</xdr:colOff>
      <xdr:row>41</xdr:row>
      <xdr:rowOff>27940</xdr:rowOff>
    </xdr:to>
    <xdr:sp macro="" textlink="">
      <xdr:nvSpPr>
        <xdr:cNvPr id="123" name="楕円 122">
          <a:extLst>
            <a:ext uri="{FF2B5EF4-FFF2-40B4-BE49-F238E27FC236}">
              <a16:creationId xmlns:a16="http://schemas.microsoft.com/office/drawing/2014/main" id="{41BE7F6B-3D3E-48CD-BA93-D544A96F87C2}"/>
            </a:ext>
          </a:extLst>
        </xdr:cNvPr>
        <xdr:cNvSpPr/>
      </xdr:nvSpPr>
      <xdr:spPr>
        <a:xfrm>
          <a:off x="9588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144780</xdr:rowOff>
    </xdr:from>
    <xdr:to>
      <xdr:col>55</xdr:col>
      <xdr:colOff>0</xdr:colOff>
      <xdr:row>40</xdr:row>
      <xdr:rowOff>148590</xdr:rowOff>
    </xdr:to>
    <xdr:cxnSp macro="">
      <xdr:nvCxnSpPr>
        <xdr:cNvPr id="124" name="直線コネクタ 123">
          <a:extLst>
            <a:ext uri="{FF2B5EF4-FFF2-40B4-BE49-F238E27FC236}">
              <a16:creationId xmlns:a16="http://schemas.microsoft.com/office/drawing/2014/main" id="{BBEFA382-1D7F-4C80-A2CD-DD42D0E58A29}"/>
            </a:ext>
          </a:extLst>
        </xdr:cNvPr>
        <xdr:cNvCxnSpPr/>
      </xdr:nvCxnSpPr>
      <xdr:spPr>
        <a:xfrm flipV="1">
          <a:off x="9639300" y="70027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5" name="楕円 124">
          <a:extLst>
            <a:ext uri="{FF2B5EF4-FFF2-40B4-BE49-F238E27FC236}">
              <a16:creationId xmlns:a16="http://schemas.microsoft.com/office/drawing/2014/main" id="{9FE2EE56-2200-4AEC-BD73-46FD943D3223}"/>
            </a:ext>
          </a:extLst>
        </xdr:cNvPr>
        <xdr:cNvSpPr/>
      </xdr:nvSpPr>
      <xdr:spPr>
        <a:xfrm>
          <a:off x="8699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148590</xdr:rowOff>
    </xdr:from>
    <xdr:to>
      <xdr:col>50</xdr:col>
      <xdr:colOff>114300</xdr:colOff>
      <xdr:row>40</xdr:row>
      <xdr:rowOff>152400</xdr:rowOff>
    </xdr:to>
    <xdr:cxnSp macro="">
      <xdr:nvCxnSpPr>
        <xdr:cNvPr id="126" name="直線コネクタ 125">
          <a:extLst>
            <a:ext uri="{FF2B5EF4-FFF2-40B4-BE49-F238E27FC236}">
              <a16:creationId xmlns:a16="http://schemas.microsoft.com/office/drawing/2014/main" id="{94B59990-4751-4D62-9DD1-CE50F6A45FB3}"/>
            </a:ext>
          </a:extLst>
        </xdr:cNvPr>
        <xdr:cNvCxnSpPr/>
      </xdr:nvCxnSpPr>
      <xdr:spPr>
        <a:xfrm flipV="1">
          <a:off x="8750300" y="700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97807</xdr:rowOff>
    </xdr:from>
    <xdr:ext cx="469744" cy="259045"/>
    <xdr:sp macro="" textlink="">
      <xdr:nvSpPr>
        <xdr:cNvPr id="127" name="n_1aveValue【図書館】&#10;一人当たり面積">
          <a:extLst>
            <a:ext uri="{FF2B5EF4-FFF2-40B4-BE49-F238E27FC236}">
              <a16:creationId xmlns:a16="http://schemas.microsoft.com/office/drawing/2014/main" id="{15153284-B12C-4AC3-B472-90ADD6A9CCD9}"/>
            </a:ext>
          </a:extLst>
        </xdr:cNvPr>
        <xdr:cNvSpPr txBox="1"/>
      </xdr:nvSpPr>
      <xdr:spPr>
        <a:xfrm>
          <a:off x="9391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63517</xdr:rowOff>
    </xdr:from>
    <xdr:ext cx="469744" cy="259045"/>
    <xdr:sp macro="" textlink="">
      <xdr:nvSpPr>
        <xdr:cNvPr id="128" name="n_2aveValue【図書館】&#10;一人当たり面積">
          <a:extLst>
            <a:ext uri="{FF2B5EF4-FFF2-40B4-BE49-F238E27FC236}">
              <a16:creationId xmlns:a16="http://schemas.microsoft.com/office/drawing/2014/main" id="{D41C85CC-FB82-4D3E-8B47-5343629E368B}"/>
            </a:ext>
          </a:extLst>
        </xdr:cNvPr>
        <xdr:cNvSpPr txBox="1"/>
      </xdr:nvSpPr>
      <xdr:spPr>
        <a:xfrm>
          <a:off x="8515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143527</xdr:rowOff>
    </xdr:from>
    <xdr:ext cx="469744" cy="259045"/>
    <xdr:sp macro="" textlink="">
      <xdr:nvSpPr>
        <xdr:cNvPr id="129" name="n_3aveValue【図書館】&#10;一人当たり面積">
          <a:extLst>
            <a:ext uri="{FF2B5EF4-FFF2-40B4-BE49-F238E27FC236}">
              <a16:creationId xmlns:a16="http://schemas.microsoft.com/office/drawing/2014/main" id="{2D86530B-A8F5-4F31-91E1-EA28745B15A7}"/>
            </a:ext>
          </a:extLst>
        </xdr:cNvPr>
        <xdr:cNvSpPr txBox="1"/>
      </xdr:nvSpPr>
      <xdr:spPr>
        <a:xfrm>
          <a:off x="7626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19067</xdr:rowOff>
    </xdr:from>
    <xdr:ext cx="469744" cy="259045"/>
    <xdr:sp macro="" textlink="">
      <xdr:nvSpPr>
        <xdr:cNvPr id="130" name="n_1mainValue【図書館】&#10;一人当たり面積">
          <a:extLst>
            <a:ext uri="{FF2B5EF4-FFF2-40B4-BE49-F238E27FC236}">
              <a16:creationId xmlns:a16="http://schemas.microsoft.com/office/drawing/2014/main" id="{2AE64573-5A34-45D5-B627-E2F229F24CFC}"/>
            </a:ext>
          </a:extLst>
        </xdr:cNvPr>
        <xdr:cNvSpPr txBox="1"/>
      </xdr:nvSpPr>
      <xdr:spPr>
        <a:xfrm>
          <a:off x="93917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1" name="n_2mainValue【図書館】&#10;一人当たり面積">
          <a:extLst>
            <a:ext uri="{FF2B5EF4-FFF2-40B4-BE49-F238E27FC236}">
              <a16:creationId xmlns:a16="http://schemas.microsoft.com/office/drawing/2014/main" id="{6090D9E0-0996-42BD-8206-3569B1406B0B}"/>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308C7BA1-243A-4733-9245-22454721C61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1AB7A2B-EA8F-4840-85D5-5AAB8E207A9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64550D0C-E91D-4939-ABF3-EF218B86049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618505B-95CA-4789-B49E-D00350B126C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F16FB2E2-B0B6-44A0-B72E-E1FDE449AD4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6DC9CD57-9C49-43CE-B831-24C32C2A996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A0FF71AA-CA0D-487C-B7B9-2BF1574EDDE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39E2E141-FFE5-4D5D-9831-8E862EDD29A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43B6DCC8-3998-4251-AB57-4F633C32292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88D32052-11D4-4E32-BD20-9B51C042F93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2959C977-E4D3-4E40-A71C-C0FBB951A6B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12D02DCF-9BFC-41C0-997F-1A9D5F86A84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id="{EB03659D-9B40-4215-9C3D-E8B841D4873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D5C8BABD-A022-456E-9B62-E3E5B781550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id="{4F861567-7749-4B42-A155-51369C37CF4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FAD3BAE7-E025-4787-822A-F1E382B38C5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id="{E6996ED3-9786-41BC-B9AD-4951CF644EB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6600CFBA-9814-42DA-A6E0-094A4089221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id="{C7B5132B-FCAA-48DF-954A-C5820B38B6E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9556537F-019C-4783-9715-E58B1C6BBB1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id="{6F7383DE-9CF3-4691-A798-97C7F7603D57}"/>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D2F48B55-49D2-45BF-9367-C50D85D46EB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9DA66659-EE2E-4CCC-AD18-69CB55620B4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D98CAE36-6E33-43DC-9544-3775C6CD61B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156" name="直線コネクタ 155">
          <a:extLst>
            <a:ext uri="{FF2B5EF4-FFF2-40B4-BE49-F238E27FC236}">
              <a16:creationId xmlns:a16="http://schemas.microsoft.com/office/drawing/2014/main" id="{56084DDA-339C-475B-9ECF-C5B67D79FF09}"/>
            </a:ext>
          </a:extLst>
        </xdr:cNvPr>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92BDFA04-3C79-4484-8CDB-E8DBF43D3B96}"/>
            </a:ext>
          </a:extLst>
        </xdr:cNvPr>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158" name="直線コネクタ 157">
          <a:extLst>
            <a:ext uri="{FF2B5EF4-FFF2-40B4-BE49-F238E27FC236}">
              <a16:creationId xmlns:a16="http://schemas.microsoft.com/office/drawing/2014/main" id="{36FC0217-674A-4C75-A24A-5DB925A91766}"/>
            </a:ext>
          </a:extLst>
        </xdr:cNvPr>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9" name="【体育館・プール】&#10;有形固定資産減価償却率最大値テキスト">
          <a:extLst>
            <a:ext uri="{FF2B5EF4-FFF2-40B4-BE49-F238E27FC236}">
              <a16:creationId xmlns:a16="http://schemas.microsoft.com/office/drawing/2014/main" id="{B40F3182-E413-41D4-BA11-C343A8BBCA32}"/>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0" name="直線コネクタ 159">
          <a:extLst>
            <a:ext uri="{FF2B5EF4-FFF2-40B4-BE49-F238E27FC236}">
              <a16:creationId xmlns:a16="http://schemas.microsoft.com/office/drawing/2014/main" id="{A9D8B796-E442-41B3-AA57-1E3D77791BFF}"/>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A88A19F9-2BDE-419E-B08E-24A8DC3E85D5}"/>
            </a:ext>
          </a:extLst>
        </xdr:cNvPr>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62" name="フローチャート: 判断 161">
          <a:extLst>
            <a:ext uri="{FF2B5EF4-FFF2-40B4-BE49-F238E27FC236}">
              <a16:creationId xmlns:a16="http://schemas.microsoft.com/office/drawing/2014/main" id="{1EBD425F-FB7B-4C49-9F45-5C1C22B4F28C}"/>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3" name="フローチャート: 判断 162">
          <a:extLst>
            <a:ext uri="{FF2B5EF4-FFF2-40B4-BE49-F238E27FC236}">
              <a16:creationId xmlns:a16="http://schemas.microsoft.com/office/drawing/2014/main" id="{BD7D5675-3264-48B4-BF53-BF41BBD32B83}"/>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64" name="フローチャート: 判断 163">
          <a:extLst>
            <a:ext uri="{FF2B5EF4-FFF2-40B4-BE49-F238E27FC236}">
              <a16:creationId xmlns:a16="http://schemas.microsoft.com/office/drawing/2014/main" id="{C28B443C-8F8D-475D-B90F-AA1A3D5DAA3C}"/>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65" name="フローチャート: 判断 164">
          <a:extLst>
            <a:ext uri="{FF2B5EF4-FFF2-40B4-BE49-F238E27FC236}">
              <a16:creationId xmlns:a16="http://schemas.microsoft.com/office/drawing/2014/main" id="{A406DC85-0F72-4CF7-BE88-3ECA5161C0D1}"/>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48E9D343-1789-4306-A215-711E85AA7B6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D4E13E49-82CD-4DB2-86E1-04E2FE2EBA4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EFFB28CA-EDB9-47FB-A38F-1905FD16DD7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34380CFD-9A2E-49BB-83E4-4F397D4CD1E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9AE40420-1583-4C4D-989E-B06B3476D9E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33020</xdr:rowOff>
    </xdr:from>
    <xdr:to>
      <xdr:col>24</xdr:col>
      <xdr:colOff>114300</xdr:colOff>
      <xdr:row>59</xdr:row>
      <xdr:rowOff>134620</xdr:rowOff>
    </xdr:to>
    <xdr:sp macro="" textlink="">
      <xdr:nvSpPr>
        <xdr:cNvPr id="171" name="楕円 170">
          <a:extLst>
            <a:ext uri="{FF2B5EF4-FFF2-40B4-BE49-F238E27FC236}">
              <a16:creationId xmlns:a16="http://schemas.microsoft.com/office/drawing/2014/main" id="{44EA030B-E24D-432C-BB40-62F61C972139}"/>
            </a:ext>
          </a:extLst>
        </xdr:cNvPr>
        <xdr:cNvSpPr/>
      </xdr:nvSpPr>
      <xdr:spPr>
        <a:xfrm>
          <a:off x="45847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55897</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id="{B9AB0299-C60F-42B4-9A5D-601DFE18EB08}"/>
            </a:ext>
          </a:extLst>
        </xdr:cNvPr>
        <xdr:cNvSpPr txBox="1"/>
      </xdr:nvSpPr>
      <xdr:spPr>
        <a:xfrm>
          <a:off x="4673600"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36830</xdr:rowOff>
    </xdr:from>
    <xdr:to>
      <xdr:col>20</xdr:col>
      <xdr:colOff>38100</xdr:colOff>
      <xdr:row>59</xdr:row>
      <xdr:rowOff>138430</xdr:rowOff>
    </xdr:to>
    <xdr:sp macro="" textlink="">
      <xdr:nvSpPr>
        <xdr:cNvPr id="173" name="楕円 172">
          <a:extLst>
            <a:ext uri="{FF2B5EF4-FFF2-40B4-BE49-F238E27FC236}">
              <a16:creationId xmlns:a16="http://schemas.microsoft.com/office/drawing/2014/main" id="{13226B92-CAB6-4844-8843-B58F7D555211}"/>
            </a:ext>
          </a:extLst>
        </xdr:cNvPr>
        <xdr:cNvSpPr/>
      </xdr:nvSpPr>
      <xdr:spPr>
        <a:xfrm>
          <a:off x="3746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83820</xdr:rowOff>
    </xdr:from>
    <xdr:to>
      <xdr:col>24</xdr:col>
      <xdr:colOff>63500</xdr:colOff>
      <xdr:row>59</xdr:row>
      <xdr:rowOff>87630</xdr:rowOff>
    </xdr:to>
    <xdr:cxnSp macro="">
      <xdr:nvCxnSpPr>
        <xdr:cNvPr id="174" name="直線コネクタ 173">
          <a:extLst>
            <a:ext uri="{FF2B5EF4-FFF2-40B4-BE49-F238E27FC236}">
              <a16:creationId xmlns:a16="http://schemas.microsoft.com/office/drawing/2014/main" id="{DC75CAEF-1098-4EC9-ADE9-B1D07A53B314}"/>
            </a:ext>
          </a:extLst>
        </xdr:cNvPr>
        <xdr:cNvCxnSpPr/>
      </xdr:nvCxnSpPr>
      <xdr:spPr>
        <a:xfrm flipV="1">
          <a:off x="3797300" y="101993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25400</xdr:rowOff>
    </xdr:from>
    <xdr:to>
      <xdr:col>15</xdr:col>
      <xdr:colOff>101600</xdr:colOff>
      <xdr:row>59</xdr:row>
      <xdr:rowOff>127000</xdr:rowOff>
    </xdr:to>
    <xdr:sp macro="" textlink="">
      <xdr:nvSpPr>
        <xdr:cNvPr id="175" name="楕円 174">
          <a:extLst>
            <a:ext uri="{FF2B5EF4-FFF2-40B4-BE49-F238E27FC236}">
              <a16:creationId xmlns:a16="http://schemas.microsoft.com/office/drawing/2014/main" id="{4FBC5A7A-9DE5-44EB-A5BE-B8E11DD4ED25}"/>
            </a:ext>
          </a:extLst>
        </xdr:cNvPr>
        <xdr:cNvSpPr/>
      </xdr:nvSpPr>
      <xdr:spPr>
        <a:xfrm>
          <a:off x="2857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76200</xdr:rowOff>
    </xdr:from>
    <xdr:to>
      <xdr:col>19</xdr:col>
      <xdr:colOff>177800</xdr:colOff>
      <xdr:row>59</xdr:row>
      <xdr:rowOff>87630</xdr:rowOff>
    </xdr:to>
    <xdr:cxnSp macro="">
      <xdr:nvCxnSpPr>
        <xdr:cNvPr id="176" name="直線コネクタ 175">
          <a:extLst>
            <a:ext uri="{FF2B5EF4-FFF2-40B4-BE49-F238E27FC236}">
              <a16:creationId xmlns:a16="http://schemas.microsoft.com/office/drawing/2014/main" id="{197D04D2-4A88-4297-BAF8-A9A78D57E201}"/>
            </a:ext>
          </a:extLst>
        </xdr:cNvPr>
        <xdr:cNvCxnSpPr/>
      </xdr:nvCxnSpPr>
      <xdr:spPr>
        <a:xfrm>
          <a:off x="2908300" y="10191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77" name="n_1aveValue【体育館・プール】&#10;有形固定資産減価償却率">
          <a:extLst>
            <a:ext uri="{FF2B5EF4-FFF2-40B4-BE49-F238E27FC236}">
              <a16:creationId xmlns:a16="http://schemas.microsoft.com/office/drawing/2014/main" id="{C70FAD2A-AE77-4EFF-A7B6-6B51DF355E4C}"/>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78" name="n_2aveValue【体育館・プール】&#10;有形固定資産減価償却率">
          <a:extLst>
            <a:ext uri="{FF2B5EF4-FFF2-40B4-BE49-F238E27FC236}">
              <a16:creationId xmlns:a16="http://schemas.microsoft.com/office/drawing/2014/main" id="{D0A07AEA-3544-4152-A8FA-3F3A1EA3B8C9}"/>
            </a:ext>
          </a:extLst>
        </xdr:cNvPr>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79" name="n_3aveValue【体育館・プール】&#10;有形固定資産減価償却率">
          <a:extLst>
            <a:ext uri="{FF2B5EF4-FFF2-40B4-BE49-F238E27FC236}">
              <a16:creationId xmlns:a16="http://schemas.microsoft.com/office/drawing/2014/main" id="{F365519E-4F5F-43D8-AF68-EB8813A8FEB6}"/>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154957</xdr:rowOff>
    </xdr:from>
    <xdr:ext cx="405111" cy="259045"/>
    <xdr:sp macro="" textlink="">
      <xdr:nvSpPr>
        <xdr:cNvPr id="180" name="n_1mainValue【体育館・プール】&#10;有形固定資産減価償却率">
          <a:extLst>
            <a:ext uri="{FF2B5EF4-FFF2-40B4-BE49-F238E27FC236}">
              <a16:creationId xmlns:a16="http://schemas.microsoft.com/office/drawing/2014/main" id="{B96B86CD-7E4D-4898-A6AA-E1388055C1D7}"/>
            </a:ext>
          </a:extLst>
        </xdr:cNvPr>
        <xdr:cNvSpPr txBox="1"/>
      </xdr:nvSpPr>
      <xdr:spPr>
        <a:xfrm>
          <a:off x="35820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143527</xdr:rowOff>
    </xdr:from>
    <xdr:ext cx="405111" cy="259045"/>
    <xdr:sp macro="" textlink="">
      <xdr:nvSpPr>
        <xdr:cNvPr id="181" name="n_2mainValue【体育館・プール】&#10;有形固定資産減価償却率">
          <a:extLst>
            <a:ext uri="{FF2B5EF4-FFF2-40B4-BE49-F238E27FC236}">
              <a16:creationId xmlns:a16="http://schemas.microsoft.com/office/drawing/2014/main" id="{3606F3E3-70CC-42FB-926F-535D9885698E}"/>
            </a:ext>
          </a:extLst>
        </xdr:cNvPr>
        <xdr:cNvSpPr txBox="1"/>
      </xdr:nvSpPr>
      <xdr:spPr>
        <a:xfrm>
          <a:off x="2705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2E4395C9-E194-493E-BD9D-D7060EF5B42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6BD32D4D-25D5-4999-8FC3-C00EF82F600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186DD564-9FD0-4FF7-B2CB-C6E737ACD3D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0546390D-B2F1-4503-AC98-F5DB042C415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D2ADF364-24CA-43BB-9834-02A3323114F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08A07FD4-3CEB-4CC8-B2F5-1B753E30BCB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1344B203-40B2-4A0C-95A8-808BF1DE269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04F7DDC4-6D49-4C41-ABCA-13EEB10134D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3561D97A-4986-47B2-98A8-A3FFFAA485A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D6B081CC-188F-4449-A951-73D0BF95FA6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a:extLst>
            <a:ext uri="{FF2B5EF4-FFF2-40B4-BE49-F238E27FC236}">
              <a16:creationId xmlns:a16="http://schemas.microsoft.com/office/drawing/2014/main" id="{FB8978A0-4F90-4C1D-B788-6DF5A3C3980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3" name="テキスト ボックス 192">
          <a:extLst>
            <a:ext uri="{FF2B5EF4-FFF2-40B4-BE49-F238E27FC236}">
              <a16:creationId xmlns:a16="http://schemas.microsoft.com/office/drawing/2014/main" id="{9AB3AC41-6668-45C0-A123-E4135D0399D5}"/>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a:extLst>
            <a:ext uri="{FF2B5EF4-FFF2-40B4-BE49-F238E27FC236}">
              <a16:creationId xmlns:a16="http://schemas.microsoft.com/office/drawing/2014/main" id="{9104F42C-9EBD-42A1-BAE7-84BA5313815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5" name="テキスト ボックス 194">
          <a:extLst>
            <a:ext uri="{FF2B5EF4-FFF2-40B4-BE49-F238E27FC236}">
              <a16:creationId xmlns:a16="http://schemas.microsoft.com/office/drawing/2014/main" id="{5DDEE880-B1B8-40ED-9AD5-6D7956AC03ED}"/>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a:extLst>
            <a:ext uri="{FF2B5EF4-FFF2-40B4-BE49-F238E27FC236}">
              <a16:creationId xmlns:a16="http://schemas.microsoft.com/office/drawing/2014/main" id="{CE26E5C8-88EB-42B8-B972-29FC2159B60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7" name="テキスト ボックス 196">
          <a:extLst>
            <a:ext uri="{FF2B5EF4-FFF2-40B4-BE49-F238E27FC236}">
              <a16:creationId xmlns:a16="http://schemas.microsoft.com/office/drawing/2014/main" id="{AA56601D-CE3D-4AC7-8E3A-BCB7E0A32C94}"/>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a:extLst>
            <a:ext uri="{FF2B5EF4-FFF2-40B4-BE49-F238E27FC236}">
              <a16:creationId xmlns:a16="http://schemas.microsoft.com/office/drawing/2014/main" id="{1432A8DD-13E9-4978-B605-4B1CDB526B3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9" name="テキスト ボックス 198">
          <a:extLst>
            <a:ext uri="{FF2B5EF4-FFF2-40B4-BE49-F238E27FC236}">
              <a16:creationId xmlns:a16="http://schemas.microsoft.com/office/drawing/2014/main" id="{65F2693B-1CB6-4743-BE88-AEB1F1291C9A}"/>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a:extLst>
            <a:ext uri="{FF2B5EF4-FFF2-40B4-BE49-F238E27FC236}">
              <a16:creationId xmlns:a16="http://schemas.microsoft.com/office/drawing/2014/main" id="{2407365B-2501-4E73-97BB-A3F3142A7B7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1" name="テキスト ボックス 200">
          <a:extLst>
            <a:ext uri="{FF2B5EF4-FFF2-40B4-BE49-F238E27FC236}">
              <a16:creationId xmlns:a16="http://schemas.microsoft.com/office/drawing/2014/main" id="{35D78141-9729-4409-8A87-B37174A7EDE7}"/>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a:extLst>
            <a:ext uri="{FF2B5EF4-FFF2-40B4-BE49-F238E27FC236}">
              <a16:creationId xmlns:a16="http://schemas.microsoft.com/office/drawing/2014/main" id="{424F4DB2-8312-47DB-92C4-7D974800976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3" name="テキスト ボックス 202">
          <a:extLst>
            <a:ext uri="{FF2B5EF4-FFF2-40B4-BE49-F238E27FC236}">
              <a16:creationId xmlns:a16="http://schemas.microsoft.com/office/drawing/2014/main" id="{16696850-BF96-43F7-9DAB-2457AA89725F}"/>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D1FF22C8-5D8A-41A3-B7DB-CFDB9FF1779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a:extLst>
            <a:ext uri="{FF2B5EF4-FFF2-40B4-BE49-F238E27FC236}">
              <a16:creationId xmlns:a16="http://schemas.microsoft.com/office/drawing/2014/main" id="{F4EDBA07-FA63-4134-9189-E4587B623D0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a:extLst>
            <a:ext uri="{FF2B5EF4-FFF2-40B4-BE49-F238E27FC236}">
              <a16:creationId xmlns:a16="http://schemas.microsoft.com/office/drawing/2014/main" id="{B8304F4C-997A-4D86-992F-C91B40F8A2B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207" name="直線コネクタ 206">
          <a:extLst>
            <a:ext uri="{FF2B5EF4-FFF2-40B4-BE49-F238E27FC236}">
              <a16:creationId xmlns:a16="http://schemas.microsoft.com/office/drawing/2014/main" id="{C2D9EABA-2FFC-4D8C-A9D1-07A63D2EE6BC}"/>
            </a:ext>
          </a:extLst>
        </xdr:cNvPr>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08" name="【体育館・プール】&#10;一人当たり面積最小値テキスト">
          <a:extLst>
            <a:ext uri="{FF2B5EF4-FFF2-40B4-BE49-F238E27FC236}">
              <a16:creationId xmlns:a16="http://schemas.microsoft.com/office/drawing/2014/main" id="{C5796071-29E5-424E-B543-F8B25633AD84}"/>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09" name="直線コネクタ 208">
          <a:extLst>
            <a:ext uri="{FF2B5EF4-FFF2-40B4-BE49-F238E27FC236}">
              <a16:creationId xmlns:a16="http://schemas.microsoft.com/office/drawing/2014/main" id="{E5298B11-895D-4DC2-B0A0-E401598FCC59}"/>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210" name="【体育館・プール】&#10;一人当たり面積最大値テキスト">
          <a:extLst>
            <a:ext uri="{FF2B5EF4-FFF2-40B4-BE49-F238E27FC236}">
              <a16:creationId xmlns:a16="http://schemas.microsoft.com/office/drawing/2014/main" id="{079A1E21-8458-41B0-BB0D-F4E36064ABB2}"/>
            </a:ext>
          </a:extLst>
        </xdr:cNvPr>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211" name="直線コネクタ 210">
          <a:extLst>
            <a:ext uri="{FF2B5EF4-FFF2-40B4-BE49-F238E27FC236}">
              <a16:creationId xmlns:a16="http://schemas.microsoft.com/office/drawing/2014/main" id="{9221BD1F-21B4-47F8-AB6E-B64646E97804}"/>
            </a:ext>
          </a:extLst>
        </xdr:cNvPr>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131734</xdr:rowOff>
    </xdr:from>
    <xdr:ext cx="469744" cy="259045"/>
    <xdr:sp macro="" textlink="">
      <xdr:nvSpPr>
        <xdr:cNvPr id="212" name="【体育館・プール】&#10;一人当たり面積平均値テキスト">
          <a:extLst>
            <a:ext uri="{FF2B5EF4-FFF2-40B4-BE49-F238E27FC236}">
              <a16:creationId xmlns:a16="http://schemas.microsoft.com/office/drawing/2014/main" id="{6D61F497-7FD9-4D7C-B87B-7AE93A5DDFD8}"/>
            </a:ext>
          </a:extLst>
        </xdr:cNvPr>
        <xdr:cNvSpPr txBox="1"/>
      </xdr:nvSpPr>
      <xdr:spPr>
        <a:xfrm>
          <a:off x="10515600" y="1041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213" name="フローチャート: 判断 212">
          <a:extLst>
            <a:ext uri="{FF2B5EF4-FFF2-40B4-BE49-F238E27FC236}">
              <a16:creationId xmlns:a16="http://schemas.microsoft.com/office/drawing/2014/main" id="{77403B2F-0892-44E0-8449-5E415485D6EC}"/>
            </a:ext>
          </a:extLst>
        </xdr:cNvPr>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214" name="フローチャート: 判断 213">
          <a:extLst>
            <a:ext uri="{FF2B5EF4-FFF2-40B4-BE49-F238E27FC236}">
              <a16:creationId xmlns:a16="http://schemas.microsoft.com/office/drawing/2014/main" id="{EFD4B981-0422-4500-B291-E459363BCD3A}"/>
            </a:ext>
          </a:extLst>
        </xdr:cNvPr>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104322</xdr:rowOff>
    </xdr:from>
    <xdr:to>
      <xdr:col>46</xdr:col>
      <xdr:colOff>38100</xdr:colOff>
      <xdr:row>61</xdr:row>
      <xdr:rowOff>34472</xdr:rowOff>
    </xdr:to>
    <xdr:sp macro="" textlink="">
      <xdr:nvSpPr>
        <xdr:cNvPr id="215" name="フローチャート: 判断 214">
          <a:extLst>
            <a:ext uri="{FF2B5EF4-FFF2-40B4-BE49-F238E27FC236}">
              <a16:creationId xmlns:a16="http://schemas.microsoft.com/office/drawing/2014/main" id="{26E29F26-E692-4EFF-9151-D21A4A1D2309}"/>
            </a:ext>
          </a:extLst>
        </xdr:cNvPr>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19413</xdr:rowOff>
    </xdr:from>
    <xdr:to>
      <xdr:col>41</xdr:col>
      <xdr:colOff>101600</xdr:colOff>
      <xdr:row>61</xdr:row>
      <xdr:rowOff>121013</xdr:rowOff>
    </xdr:to>
    <xdr:sp macro="" textlink="">
      <xdr:nvSpPr>
        <xdr:cNvPr id="216" name="フローチャート: 判断 215">
          <a:extLst>
            <a:ext uri="{FF2B5EF4-FFF2-40B4-BE49-F238E27FC236}">
              <a16:creationId xmlns:a16="http://schemas.microsoft.com/office/drawing/2014/main" id="{90D61DD6-7CDC-40AB-A3AA-31D2DA197465}"/>
            </a:ext>
          </a:extLst>
        </xdr:cNvPr>
        <xdr:cNvSpPr/>
      </xdr:nvSpPr>
      <xdr:spPr>
        <a:xfrm>
          <a:off x="781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59B1CF52-496F-436D-80BB-8E0ACF53B6E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25DC673B-2C0F-488B-80B0-8F69EFDBD50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82520132-1C4E-41E0-A257-946E8DEC0C3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BF68784E-4904-43BE-B8C1-F89565F09F8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6BA34193-C8C9-4E47-A1C6-3267612D574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171269</xdr:rowOff>
    </xdr:from>
    <xdr:to>
      <xdr:col>55</xdr:col>
      <xdr:colOff>50800</xdr:colOff>
      <xdr:row>60</xdr:row>
      <xdr:rowOff>101419</xdr:rowOff>
    </xdr:to>
    <xdr:sp macro="" textlink="">
      <xdr:nvSpPr>
        <xdr:cNvPr id="222" name="楕円 221">
          <a:extLst>
            <a:ext uri="{FF2B5EF4-FFF2-40B4-BE49-F238E27FC236}">
              <a16:creationId xmlns:a16="http://schemas.microsoft.com/office/drawing/2014/main" id="{0AB6B304-D3A5-4609-BBB8-CE7F7D55DB56}"/>
            </a:ext>
          </a:extLst>
        </xdr:cNvPr>
        <xdr:cNvSpPr/>
      </xdr:nvSpPr>
      <xdr:spPr>
        <a:xfrm>
          <a:off x="104267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22696</xdr:rowOff>
    </xdr:from>
    <xdr:ext cx="469744" cy="259045"/>
    <xdr:sp macro="" textlink="">
      <xdr:nvSpPr>
        <xdr:cNvPr id="223" name="【体育館・プール】&#10;一人当たり面積該当値テキスト">
          <a:extLst>
            <a:ext uri="{FF2B5EF4-FFF2-40B4-BE49-F238E27FC236}">
              <a16:creationId xmlns:a16="http://schemas.microsoft.com/office/drawing/2014/main" id="{97C01A05-F97E-4E26-AC57-1A3A02762623}"/>
            </a:ext>
          </a:extLst>
        </xdr:cNvPr>
        <xdr:cNvSpPr txBox="1"/>
      </xdr:nvSpPr>
      <xdr:spPr>
        <a:xfrm>
          <a:off x="10515600" y="1013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11249</xdr:rowOff>
    </xdr:from>
    <xdr:to>
      <xdr:col>50</xdr:col>
      <xdr:colOff>165100</xdr:colOff>
      <xdr:row>60</xdr:row>
      <xdr:rowOff>112849</xdr:rowOff>
    </xdr:to>
    <xdr:sp macro="" textlink="">
      <xdr:nvSpPr>
        <xdr:cNvPr id="224" name="楕円 223">
          <a:extLst>
            <a:ext uri="{FF2B5EF4-FFF2-40B4-BE49-F238E27FC236}">
              <a16:creationId xmlns:a16="http://schemas.microsoft.com/office/drawing/2014/main" id="{5275E0BF-B477-4838-96F1-03BDC000E950}"/>
            </a:ext>
          </a:extLst>
        </xdr:cNvPr>
        <xdr:cNvSpPr/>
      </xdr:nvSpPr>
      <xdr:spPr>
        <a:xfrm>
          <a:off x="9588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50619</xdr:rowOff>
    </xdr:from>
    <xdr:to>
      <xdr:col>55</xdr:col>
      <xdr:colOff>0</xdr:colOff>
      <xdr:row>60</xdr:row>
      <xdr:rowOff>62049</xdr:rowOff>
    </xdr:to>
    <xdr:cxnSp macro="">
      <xdr:nvCxnSpPr>
        <xdr:cNvPr id="225" name="直線コネクタ 224">
          <a:extLst>
            <a:ext uri="{FF2B5EF4-FFF2-40B4-BE49-F238E27FC236}">
              <a16:creationId xmlns:a16="http://schemas.microsoft.com/office/drawing/2014/main" id="{268B9BD3-B548-41B6-A57D-786C0FDB012D}"/>
            </a:ext>
          </a:extLst>
        </xdr:cNvPr>
        <xdr:cNvCxnSpPr/>
      </xdr:nvCxnSpPr>
      <xdr:spPr>
        <a:xfrm flipV="1">
          <a:off x="9639300" y="1033761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119017</xdr:rowOff>
    </xdr:from>
    <xdr:to>
      <xdr:col>46</xdr:col>
      <xdr:colOff>38100</xdr:colOff>
      <xdr:row>61</xdr:row>
      <xdr:rowOff>49167</xdr:rowOff>
    </xdr:to>
    <xdr:sp macro="" textlink="">
      <xdr:nvSpPr>
        <xdr:cNvPr id="226" name="楕円 225">
          <a:extLst>
            <a:ext uri="{FF2B5EF4-FFF2-40B4-BE49-F238E27FC236}">
              <a16:creationId xmlns:a16="http://schemas.microsoft.com/office/drawing/2014/main" id="{5649F401-D2B4-43CE-9619-89F93C34C053}"/>
            </a:ext>
          </a:extLst>
        </xdr:cNvPr>
        <xdr:cNvSpPr/>
      </xdr:nvSpPr>
      <xdr:spPr>
        <a:xfrm>
          <a:off x="8699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62049</xdr:rowOff>
    </xdr:from>
    <xdr:to>
      <xdr:col>50</xdr:col>
      <xdr:colOff>114300</xdr:colOff>
      <xdr:row>60</xdr:row>
      <xdr:rowOff>169817</xdr:rowOff>
    </xdr:to>
    <xdr:cxnSp macro="">
      <xdr:nvCxnSpPr>
        <xdr:cNvPr id="227" name="直線コネクタ 226">
          <a:extLst>
            <a:ext uri="{FF2B5EF4-FFF2-40B4-BE49-F238E27FC236}">
              <a16:creationId xmlns:a16="http://schemas.microsoft.com/office/drawing/2014/main" id="{3ED61836-01A9-4FE1-BAD7-53364D7A5DE9}"/>
            </a:ext>
          </a:extLst>
        </xdr:cNvPr>
        <xdr:cNvCxnSpPr/>
      </xdr:nvCxnSpPr>
      <xdr:spPr>
        <a:xfrm flipV="1">
          <a:off x="8750300" y="10349049"/>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102343</xdr:rowOff>
    </xdr:from>
    <xdr:ext cx="469744" cy="259045"/>
    <xdr:sp macro="" textlink="">
      <xdr:nvSpPr>
        <xdr:cNvPr id="228" name="n_1aveValue【体育館・プール】&#10;一人当たり面積">
          <a:extLst>
            <a:ext uri="{FF2B5EF4-FFF2-40B4-BE49-F238E27FC236}">
              <a16:creationId xmlns:a16="http://schemas.microsoft.com/office/drawing/2014/main" id="{E089B2AB-42D8-479B-86E0-4E1AFC66DDA7}"/>
            </a:ext>
          </a:extLst>
        </xdr:cNvPr>
        <xdr:cNvSpPr txBox="1"/>
      </xdr:nvSpPr>
      <xdr:spPr>
        <a:xfrm>
          <a:off x="93917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50999</xdr:rowOff>
    </xdr:from>
    <xdr:ext cx="469744" cy="259045"/>
    <xdr:sp macro="" textlink="">
      <xdr:nvSpPr>
        <xdr:cNvPr id="229" name="n_2aveValue【体育館・プール】&#10;一人当たり面積">
          <a:extLst>
            <a:ext uri="{FF2B5EF4-FFF2-40B4-BE49-F238E27FC236}">
              <a16:creationId xmlns:a16="http://schemas.microsoft.com/office/drawing/2014/main" id="{0A2C4F27-FD0C-4D8C-B77B-8C9C89021738}"/>
            </a:ext>
          </a:extLst>
        </xdr:cNvPr>
        <xdr:cNvSpPr txBox="1"/>
      </xdr:nvSpPr>
      <xdr:spPr>
        <a:xfrm>
          <a:off x="8515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137540</xdr:rowOff>
    </xdr:from>
    <xdr:ext cx="469744" cy="259045"/>
    <xdr:sp macro="" textlink="">
      <xdr:nvSpPr>
        <xdr:cNvPr id="230" name="n_3aveValue【体育館・プール】&#10;一人当たり面積">
          <a:extLst>
            <a:ext uri="{FF2B5EF4-FFF2-40B4-BE49-F238E27FC236}">
              <a16:creationId xmlns:a16="http://schemas.microsoft.com/office/drawing/2014/main" id="{6759EB1A-4077-426A-82D8-E58170D28376}"/>
            </a:ext>
          </a:extLst>
        </xdr:cNvPr>
        <xdr:cNvSpPr txBox="1"/>
      </xdr:nvSpPr>
      <xdr:spPr>
        <a:xfrm>
          <a:off x="7626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129376</xdr:rowOff>
    </xdr:from>
    <xdr:ext cx="469744" cy="259045"/>
    <xdr:sp macro="" textlink="">
      <xdr:nvSpPr>
        <xdr:cNvPr id="231" name="n_1mainValue【体育館・プール】&#10;一人当たり面積">
          <a:extLst>
            <a:ext uri="{FF2B5EF4-FFF2-40B4-BE49-F238E27FC236}">
              <a16:creationId xmlns:a16="http://schemas.microsoft.com/office/drawing/2014/main" id="{B4C75DF0-B32A-4258-9557-8578675F684D}"/>
            </a:ext>
          </a:extLst>
        </xdr:cNvPr>
        <xdr:cNvSpPr txBox="1"/>
      </xdr:nvSpPr>
      <xdr:spPr>
        <a:xfrm>
          <a:off x="9391727" y="1007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40294</xdr:rowOff>
    </xdr:from>
    <xdr:ext cx="469744" cy="259045"/>
    <xdr:sp macro="" textlink="">
      <xdr:nvSpPr>
        <xdr:cNvPr id="232" name="n_2mainValue【体育館・プール】&#10;一人当たり面積">
          <a:extLst>
            <a:ext uri="{FF2B5EF4-FFF2-40B4-BE49-F238E27FC236}">
              <a16:creationId xmlns:a16="http://schemas.microsoft.com/office/drawing/2014/main" id="{88605865-F004-4C4B-B308-6359CAF7F26B}"/>
            </a:ext>
          </a:extLst>
        </xdr:cNvPr>
        <xdr:cNvSpPr txBox="1"/>
      </xdr:nvSpPr>
      <xdr:spPr>
        <a:xfrm>
          <a:off x="8515427" y="1049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a:extLst>
            <a:ext uri="{FF2B5EF4-FFF2-40B4-BE49-F238E27FC236}">
              <a16:creationId xmlns:a16="http://schemas.microsoft.com/office/drawing/2014/main" id="{2B2D7ECB-70E8-49A4-9FFC-903E8221AE2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a:extLst>
            <a:ext uri="{FF2B5EF4-FFF2-40B4-BE49-F238E27FC236}">
              <a16:creationId xmlns:a16="http://schemas.microsoft.com/office/drawing/2014/main" id="{691F2198-ACAC-43D4-8AF7-D73D6AD842F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a:extLst>
            <a:ext uri="{FF2B5EF4-FFF2-40B4-BE49-F238E27FC236}">
              <a16:creationId xmlns:a16="http://schemas.microsoft.com/office/drawing/2014/main" id="{156A6718-9AEE-4361-BAB8-49962C0B556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a:extLst>
            <a:ext uri="{FF2B5EF4-FFF2-40B4-BE49-F238E27FC236}">
              <a16:creationId xmlns:a16="http://schemas.microsoft.com/office/drawing/2014/main" id="{6380EE55-66B1-4B56-A32C-6B416C599E2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a:extLst>
            <a:ext uri="{FF2B5EF4-FFF2-40B4-BE49-F238E27FC236}">
              <a16:creationId xmlns:a16="http://schemas.microsoft.com/office/drawing/2014/main" id="{199536BE-CA6A-4DC7-ADEE-BD1E5CAF62A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a:extLst>
            <a:ext uri="{FF2B5EF4-FFF2-40B4-BE49-F238E27FC236}">
              <a16:creationId xmlns:a16="http://schemas.microsoft.com/office/drawing/2014/main" id="{88510149-FCBA-40FA-AE64-AA16C6D5562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a:extLst>
            <a:ext uri="{FF2B5EF4-FFF2-40B4-BE49-F238E27FC236}">
              <a16:creationId xmlns:a16="http://schemas.microsoft.com/office/drawing/2014/main" id="{3AFFC7AC-DD91-4BCD-9EB3-C75BF1D1A1C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a:extLst>
            <a:ext uri="{FF2B5EF4-FFF2-40B4-BE49-F238E27FC236}">
              <a16:creationId xmlns:a16="http://schemas.microsoft.com/office/drawing/2014/main" id="{48A55B44-305E-4D84-9C6E-6B7884BCAD4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a:extLst>
            <a:ext uri="{FF2B5EF4-FFF2-40B4-BE49-F238E27FC236}">
              <a16:creationId xmlns:a16="http://schemas.microsoft.com/office/drawing/2014/main" id="{414BD765-1CAE-4873-99E7-87504DEDA80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a:extLst>
            <a:ext uri="{FF2B5EF4-FFF2-40B4-BE49-F238E27FC236}">
              <a16:creationId xmlns:a16="http://schemas.microsoft.com/office/drawing/2014/main" id="{62964C75-7954-4225-9924-7B642100221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3" name="直線コネクタ 242">
          <a:extLst>
            <a:ext uri="{FF2B5EF4-FFF2-40B4-BE49-F238E27FC236}">
              <a16:creationId xmlns:a16="http://schemas.microsoft.com/office/drawing/2014/main" id="{89DF6B89-87D2-4459-96A6-591FA53C1C5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4" name="テキスト ボックス 243">
          <a:extLst>
            <a:ext uri="{FF2B5EF4-FFF2-40B4-BE49-F238E27FC236}">
              <a16:creationId xmlns:a16="http://schemas.microsoft.com/office/drawing/2014/main" id="{E2045841-BD94-4C6B-AB12-06BD86C625BC}"/>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5" name="直線コネクタ 244">
          <a:extLst>
            <a:ext uri="{FF2B5EF4-FFF2-40B4-BE49-F238E27FC236}">
              <a16:creationId xmlns:a16="http://schemas.microsoft.com/office/drawing/2014/main" id="{04AA913F-5C2B-4219-B179-4BEB5BCEF85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6" name="テキスト ボックス 245">
          <a:extLst>
            <a:ext uri="{FF2B5EF4-FFF2-40B4-BE49-F238E27FC236}">
              <a16:creationId xmlns:a16="http://schemas.microsoft.com/office/drawing/2014/main" id="{97D29439-80DB-4E02-A8E0-F99D6BBEC1F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7" name="直線コネクタ 246">
          <a:extLst>
            <a:ext uri="{FF2B5EF4-FFF2-40B4-BE49-F238E27FC236}">
              <a16:creationId xmlns:a16="http://schemas.microsoft.com/office/drawing/2014/main" id="{8A2D6264-2D68-4683-A2AF-E37A2ED7F59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8" name="テキスト ボックス 247">
          <a:extLst>
            <a:ext uri="{FF2B5EF4-FFF2-40B4-BE49-F238E27FC236}">
              <a16:creationId xmlns:a16="http://schemas.microsoft.com/office/drawing/2014/main" id="{33712C1B-A654-49E2-AF28-A7328219FF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9" name="直線コネクタ 248">
          <a:extLst>
            <a:ext uri="{FF2B5EF4-FFF2-40B4-BE49-F238E27FC236}">
              <a16:creationId xmlns:a16="http://schemas.microsoft.com/office/drawing/2014/main" id="{785E945A-7658-4886-A248-15AAA14AB2E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0" name="テキスト ボックス 249">
          <a:extLst>
            <a:ext uri="{FF2B5EF4-FFF2-40B4-BE49-F238E27FC236}">
              <a16:creationId xmlns:a16="http://schemas.microsoft.com/office/drawing/2014/main" id="{9A88E57F-D258-4548-804F-5E0FC6534A2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1" name="直線コネクタ 250">
          <a:extLst>
            <a:ext uri="{FF2B5EF4-FFF2-40B4-BE49-F238E27FC236}">
              <a16:creationId xmlns:a16="http://schemas.microsoft.com/office/drawing/2014/main" id="{98BACBD2-C0A3-4431-AE83-AF6087576C7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2" name="テキスト ボックス 251">
          <a:extLst>
            <a:ext uri="{FF2B5EF4-FFF2-40B4-BE49-F238E27FC236}">
              <a16:creationId xmlns:a16="http://schemas.microsoft.com/office/drawing/2014/main" id="{568FD6E5-631A-4B17-9991-51FCB276DE5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3" name="直線コネクタ 252">
          <a:extLst>
            <a:ext uri="{FF2B5EF4-FFF2-40B4-BE49-F238E27FC236}">
              <a16:creationId xmlns:a16="http://schemas.microsoft.com/office/drawing/2014/main" id="{7E7396DA-7E23-4814-9090-12C6D7A8774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4" name="テキスト ボックス 253">
          <a:extLst>
            <a:ext uri="{FF2B5EF4-FFF2-40B4-BE49-F238E27FC236}">
              <a16:creationId xmlns:a16="http://schemas.microsoft.com/office/drawing/2014/main" id="{F92852FE-F3C6-453F-90AA-6C03F7395D92}"/>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a:extLst>
            <a:ext uri="{FF2B5EF4-FFF2-40B4-BE49-F238E27FC236}">
              <a16:creationId xmlns:a16="http://schemas.microsoft.com/office/drawing/2014/main" id="{B42C4C68-4DC7-4132-B7A9-08909B7F36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a:extLst>
            <a:ext uri="{FF2B5EF4-FFF2-40B4-BE49-F238E27FC236}">
              <a16:creationId xmlns:a16="http://schemas.microsoft.com/office/drawing/2014/main" id="{0947709C-2864-4C25-A8B1-4F34EACA512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福祉施設】&#10;有形固定資産減価償却率グラフ枠">
          <a:extLst>
            <a:ext uri="{FF2B5EF4-FFF2-40B4-BE49-F238E27FC236}">
              <a16:creationId xmlns:a16="http://schemas.microsoft.com/office/drawing/2014/main" id="{E59CD51A-FF6A-498C-AD2F-74B88FB6F55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93618</xdr:rowOff>
    </xdr:from>
    <xdr:to>
      <xdr:col>24</xdr:col>
      <xdr:colOff>62865</xdr:colOff>
      <xdr:row>86</xdr:row>
      <xdr:rowOff>62593</xdr:rowOff>
    </xdr:to>
    <xdr:cxnSp macro="">
      <xdr:nvCxnSpPr>
        <xdr:cNvPr id="258" name="直線コネクタ 257">
          <a:extLst>
            <a:ext uri="{FF2B5EF4-FFF2-40B4-BE49-F238E27FC236}">
              <a16:creationId xmlns:a16="http://schemas.microsoft.com/office/drawing/2014/main" id="{AB30B196-8D1A-42E4-AA0D-9F84AC77E741}"/>
            </a:ext>
          </a:extLst>
        </xdr:cNvPr>
        <xdr:cNvCxnSpPr/>
      </xdr:nvCxnSpPr>
      <xdr:spPr>
        <a:xfrm flipV="1">
          <a:off x="4634865" y="13295268"/>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66420</xdr:rowOff>
    </xdr:from>
    <xdr:ext cx="340478" cy="259045"/>
    <xdr:sp macro="" textlink="">
      <xdr:nvSpPr>
        <xdr:cNvPr id="259" name="【福祉施設】&#10;有形固定資産減価償却率最小値テキスト">
          <a:extLst>
            <a:ext uri="{FF2B5EF4-FFF2-40B4-BE49-F238E27FC236}">
              <a16:creationId xmlns:a16="http://schemas.microsoft.com/office/drawing/2014/main" id="{4D626A44-1BAF-4D05-A411-AFC219FC994D}"/>
            </a:ext>
          </a:extLst>
        </xdr:cNvPr>
        <xdr:cNvSpPr txBox="1"/>
      </xdr:nvSpPr>
      <xdr:spPr>
        <a:xfrm>
          <a:off x="4673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62593</xdr:rowOff>
    </xdr:from>
    <xdr:to>
      <xdr:col>24</xdr:col>
      <xdr:colOff>152400</xdr:colOff>
      <xdr:row>86</xdr:row>
      <xdr:rowOff>62593</xdr:rowOff>
    </xdr:to>
    <xdr:cxnSp macro="">
      <xdr:nvCxnSpPr>
        <xdr:cNvPr id="260" name="直線コネクタ 259">
          <a:extLst>
            <a:ext uri="{FF2B5EF4-FFF2-40B4-BE49-F238E27FC236}">
              <a16:creationId xmlns:a16="http://schemas.microsoft.com/office/drawing/2014/main" id="{2161926D-1AB5-479E-88F2-00580918212D}"/>
            </a:ext>
          </a:extLst>
        </xdr:cNvPr>
        <xdr:cNvCxnSpPr/>
      </xdr:nvCxnSpPr>
      <xdr:spPr>
        <a:xfrm>
          <a:off x="4546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40295</xdr:rowOff>
    </xdr:from>
    <xdr:ext cx="405111" cy="259045"/>
    <xdr:sp macro="" textlink="">
      <xdr:nvSpPr>
        <xdr:cNvPr id="261" name="【福祉施設】&#10;有形固定資産減価償却率最大値テキスト">
          <a:extLst>
            <a:ext uri="{FF2B5EF4-FFF2-40B4-BE49-F238E27FC236}">
              <a16:creationId xmlns:a16="http://schemas.microsoft.com/office/drawing/2014/main" id="{0594623C-05C3-4EB5-821F-5EEEF0157C93}"/>
            </a:ext>
          </a:extLst>
        </xdr:cNvPr>
        <xdr:cNvSpPr txBox="1"/>
      </xdr:nvSpPr>
      <xdr:spPr>
        <a:xfrm>
          <a:off x="4673600" y="1307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93618</xdr:rowOff>
    </xdr:from>
    <xdr:to>
      <xdr:col>24</xdr:col>
      <xdr:colOff>152400</xdr:colOff>
      <xdr:row>77</xdr:row>
      <xdr:rowOff>93618</xdr:rowOff>
    </xdr:to>
    <xdr:cxnSp macro="">
      <xdr:nvCxnSpPr>
        <xdr:cNvPr id="262" name="直線コネクタ 261">
          <a:extLst>
            <a:ext uri="{FF2B5EF4-FFF2-40B4-BE49-F238E27FC236}">
              <a16:creationId xmlns:a16="http://schemas.microsoft.com/office/drawing/2014/main" id="{BEE794A5-42BB-4AFC-B708-27EDB1D90030}"/>
            </a:ext>
          </a:extLst>
        </xdr:cNvPr>
        <xdr:cNvCxnSpPr/>
      </xdr:nvCxnSpPr>
      <xdr:spPr>
        <a:xfrm>
          <a:off x="4546600" y="1329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75491</xdr:rowOff>
    </xdr:from>
    <xdr:ext cx="405111" cy="259045"/>
    <xdr:sp macro="" textlink="">
      <xdr:nvSpPr>
        <xdr:cNvPr id="263" name="【福祉施設】&#10;有形固定資産減価償却率平均値テキスト">
          <a:extLst>
            <a:ext uri="{FF2B5EF4-FFF2-40B4-BE49-F238E27FC236}">
              <a16:creationId xmlns:a16="http://schemas.microsoft.com/office/drawing/2014/main" id="{B651A0EE-581B-40BC-BCBC-88275101A4C8}"/>
            </a:ext>
          </a:extLst>
        </xdr:cNvPr>
        <xdr:cNvSpPr txBox="1"/>
      </xdr:nvSpPr>
      <xdr:spPr>
        <a:xfrm>
          <a:off x="4673600" y="1379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52614</xdr:rowOff>
    </xdr:from>
    <xdr:to>
      <xdr:col>24</xdr:col>
      <xdr:colOff>114300</xdr:colOff>
      <xdr:row>81</xdr:row>
      <xdr:rowOff>154214</xdr:rowOff>
    </xdr:to>
    <xdr:sp macro="" textlink="">
      <xdr:nvSpPr>
        <xdr:cNvPr id="264" name="フローチャート: 判断 263">
          <a:extLst>
            <a:ext uri="{FF2B5EF4-FFF2-40B4-BE49-F238E27FC236}">
              <a16:creationId xmlns:a16="http://schemas.microsoft.com/office/drawing/2014/main" id="{D8AF6BC7-DE7B-410F-A86E-955807AC4058}"/>
            </a:ext>
          </a:extLst>
        </xdr:cNvPr>
        <xdr:cNvSpPr/>
      </xdr:nvSpPr>
      <xdr:spPr>
        <a:xfrm>
          <a:off x="4584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72208</xdr:rowOff>
    </xdr:from>
    <xdr:to>
      <xdr:col>20</xdr:col>
      <xdr:colOff>38100</xdr:colOff>
      <xdr:row>82</xdr:row>
      <xdr:rowOff>2358</xdr:rowOff>
    </xdr:to>
    <xdr:sp macro="" textlink="">
      <xdr:nvSpPr>
        <xdr:cNvPr id="265" name="フローチャート: 判断 264">
          <a:extLst>
            <a:ext uri="{FF2B5EF4-FFF2-40B4-BE49-F238E27FC236}">
              <a16:creationId xmlns:a16="http://schemas.microsoft.com/office/drawing/2014/main" id="{FE7F28BC-C6EF-4B19-9CD5-AFBB29A2BE7D}"/>
            </a:ext>
          </a:extLst>
        </xdr:cNvPr>
        <xdr:cNvSpPr/>
      </xdr:nvSpPr>
      <xdr:spPr>
        <a:xfrm>
          <a:off x="3746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46082</xdr:rowOff>
    </xdr:from>
    <xdr:to>
      <xdr:col>15</xdr:col>
      <xdr:colOff>101600</xdr:colOff>
      <xdr:row>81</xdr:row>
      <xdr:rowOff>147682</xdr:rowOff>
    </xdr:to>
    <xdr:sp macro="" textlink="">
      <xdr:nvSpPr>
        <xdr:cNvPr id="266" name="フローチャート: 判断 265">
          <a:extLst>
            <a:ext uri="{FF2B5EF4-FFF2-40B4-BE49-F238E27FC236}">
              <a16:creationId xmlns:a16="http://schemas.microsoft.com/office/drawing/2014/main" id="{FE138D8D-1AD2-42E1-BEE1-EB4E6EBA1655}"/>
            </a:ext>
          </a:extLst>
        </xdr:cNvPr>
        <xdr:cNvSpPr/>
      </xdr:nvSpPr>
      <xdr:spPr>
        <a:xfrm>
          <a:off x="2857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3629</xdr:rowOff>
    </xdr:from>
    <xdr:to>
      <xdr:col>10</xdr:col>
      <xdr:colOff>165100</xdr:colOff>
      <xdr:row>81</xdr:row>
      <xdr:rowOff>105229</xdr:rowOff>
    </xdr:to>
    <xdr:sp macro="" textlink="">
      <xdr:nvSpPr>
        <xdr:cNvPr id="267" name="フローチャート: 判断 266">
          <a:extLst>
            <a:ext uri="{FF2B5EF4-FFF2-40B4-BE49-F238E27FC236}">
              <a16:creationId xmlns:a16="http://schemas.microsoft.com/office/drawing/2014/main" id="{494EC12F-413C-467D-84E5-228F87D78C48}"/>
            </a:ext>
          </a:extLst>
        </xdr:cNvPr>
        <xdr:cNvSpPr/>
      </xdr:nvSpPr>
      <xdr:spPr>
        <a:xfrm>
          <a:off x="1968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686F1EE-0A69-4672-96C8-0D44B3B04FB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357D4CEB-053F-4C2C-8085-2E2E42A717F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5742B1E6-B691-4AF0-8B5D-F9350599B67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219DF890-8733-40B8-9AE0-E60DFB00E19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7652A7B9-FFE6-42C7-975C-465EBD495D2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26488</xdr:rowOff>
    </xdr:from>
    <xdr:to>
      <xdr:col>24</xdr:col>
      <xdr:colOff>114300</xdr:colOff>
      <xdr:row>83</xdr:row>
      <xdr:rowOff>128088</xdr:rowOff>
    </xdr:to>
    <xdr:sp macro="" textlink="">
      <xdr:nvSpPr>
        <xdr:cNvPr id="273" name="楕円 272">
          <a:extLst>
            <a:ext uri="{FF2B5EF4-FFF2-40B4-BE49-F238E27FC236}">
              <a16:creationId xmlns:a16="http://schemas.microsoft.com/office/drawing/2014/main" id="{48502236-4DC9-43DF-A7E2-99200EA63FC2}"/>
            </a:ext>
          </a:extLst>
        </xdr:cNvPr>
        <xdr:cNvSpPr/>
      </xdr:nvSpPr>
      <xdr:spPr>
        <a:xfrm>
          <a:off x="45847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4915</xdr:rowOff>
    </xdr:from>
    <xdr:ext cx="405111" cy="259045"/>
    <xdr:sp macro="" textlink="">
      <xdr:nvSpPr>
        <xdr:cNvPr id="274" name="【福祉施設】&#10;有形固定資産減価償却率該当値テキスト">
          <a:extLst>
            <a:ext uri="{FF2B5EF4-FFF2-40B4-BE49-F238E27FC236}">
              <a16:creationId xmlns:a16="http://schemas.microsoft.com/office/drawing/2014/main" id="{C20A7D6A-2D95-4D97-8D7D-2B5E085825D8}"/>
            </a:ext>
          </a:extLst>
        </xdr:cNvPr>
        <xdr:cNvSpPr txBox="1"/>
      </xdr:nvSpPr>
      <xdr:spPr>
        <a:xfrm>
          <a:off x="4673600" y="1423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59145</xdr:rowOff>
    </xdr:from>
    <xdr:to>
      <xdr:col>20</xdr:col>
      <xdr:colOff>38100</xdr:colOff>
      <xdr:row>83</xdr:row>
      <xdr:rowOff>160745</xdr:rowOff>
    </xdr:to>
    <xdr:sp macro="" textlink="">
      <xdr:nvSpPr>
        <xdr:cNvPr id="275" name="楕円 274">
          <a:extLst>
            <a:ext uri="{FF2B5EF4-FFF2-40B4-BE49-F238E27FC236}">
              <a16:creationId xmlns:a16="http://schemas.microsoft.com/office/drawing/2014/main" id="{7C4DD1E6-25F8-4A73-B698-246E929E5266}"/>
            </a:ext>
          </a:extLst>
        </xdr:cNvPr>
        <xdr:cNvSpPr/>
      </xdr:nvSpPr>
      <xdr:spPr>
        <a:xfrm>
          <a:off x="3746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77288</xdr:rowOff>
    </xdr:from>
    <xdr:to>
      <xdr:col>24</xdr:col>
      <xdr:colOff>63500</xdr:colOff>
      <xdr:row>83</xdr:row>
      <xdr:rowOff>109945</xdr:rowOff>
    </xdr:to>
    <xdr:cxnSp macro="">
      <xdr:nvCxnSpPr>
        <xdr:cNvPr id="276" name="直線コネクタ 275">
          <a:extLst>
            <a:ext uri="{FF2B5EF4-FFF2-40B4-BE49-F238E27FC236}">
              <a16:creationId xmlns:a16="http://schemas.microsoft.com/office/drawing/2014/main" id="{6961A2AA-A0EA-418C-B1A0-68F27DA4B1D7}"/>
            </a:ext>
          </a:extLst>
        </xdr:cNvPr>
        <xdr:cNvCxnSpPr/>
      </xdr:nvCxnSpPr>
      <xdr:spPr>
        <a:xfrm flipV="1">
          <a:off x="3797300" y="1430763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73842</xdr:rowOff>
    </xdr:from>
    <xdr:to>
      <xdr:col>15</xdr:col>
      <xdr:colOff>101600</xdr:colOff>
      <xdr:row>80</xdr:row>
      <xdr:rowOff>3992</xdr:rowOff>
    </xdr:to>
    <xdr:sp macro="" textlink="">
      <xdr:nvSpPr>
        <xdr:cNvPr id="277" name="楕円 276">
          <a:extLst>
            <a:ext uri="{FF2B5EF4-FFF2-40B4-BE49-F238E27FC236}">
              <a16:creationId xmlns:a16="http://schemas.microsoft.com/office/drawing/2014/main" id="{B570420A-74ED-4AAA-9818-61952B1484BB}"/>
            </a:ext>
          </a:extLst>
        </xdr:cNvPr>
        <xdr:cNvSpPr/>
      </xdr:nvSpPr>
      <xdr:spPr>
        <a:xfrm>
          <a:off x="2857500" y="136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124642</xdr:rowOff>
    </xdr:from>
    <xdr:to>
      <xdr:col>19</xdr:col>
      <xdr:colOff>177800</xdr:colOff>
      <xdr:row>83</xdr:row>
      <xdr:rowOff>109945</xdr:rowOff>
    </xdr:to>
    <xdr:cxnSp macro="">
      <xdr:nvCxnSpPr>
        <xdr:cNvPr id="278" name="直線コネクタ 277">
          <a:extLst>
            <a:ext uri="{FF2B5EF4-FFF2-40B4-BE49-F238E27FC236}">
              <a16:creationId xmlns:a16="http://schemas.microsoft.com/office/drawing/2014/main" id="{FCD48CE9-4A8E-48DF-8546-4A9D0A562A7B}"/>
            </a:ext>
          </a:extLst>
        </xdr:cNvPr>
        <xdr:cNvCxnSpPr/>
      </xdr:nvCxnSpPr>
      <xdr:spPr>
        <a:xfrm>
          <a:off x="2908300" y="13669192"/>
          <a:ext cx="889000" cy="67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18885</xdr:rowOff>
    </xdr:from>
    <xdr:ext cx="405111" cy="259045"/>
    <xdr:sp macro="" textlink="">
      <xdr:nvSpPr>
        <xdr:cNvPr id="279" name="n_1aveValue【福祉施設】&#10;有形固定資産減価償却率">
          <a:extLst>
            <a:ext uri="{FF2B5EF4-FFF2-40B4-BE49-F238E27FC236}">
              <a16:creationId xmlns:a16="http://schemas.microsoft.com/office/drawing/2014/main" id="{FE6A96EA-E521-42E8-A391-440675B12014}"/>
            </a:ext>
          </a:extLst>
        </xdr:cNvPr>
        <xdr:cNvSpPr txBox="1"/>
      </xdr:nvSpPr>
      <xdr:spPr>
        <a:xfrm>
          <a:off x="35820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138809</xdr:rowOff>
    </xdr:from>
    <xdr:ext cx="405111" cy="259045"/>
    <xdr:sp macro="" textlink="">
      <xdr:nvSpPr>
        <xdr:cNvPr id="280" name="n_2aveValue【福祉施設】&#10;有形固定資産減価償却率">
          <a:extLst>
            <a:ext uri="{FF2B5EF4-FFF2-40B4-BE49-F238E27FC236}">
              <a16:creationId xmlns:a16="http://schemas.microsoft.com/office/drawing/2014/main" id="{D78962ED-D941-4118-BD4D-CC4E93CAE44C}"/>
            </a:ext>
          </a:extLst>
        </xdr:cNvPr>
        <xdr:cNvSpPr txBox="1"/>
      </xdr:nvSpPr>
      <xdr:spPr>
        <a:xfrm>
          <a:off x="2705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121756</xdr:rowOff>
    </xdr:from>
    <xdr:ext cx="405111" cy="259045"/>
    <xdr:sp macro="" textlink="">
      <xdr:nvSpPr>
        <xdr:cNvPr id="281" name="n_3aveValue【福祉施設】&#10;有形固定資産減価償却率">
          <a:extLst>
            <a:ext uri="{FF2B5EF4-FFF2-40B4-BE49-F238E27FC236}">
              <a16:creationId xmlns:a16="http://schemas.microsoft.com/office/drawing/2014/main" id="{92C9B79B-CF0D-4093-8174-0C7401903CCA}"/>
            </a:ext>
          </a:extLst>
        </xdr:cNvPr>
        <xdr:cNvSpPr txBox="1"/>
      </xdr:nvSpPr>
      <xdr:spPr>
        <a:xfrm>
          <a:off x="1816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151872</xdr:rowOff>
    </xdr:from>
    <xdr:ext cx="405111" cy="259045"/>
    <xdr:sp macro="" textlink="">
      <xdr:nvSpPr>
        <xdr:cNvPr id="282" name="n_1mainValue【福祉施設】&#10;有形固定資産減価償却率">
          <a:extLst>
            <a:ext uri="{FF2B5EF4-FFF2-40B4-BE49-F238E27FC236}">
              <a16:creationId xmlns:a16="http://schemas.microsoft.com/office/drawing/2014/main" id="{C11A757F-1673-4FB7-BE53-91C3E24B7019}"/>
            </a:ext>
          </a:extLst>
        </xdr:cNvPr>
        <xdr:cNvSpPr txBox="1"/>
      </xdr:nvSpPr>
      <xdr:spPr>
        <a:xfrm>
          <a:off x="35820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20519</xdr:rowOff>
    </xdr:from>
    <xdr:ext cx="405111" cy="259045"/>
    <xdr:sp macro="" textlink="">
      <xdr:nvSpPr>
        <xdr:cNvPr id="283" name="n_2mainValue【福祉施設】&#10;有形固定資産減価償却率">
          <a:extLst>
            <a:ext uri="{FF2B5EF4-FFF2-40B4-BE49-F238E27FC236}">
              <a16:creationId xmlns:a16="http://schemas.microsoft.com/office/drawing/2014/main" id="{1F7ACF5F-7A23-4F2D-844B-6BE1AF55205E}"/>
            </a:ext>
          </a:extLst>
        </xdr:cNvPr>
        <xdr:cNvSpPr txBox="1"/>
      </xdr:nvSpPr>
      <xdr:spPr>
        <a:xfrm>
          <a:off x="2705744" y="1339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4" name="正方形/長方形 283">
          <a:extLst>
            <a:ext uri="{FF2B5EF4-FFF2-40B4-BE49-F238E27FC236}">
              <a16:creationId xmlns:a16="http://schemas.microsoft.com/office/drawing/2014/main" id="{F88735BD-F626-4E64-9E60-16751D009D7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5" name="正方形/長方形 284">
          <a:extLst>
            <a:ext uri="{FF2B5EF4-FFF2-40B4-BE49-F238E27FC236}">
              <a16:creationId xmlns:a16="http://schemas.microsoft.com/office/drawing/2014/main" id="{CAFED8C6-AF8D-4C3A-8FFD-66AE671259A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6" name="正方形/長方形 285">
          <a:extLst>
            <a:ext uri="{FF2B5EF4-FFF2-40B4-BE49-F238E27FC236}">
              <a16:creationId xmlns:a16="http://schemas.microsoft.com/office/drawing/2014/main" id="{85981278-9398-4124-ACD8-D6575260CCC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7" name="正方形/長方形 286">
          <a:extLst>
            <a:ext uri="{FF2B5EF4-FFF2-40B4-BE49-F238E27FC236}">
              <a16:creationId xmlns:a16="http://schemas.microsoft.com/office/drawing/2014/main" id="{D2968AC2-4281-4E13-B7B1-FC28A07E46B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8" name="正方形/長方形 287">
          <a:extLst>
            <a:ext uri="{FF2B5EF4-FFF2-40B4-BE49-F238E27FC236}">
              <a16:creationId xmlns:a16="http://schemas.microsoft.com/office/drawing/2014/main" id="{C126E86D-7F4C-4FF8-904A-0009D79E960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9" name="正方形/長方形 288">
          <a:extLst>
            <a:ext uri="{FF2B5EF4-FFF2-40B4-BE49-F238E27FC236}">
              <a16:creationId xmlns:a16="http://schemas.microsoft.com/office/drawing/2014/main" id="{C79A8F03-3D14-4927-81B3-BBDE01F6A7B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0" name="正方形/長方形 289">
          <a:extLst>
            <a:ext uri="{FF2B5EF4-FFF2-40B4-BE49-F238E27FC236}">
              <a16:creationId xmlns:a16="http://schemas.microsoft.com/office/drawing/2014/main" id="{845F9BE3-F42B-4706-BA71-ADDD3FEA381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1" name="正方形/長方形 290">
          <a:extLst>
            <a:ext uri="{FF2B5EF4-FFF2-40B4-BE49-F238E27FC236}">
              <a16:creationId xmlns:a16="http://schemas.microsoft.com/office/drawing/2014/main" id="{B2D0E5BB-E71F-49F5-A679-44FD62D8CA7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2" name="テキスト ボックス 291">
          <a:extLst>
            <a:ext uri="{FF2B5EF4-FFF2-40B4-BE49-F238E27FC236}">
              <a16:creationId xmlns:a16="http://schemas.microsoft.com/office/drawing/2014/main" id="{CEE66253-826B-49B6-B271-5B2FC4A5088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3" name="直線コネクタ 292">
          <a:extLst>
            <a:ext uri="{FF2B5EF4-FFF2-40B4-BE49-F238E27FC236}">
              <a16:creationId xmlns:a16="http://schemas.microsoft.com/office/drawing/2014/main" id="{4BCA5C49-DC79-468D-8968-DAE898E13D7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4" name="直線コネクタ 293">
          <a:extLst>
            <a:ext uri="{FF2B5EF4-FFF2-40B4-BE49-F238E27FC236}">
              <a16:creationId xmlns:a16="http://schemas.microsoft.com/office/drawing/2014/main" id="{C7C840D9-30D1-4F45-92E1-B2A1657377A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5" name="テキスト ボックス 294">
          <a:extLst>
            <a:ext uri="{FF2B5EF4-FFF2-40B4-BE49-F238E27FC236}">
              <a16:creationId xmlns:a16="http://schemas.microsoft.com/office/drawing/2014/main" id="{8B3B316D-495D-4B5A-AA86-E7AA020D249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6" name="直線コネクタ 295">
          <a:extLst>
            <a:ext uri="{FF2B5EF4-FFF2-40B4-BE49-F238E27FC236}">
              <a16:creationId xmlns:a16="http://schemas.microsoft.com/office/drawing/2014/main" id="{8CF27933-A7E0-44DC-A78A-AFB835C0E51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7" name="テキスト ボックス 296">
          <a:extLst>
            <a:ext uri="{FF2B5EF4-FFF2-40B4-BE49-F238E27FC236}">
              <a16:creationId xmlns:a16="http://schemas.microsoft.com/office/drawing/2014/main" id="{7F61D7F3-3420-49E3-AE6E-94718CB7256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8" name="直線コネクタ 297">
          <a:extLst>
            <a:ext uri="{FF2B5EF4-FFF2-40B4-BE49-F238E27FC236}">
              <a16:creationId xmlns:a16="http://schemas.microsoft.com/office/drawing/2014/main" id="{820688AB-BDBA-4B6A-938B-374CD64E6CB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9" name="テキスト ボックス 298">
          <a:extLst>
            <a:ext uri="{FF2B5EF4-FFF2-40B4-BE49-F238E27FC236}">
              <a16:creationId xmlns:a16="http://schemas.microsoft.com/office/drawing/2014/main" id="{0FD89B72-C7D9-4EE2-97AB-D99862BDB94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0" name="直線コネクタ 299">
          <a:extLst>
            <a:ext uri="{FF2B5EF4-FFF2-40B4-BE49-F238E27FC236}">
              <a16:creationId xmlns:a16="http://schemas.microsoft.com/office/drawing/2014/main" id="{54554ABE-C8C8-42F0-B222-40B564E18B7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1" name="テキスト ボックス 300">
          <a:extLst>
            <a:ext uri="{FF2B5EF4-FFF2-40B4-BE49-F238E27FC236}">
              <a16:creationId xmlns:a16="http://schemas.microsoft.com/office/drawing/2014/main" id="{158D455A-1078-4832-B6AD-37AC7304137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2" name="直線コネクタ 301">
          <a:extLst>
            <a:ext uri="{FF2B5EF4-FFF2-40B4-BE49-F238E27FC236}">
              <a16:creationId xmlns:a16="http://schemas.microsoft.com/office/drawing/2014/main" id="{F353655B-980C-4ED5-9B42-F168CB3A1E1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3" name="テキスト ボックス 302">
          <a:extLst>
            <a:ext uri="{FF2B5EF4-FFF2-40B4-BE49-F238E27FC236}">
              <a16:creationId xmlns:a16="http://schemas.microsoft.com/office/drawing/2014/main" id="{BFACF2CE-8371-4A33-97B8-DBA9796A26F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a:extLst>
            <a:ext uri="{FF2B5EF4-FFF2-40B4-BE49-F238E27FC236}">
              <a16:creationId xmlns:a16="http://schemas.microsoft.com/office/drawing/2014/main" id="{963DADDB-2623-4C2F-AD56-C3CE71E5387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a:extLst>
            <a:ext uri="{FF2B5EF4-FFF2-40B4-BE49-F238E27FC236}">
              <a16:creationId xmlns:a16="http://schemas.microsoft.com/office/drawing/2014/main" id="{42901B7B-9849-4883-A45A-F4C734D9A53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a:extLst>
            <a:ext uri="{FF2B5EF4-FFF2-40B4-BE49-F238E27FC236}">
              <a16:creationId xmlns:a16="http://schemas.microsoft.com/office/drawing/2014/main" id="{EF9BB657-063A-46F0-833D-4B1D1F75A88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55245</xdr:rowOff>
    </xdr:from>
    <xdr:to>
      <xdr:col>54</xdr:col>
      <xdr:colOff>189865</xdr:colOff>
      <xdr:row>86</xdr:row>
      <xdr:rowOff>87630</xdr:rowOff>
    </xdr:to>
    <xdr:cxnSp macro="">
      <xdr:nvCxnSpPr>
        <xdr:cNvPr id="307" name="直線コネクタ 306">
          <a:extLst>
            <a:ext uri="{FF2B5EF4-FFF2-40B4-BE49-F238E27FC236}">
              <a16:creationId xmlns:a16="http://schemas.microsoft.com/office/drawing/2014/main" id="{1846D81F-DA97-4C85-BE06-C047B7B05765}"/>
            </a:ext>
          </a:extLst>
        </xdr:cNvPr>
        <xdr:cNvCxnSpPr/>
      </xdr:nvCxnSpPr>
      <xdr:spPr>
        <a:xfrm flipV="1">
          <a:off x="10476865" y="1342834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08" name="【福祉施設】&#10;一人当たり面積最小値テキスト">
          <a:extLst>
            <a:ext uri="{FF2B5EF4-FFF2-40B4-BE49-F238E27FC236}">
              <a16:creationId xmlns:a16="http://schemas.microsoft.com/office/drawing/2014/main" id="{DE8FBF92-5455-4C59-9663-ACD0ED111346}"/>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09" name="直線コネクタ 308">
          <a:extLst>
            <a:ext uri="{FF2B5EF4-FFF2-40B4-BE49-F238E27FC236}">
              <a16:creationId xmlns:a16="http://schemas.microsoft.com/office/drawing/2014/main" id="{13E656AF-6066-4A9C-A422-918DCED26017}"/>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1922</xdr:rowOff>
    </xdr:from>
    <xdr:ext cx="469744" cy="259045"/>
    <xdr:sp macro="" textlink="">
      <xdr:nvSpPr>
        <xdr:cNvPr id="310" name="【福祉施設】&#10;一人当たり面積最大値テキスト">
          <a:extLst>
            <a:ext uri="{FF2B5EF4-FFF2-40B4-BE49-F238E27FC236}">
              <a16:creationId xmlns:a16="http://schemas.microsoft.com/office/drawing/2014/main" id="{71724044-8BED-4BCA-B4E8-E424FC562684}"/>
            </a:ext>
          </a:extLst>
        </xdr:cNvPr>
        <xdr:cNvSpPr txBox="1"/>
      </xdr:nvSpPr>
      <xdr:spPr>
        <a:xfrm>
          <a:off x="105156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55245</xdr:rowOff>
    </xdr:from>
    <xdr:to>
      <xdr:col>55</xdr:col>
      <xdr:colOff>88900</xdr:colOff>
      <xdr:row>78</xdr:row>
      <xdr:rowOff>55245</xdr:rowOff>
    </xdr:to>
    <xdr:cxnSp macro="">
      <xdr:nvCxnSpPr>
        <xdr:cNvPr id="311" name="直線コネクタ 310">
          <a:extLst>
            <a:ext uri="{FF2B5EF4-FFF2-40B4-BE49-F238E27FC236}">
              <a16:creationId xmlns:a16="http://schemas.microsoft.com/office/drawing/2014/main" id="{B2E38F1B-F438-4CF3-B7DD-6B29A841A4AC}"/>
            </a:ext>
          </a:extLst>
        </xdr:cNvPr>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59707</xdr:rowOff>
    </xdr:from>
    <xdr:ext cx="469744" cy="259045"/>
    <xdr:sp macro="" textlink="">
      <xdr:nvSpPr>
        <xdr:cNvPr id="312" name="【福祉施設】&#10;一人当たり面積平均値テキスト">
          <a:extLst>
            <a:ext uri="{FF2B5EF4-FFF2-40B4-BE49-F238E27FC236}">
              <a16:creationId xmlns:a16="http://schemas.microsoft.com/office/drawing/2014/main" id="{2823307C-5D90-4ED0-B14E-08C90B40D7E1}"/>
            </a:ext>
          </a:extLst>
        </xdr:cNvPr>
        <xdr:cNvSpPr txBox="1"/>
      </xdr:nvSpPr>
      <xdr:spPr>
        <a:xfrm>
          <a:off x="10515600" y="1429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36830</xdr:rowOff>
    </xdr:from>
    <xdr:to>
      <xdr:col>55</xdr:col>
      <xdr:colOff>50800</xdr:colOff>
      <xdr:row>84</xdr:row>
      <xdr:rowOff>138430</xdr:rowOff>
    </xdr:to>
    <xdr:sp macro="" textlink="">
      <xdr:nvSpPr>
        <xdr:cNvPr id="313" name="フローチャート: 判断 312">
          <a:extLst>
            <a:ext uri="{FF2B5EF4-FFF2-40B4-BE49-F238E27FC236}">
              <a16:creationId xmlns:a16="http://schemas.microsoft.com/office/drawing/2014/main" id="{CB9E01F4-37C6-447F-BD19-13F6459AA789}"/>
            </a:ext>
          </a:extLst>
        </xdr:cNvPr>
        <xdr:cNvSpPr/>
      </xdr:nvSpPr>
      <xdr:spPr>
        <a:xfrm>
          <a:off x="104267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67311</xdr:rowOff>
    </xdr:from>
    <xdr:to>
      <xdr:col>50</xdr:col>
      <xdr:colOff>165100</xdr:colOff>
      <xdr:row>84</xdr:row>
      <xdr:rowOff>168911</xdr:rowOff>
    </xdr:to>
    <xdr:sp macro="" textlink="">
      <xdr:nvSpPr>
        <xdr:cNvPr id="314" name="フローチャート: 判断 313">
          <a:extLst>
            <a:ext uri="{FF2B5EF4-FFF2-40B4-BE49-F238E27FC236}">
              <a16:creationId xmlns:a16="http://schemas.microsoft.com/office/drawing/2014/main" id="{E91B3DBD-2460-4BCB-9A2D-1E6D4DC2827B}"/>
            </a:ext>
          </a:extLst>
        </xdr:cNvPr>
        <xdr:cNvSpPr/>
      </xdr:nvSpPr>
      <xdr:spPr>
        <a:xfrm>
          <a:off x="9588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17780</xdr:rowOff>
    </xdr:from>
    <xdr:to>
      <xdr:col>46</xdr:col>
      <xdr:colOff>38100</xdr:colOff>
      <xdr:row>84</xdr:row>
      <xdr:rowOff>119380</xdr:rowOff>
    </xdr:to>
    <xdr:sp macro="" textlink="">
      <xdr:nvSpPr>
        <xdr:cNvPr id="315" name="フローチャート: 判断 314">
          <a:extLst>
            <a:ext uri="{FF2B5EF4-FFF2-40B4-BE49-F238E27FC236}">
              <a16:creationId xmlns:a16="http://schemas.microsoft.com/office/drawing/2014/main" id="{5822A116-FCA0-4E9B-9056-A942A300B13C}"/>
            </a:ext>
          </a:extLst>
        </xdr:cNvPr>
        <xdr:cNvSpPr/>
      </xdr:nvSpPr>
      <xdr:spPr>
        <a:xfrm>
          <a:off x="8699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53975</xdr:rowOff>
    </xdr:from>
    <xdr:to>
      <xdr:col>41</xdr:col>
      <xdr:colOff>101600</xdr:colOff>
      <xdr:row>84</xdr:row>
      <xdr:rowOff>155575</xdr:rowOff>
    </xdr:to>
    <xdr:sp macro="" textlink="">
      <xdr:nvSpPr>
        <xdr:cNvPr id="316" name="フローチャート: 判断 315">
          <a:extLst>
            <a:ext uri="{FF2B5EF4-FFF2-40B4-BE49-F238E27FC236}">
              <a16:creationId xmlns:a16="http://schemas.microsoft.com/office/drawing/2014/main" id="{4CEDCE6E-68A7-43A5-9AF6-32851E220787}"/>
            </a:ext>
          </a:extLst>
        </xdr:cNvPr>
        <xdr:cNvSpPr/>
      </xdr:nvSpPr>
      <xdr:spPr>
        <a:xfrm>
          <a:off x="7810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BCDEA864-7B0B-46CA-8B44-0312B73856B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B6154222-54B1-44D8-8A3F-8B3D4AA4459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25C69431-9515-4E7A-AD1E-100BCD993C3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DCBAC550-6B80-4647-B776-498D40266A1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4C4201D9-354B-407B-82F6-F1B4AD51D29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36830</xdr:rowOff>
    </xdr:from>
    <xdr:to>
      <xdr:col>55</xdr:col>
      <xdr:colOff>50800</xdr:colOff>
      <xdr:row>86</xdr:row>
      <xdr:rowOff>138430</xdr:rowOff>
    </xdr:to>
    <xdr:sp macro="" textlink="">
      <xdr:nvSpPr>
        <xdr:cNvPr id="322" name="楕円 321">
          <a:extLst>
            <a:ext uri="{FF2B5EF4-FFF2-40B4-BE49-F238E27FC236}">
              <a16:creationId xmlns:a16="http://schemas.microsoft.com/office/drawing/2014/main" id="{A039C7FC-DFC3-457C-A562-1905D96A2AE8}"/>
            </a:ext>
          </a:extLst>
        </xdr:cNvPr>
        <xdr:cNvSpPr/>
      </xdr:nvSpPr>
      <xdr:spPr>
        <a:xfrm>
          <a:off x="104267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123207</xdr:rowOff>
    </xdr:from>
    <xdr:ext cx="469744" cy="259045"/>
    <xdr:sp macro="" textlink="">
      <xdr:nvSpPr>
        <xdr:cNvPr id="323" name="【福祉施設】&#10;一人当たり面積該当値テキスト">
          <a:extLst>
            <a:ext uri="{FF2B5EF4-FFF2-40B4-BE49-F238E27FC236}">
              <a16:creationId xmlns:a16="http://schemas.microsoft.com/office/drawing/2014/main" id="{D6EA9397-D60E-4D2A-B04A-61A5F819254F}"/>
            </a:ext>
          </a:extLst>
        </xdr:cNvPr>
        <xdr:cNvSpPr txBox="1"/>
      </xdr:nvSpPr>
      <xdr:spPr>
        <a:xfrm>
          <a:off x="10515600" y="1469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36830</xdr:rowOff>
    </xdr:from>
    <xdr:to>
      <xdr:col>50</xdr:col>
      <xdr:colOff>165100</xdr:colOff>
      <xdr:row>86</xdr:row>
      <xdr:rowOff>138430</xdr:rowOff>
    </xdr:to>
    <xdr:sp macro="" textlink="">
      <xdr:nvSpPr>
        <xdr:cNvPr id="324" name="楕円 323">
          <a:extLst>
            <a:ext uri="{FF2B5EF4-FFF2-40B4-BE49-F238E27FC236}">
              <a16:creationId xmlns:a16="http://schemas.microsoft.com/office/drawing/2014/main" id="{CE1AE98B-8443-45B3-9DCA-285E9DAF8EEA}"/>
            </a:ext>
          </a:extLst>
        </xdr:cNvPr>
        <xdr:cNvSpPr/>
      </xdr:nvSpPr>
      <xdr:spPr>
        <a:xfrm>
          <a:off x="9588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87630</xdr:rowOff>
    </xdr:from>
    <xdr:to>
      <xdr:col>55</xdr:col>
      <xdr:colOff>0</xdr:colOff>
      <xdr:row>86</xdr:row>
      <xdr:rowOff>87630</xdr:rowOff>
    </xdr:to>
    <xdr:cxnSp macro="">
      <xdr:nvCxnSpPr>
        <xdr:cNvPr id="325" name="直線コネクタ 324">
          <a:extLst>
            <a:ext uri="{FF2B5EF4-FFF2-40B4-BE49-F238E27FC236}">
              <a16:creationId xmlns:a16="http://schemas.microsoft.com/office/drawing/2014/main" id="{E0AB2FAC-06A6-4BCB-8410-62C9FC0CD8C0}"/>
            </a:ext>
          </a:extLst>
        </xdr:cNvPr>
        <xdr:cNvCxnSpPr/>
      </xdr:nvCxnSpPr>
      <xdr:spPr>
        <a:xfrm>
          <a:off x="9639300" y="14832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147320</xdr:rowOff>
    </xdr:from>
    <xdr:to>
      <xdr:col>46</xdr:col>
      <xdr:colOff>38100</xdr:colOff>
      <xdr:row>85</xdr:row>
      <xdr:rowOff>77470</xdr:rowOff>
    </xdr:to>
    <xdr:sp macro="" textlink="">
      <xdr:nvSpPr>
        <xdr:cNvPr id="326" name="楕円 325">
          <a:extLst>
            <a:ext uri="{FF2B5EF4-FFF2-40B4-BE49-F238E27FC236}">
              <a16:creationId xmlns:a16="http://schemas.microsoft.com/office/drawing/2014/main" id="{FD5887E6-47B7-4236-971F-73B553E3CD1F}"/>
            </a:ext>
          </a:extLst>
        </xdr:cNvPr>
        <xdr:cNvSpPr/>
      </xdr:nvSpPr>
      <xdr:spPr>
        <a:xfrm>
          <a:off x="869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26670</xdr:rowOff>
    </xdr:from>
    <xdr:to>
      <xdr:col>50</xdr:col>
      <xdr:colOff>114300</xdr:colOff>
      <xdr:row>86</xdr:row>
      <xdr:rowOff>87630</xdr:rowOff>
    </xdr:to>
    <xdr:cxnSp macro="">
      <xdr:nvCxnSpPr>
        <xdr:cNvPr id="327" name="直線コネクタ 326">
          <a:extLst>
            <a:ext uri="{FF2B5EF4-FFF2-40B4-BE49-F238E27FC236}">
              <a16:creationId xmlns:a16="http://schemas.microsoft.com/office/drawing/2014/main" id="{DC13AB79-8200-4DCA-BD50-AF3E7268B433}"/>
            </a:ext>
          </a:extLst>
        </xdr:cNvPr>
        <xdr:cNvCxnSpPr/>
      </xdr:nvCxnSpPr>
      <xdr:spPr>
        <a:xfrm>
          <a:off x="8750300" y="1459992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13988</xdr:rowOff>
    </xdr:from>
    <xdr:ext cx="469744" cy="259045"/>
    <xdr:sp macro="" textlink="">
      <xdr:nvSpPr>
        <xdr:cNvPr id="328" name="n_1aveValue【福祉施設】&#10;一人当たり面積">
          <a:extLst>
            <a:ext uri="{FF2B5EF4-FFF2-40B4-BE49-F238E27FC236}">
              <a16:creationId xmlns:a16="http://schemas.microsoft.com/office/drawing/2014/main" id="{8E1DB921-FF9C-433F-8A9E-5D6F419A8C47}"/>
            </a:ext>
          </a:extLst>
        </xdr:cNvPr>
        <xdr:cNvSpPr txBox="1"/>
      </xdr:nvSpPr>
      <xdr:spPr>
        <a:xfrm>
          <a:off x="93917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135907</xdr:rowOff>
    </xdr:from>
    <xdr:ext cx="469744" cy="259045"/>
    <xdr:sp macro="" textlink="">
      <xdr:nvSpPr>
        <xdr:cNvPr id="329" name="n_2aveValue【福祉施設】&#10;一人当たり面積">
          <a:extLst>
            <a:ext uri="{FF2B5EF4-FFF2-40B4-BE49-F238E27FC236}">
              <a16:creationId xmlns:a16="http://schemas.microsoft.com/office/drawing/2014/main" id="{13655011-8FD7-45C0-8ECA-23650C32A32A}"/>
            </a:ext>
          </a:extLst>
        </xdr:cNvPr>
        <xdr:cNvSpPr txBox="1"/>
      </xdr:nvSpPr>
      <xdr:spPr>
        <a:xfrm>
          <a:off x="8515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652</xdr:rowOff>
    </xdr:from>
    <xdr:ext cx="469744" cy="259045"/>
    <xdr:sp macro="" textlink="">
      <xdr:nvSpPr>
        <xdr:cNvPr id="330" name="n_3aveValue【福祉施設】&#10;一人当たり面積">
          <a:extLst>
            <a:ext uri="{FF2B5EF4-FFF2-40B4-BE49-F238E27FC236}">
              <a16:creationId xmlns:a16="http://schemas.microsoft.com/office/drawing/2014/main" id="{89718F62-03F4-4633-9166-1966533BF6D4}"/>
            </a:ext>
          </a:extLst>
        </xdr:cNvPr>
        <xdr:cNvSpPr txBox="1"/>
      </xdr:nvSpPr>
      <xdr:spPr>
        <a:xfrm>
          <a:off x="7626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129557</xdr:rowOff>
    </xdr:from>
    <xdr:ext cx="469744" cy="259045"/>
    <xdr:sp macro="" textlink="">
      <xdr:nvSpPr>
        <xdr:cNvPr id="331" name="n_1mainValue【福祉施設】&#10;一人当たり面積">
          <a:extLst>
            <a:ext uri="{FF2B5EF4-FFF2-40B4-BE49-F238E27FC236}">
              <a16:creationId xmlns:a16="http://schemas.microsoft.com/office/drawing/2014/main" id="{670434EE-AD1D-40C7-8139-FA7D0CB2EA1A}"/>
            </a:ext>
          </a:extLst>
        </xdr:cNvPr>
        <xdr:cNvSpPr txBox="1"/>
      </xdr:nvSpPr>
      <xdr:spPr>
        <a:xfrm>
          <a:off x="93917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68597</xdr:rowOff>
    </xdr:from>
    <xdr:ext cx="469744" cy="259045"/>
    <xdr:sp macro="" textlink="">
      <xdr:nvSpPr>
        <xdr:cNvPr id="332" name="n_2mainValue【福祉施設】&#10;一人当たり面積">
          <a:extLst>
            <a:ext uri="{FF2B5EF4-FFF2-40B4-BE49-F238E27FC236}">
              <a16:creationId xmlns:a16="http://schemas.microsoft.com/office/drawing/2014/main" id="{70F74C7A-FEA5-4EFD-876E-5660A6173465}"/>
            </a:ext>
          </a:extLst>
        </xdr:cNvPr>
        <xdr:cNvSpPr txBox="1"/>
      </xdr:nvSpPr>
      <xdr:spPr>
        <a:xfrm>
          <a:off x="8515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a:extLst>
            <a:ext uri="{FF2B5EF4-FFF2-40B4-BE49-F238E27FC236}">
              <a16:creationId xmlns:a16="http://schemas.microsoft.com/office/drawing/2014/main" id="{E6FAD13A-CC5F-4279-9126-771F8CD9AE2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a:extLst>
            <a:ext uri="{FF2B5EF4-FFF2-40B4-BE49-F238E27FC236}">
              <a16:creationId xmlns:a16="http://schemas.microsoft.com/office/drawing/2014/main" id="{9EEACB24-9332-44B2-8CDD-2F3B2793BE0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a:extLst>
            <a:ext uri="{FF2B5EF4-FFF2-40B4-BE49-F238E27FC236}">
              <a16:creationId xmlns:a16="http://schemas.microsoft.com/office/drawing/2014/main" id="{DF56A032-6B0E-40CC-955A-F77CC6E77E6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a:extLst>
            <a:ext uri="{FF2B5EF4-FFF2-40B4-BE49-F238E27FC236}">
              <a16:creationId xmlns:a16="http://schemas.microsoft.com/office/drawing/2014/main" id="{C86AFEFE-28D8-493A-8649-110680A03AE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a:extLst>
            <a:ext uri="{FF2B5EF4-FFF2-40B4-BE49-F238E27FC236}">
              <a16:creationId xmlns:a16="http://schemas.microsoft.com/office/drawing/2014/main" id="{EC898AA9-6F0A-47A6-B9D7-F1D2453F729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a:extLst>
            <a:ext uri="{FF2B5EF4-FFF2-40B4-BE49-F238E27FC236}">
              <a16:creationId xmlns:a16="http://schemas.microsoft.com/office/drawing/2014/main" id="{8549BDD8-AC25-4EAE-B2DC-65A0D62B28C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a:extLst>
            <a:ext uri="{FF2B5EF4-FFF2-40B4-BE49-F238E27FC236}">
              <a16:creationId xmlns:a16="http://schemas.microsoft.com/office/drawing/2014/main" id="{437F3701-0DD7-4713-966E-1F56D051C9B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a16="http://schemas.microsoft.com/office/drawing/2014/main" id="{80BE5DE5-FE2A-48F5-A83F-A3A2C033B6E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a:extLst>
            <a:ext uri="{FF2B5EF4-FFF2-40B4-BE49-F238E27FC236}">
              <a16:creationId xmlns:a16="http://schemas.microsoft.com/office/drawing/2014/main" id="{23BA3E4D-2EB1-4D95-8769-C44B01FFFC5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a:extLst>
            <a:ext uri="{FF2B5EF4-FFF2-40B4-BE49-F238E27FC236}">
              <a16:creationId xmlns:a16="http://schemas.microsoft.com/office/drawing/2014/main" id="{4D778DD6-8D51-4C9C-9575-19AC063325D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3" name="テキスト ボックス 342">
          <a:extLst>
            <a:ext uri="{FF2B5EF4-FFF2-40B4-BE49-F238E27FC236}">
              <a16:creationId xmlns:a16="http://schemas.microsoft.com/office/drawing/2014/main" id="{DCB99DFB-DAC1-4036-89D5-55A6F3A8EE98}"/>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4" name="直線コネクタ 343">
          <a:extLst>
            <a:ext uri="{FF2B5EF4-FFF2-40B4-BE49-F238E27FC236}">
              <a16:creationId xmlns:a16="http://schemas.microsoft.com/office/drawing/2014/main" id="{C6EE126D-370E-4476-91CF-F2E58A7F7AE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5" name="テキスト ボックス 344">
          <a:extLst>
            <a:ext uri="{FF2B5EF4-FFF2-40B4-BE49-F238E27FC236}">
              <a16:creationId xmlns:a16="http://schemas.microsoft.com/office/drawing/2014/main" id="{F2B26741-5EA9-4745-B38F-F66C61FABAE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6" name="直線コネクタ 345">
          <a:extLst>
            <a:ext uri="{FF2B5EF4-FFF2-40B4-BE49-F238E27FC236}">
              <a16:creationId xmlns:a16="http://schemas.microsoft.com/office/drawing/2014/main" id="{F5CE6717-0D0D-4E6F-B9BF-FF321FE7A80B}"/>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7" name="テキスト ボックス 346">
          <a:extLst>
            <a:ext uri="{FF2B5EF4-FFF2-40B4-BE49-F238E27FC236}">
              <a16:creationId xmlns:a16="http://schemas.microsoft.com/office/drawing/2014/main" id="{DB1075E4-4176-4014-A6AF-50FE6E910DAE}"/>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8" name="直線コネクタ 347">
          <a:extLst>
            <a:ext uri="{FF2B5EF4-FFF2-40B4-BE49-F238E27FC236}">
              <a16:creationId xmlns:a16="http://schemas.microsoft.com/office/drawing/2014/main" id="{733DC112-176C-4891-A25F-56FC492B6528}"/>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9" name="テキスト ボックス 348">
          <a:extLst>
            <a:ext uri="{FF2B5EF4-FFF2-40B4-BE49-F238E27FC236}">
              <a16:creationId xmlns:a16="http://schemas.microsoft.com/office/drawing/2014/main" id="{15A2C965-0FD8-4B0E-87F4-BE5369F98CDF}"/>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0" name="直線コネクタ 349">
          <a:extLst>
            <a:ext uri="{FF2B5EF4-FFF2-40B4-BE49-F238E27FC236}">
              <a16:creationId xmlns:a16="http://schemas.microsoft.com/office/drawing/2014/main" id="{185C25B1-1EF6-49DE-949A-1708426B082B}"/>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1" name="テキスト ボックス 350">
          <a:extLst>
            <a:ext uri="{FF2B5EF4-FFF2-40B4-BE49-F238E27FC236}">
              <a16:creationId xmlns:a16="http://schemas.microsoft.com/office/drawing/2014/main" id="{15E5874C-77D2-4B6A-802D-6CE144C1B63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2" name="直線コネクタ 351">
          <a:extLst>
            <a:ext uri="{FF2B5EF4-FFF2-40B4-BE49-F238E27FC236}">
              <a16:creationId xmlns:a16="http://schemas.microsoft.com/office/drawing/2014/main" id="{652D5E92-DA4E-4242-B754-CE35A4C342B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3" name="テキスト ボックス 352">
          <a:extLst>
            <a:ext uri="{FF2B5EF4-FFF2-40B4-BE49-F238E27FC236}">
              <a16:creationId xmlns:a16="http://schemas.microsoft.com/office/drawing/2014/main" id="{CA08535B-5C5F-4D76-9CBD-30498F0E2E91}"/>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a:extLst>
            <a:ext uri="{FF2B5EF4-FFF2-40B4-BE49-F238E27FC236}">
              <a16:creationId xmlns:a16="http://schemas.microsoft.com/office/drawing/2014/main" id="{1FB5138F-81C3-47CD-B90B-AB9E93C69C0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5" name="テキスト ボックス 354">
          <a:extLst>
            <a:ext uri="{FF2B5EF4-FFF2-40B4-BE49-F238E27FC236}">
              <a16:creationId xmlns:a16="http://schemas.microsoft.com/office/drawing/2014/main" id="{FF2E67C6-C69C-4F1A-93D8-74C0FCE60232}"/>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6" name="【市民会館】&#10;有形固定資産減価償却率グラフ枠">
          <a:extLst>
            <a:ext uri="{FF2B5EF4-FFF2-40B4-BE49-F238E27FC236}">
              <a16:creationId xmlns:a16="http://schemas.microsoft.com/office/drawing/2014/main" id="{1EF972D6-390D-4482-90FC-21AED9EC494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107</xdr:row>
      <xdr:rowOff>43814</xdr:rowOff>
    </xdr:to>
    <xdr:cxnSp macro="">
      <xdr:nvCxnSpPr>
        <xdr:cNvPr id="357" name="直線コネクタ 356">
          <a:extLst>
            <a:ext uri="{FF2B5EF4-FFF2-40B4-BE49-F238E27FC236}">
              <a16:creationId xmlns:a16="http://schemas.microsoft.com/office/drawing/2014/main" id="{2ECA7442-4D9C-49F6-8E71-8B04C9AE177E}"/>
            </a:ext>
          </a:extLst>
        </xdr:cNvPr>
        <xdr:cNvCxnSpPr/>
      </xdr:nvCxnSpPr>
      <xdr:spPr>
        <a:xfrm flipV="1">
          <a:off x="4634865" y="171602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47641</xdr:rowOff>
    </xdr:from>
    <xdr:ext cx="405111" cy="259045"/>
    <xdr:sp macro="" textlink="">
      <xdr:nvSpPr>
        <xdr:cNvPr id="358" name="【市民会館】&#10;有形固定資産減価償却率最小値テキスト">
          <a:extLst>
            <a:ext uri="{FF2B5EF4-FFF2-40B4-BE49-F238E27FC236}">
              <a16:creationId xmlns:a16="http://schemas.microsoft.com/office/drawing/2014/main" id="{76E9302C-B6F0-4B4A-B351-DC8AD82206F0}"/>
            </a:ext>
          </a:extLst>
        </xdr:cNvPr>
        <xdr:cNvSpPr txBox="1"/>
      </xdr:nvSpPr>
      <xdr:spPr>
        <a:xfrm>
          <a:off x="4673600"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43814</xdr:rowOff>
    </xdr:from>
    <xdr:to>
      <xdr:col>24</xdr:col>
      <xdr:colOff>152400</xdr:colOff>
      <xdr:row>107</xdr:row>
      <xdr:rowOff>43814</xdr:rowOff>
    </xdr:to>
    <xdr:cxnSp macro="">
      <xdr:nvCxnSpPr>
        <xdr:cNvPr id="359" name="直線コネクタ 358">
          <a:extLst>
            <a:ext uri="{FF2B5EF4-FFF2-40B4-BE49-F238E27FC236}">
              <a16:creationId xmlns:a16="http://schemas.microsoft.com/office/drawing/2014/main" id="{4A1CA2C2-2C39-4240-8DB8-21722E83C2F8}"/>
            </a:ext>
          </a:extLst>
        </xdr:cNvPr>
        <xdr:cNvCxnSpPr/>
      </xdr:nvCxnSpPr>
      <xdr:spPr>
        <a:xfrm>
          <a:off x="4546600" y="18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360" name="【市民会館】&#10;有形固定資産減価償却率最大値テキスト">
          <a:extLst>
            <a:ext uri="{FF2B5EF4-FFF2-40B4-BE49-F238E27FC236}">
              <a16:creationId xmlns:a16="http://schemas.microsoft.com/office/drawing/2014/main" id="{B9042AFC-CF39-4BA9-9FEE-33A81C07D4C2}"/>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361" name="直線コネクタ 360">
          <a:extLst>
            <a:ext uri="{FF2B5EF4-FFF2-40B4-BE49-F238E27FC236}">
              <a16:creationId xmlns:a16="http://schemas.microsoft.com/office/drawing/2014/main" id="{85A5C166-002F-4D10-B098-9949BB5B0F8F}"/>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47641</xdr:rowOff>
    </xdr:from>
    <xdr:ext cx="405111" cy="259045"/>
    <xdr:sp macro="" textlink="">
      <xdr:nvSpPr>
        <xdr:cNvPr id="362" name="【市民会館】&#10;有形固定資産減価償却率平均値テキスト">
          <a:extLst>
            <a:ext uri="{FF2B5EF4-FFF2-40B4-BE49-F238E27FC236}">
              <a16:creationId xmlns:a16="http://schemas.microsoft.com/office/drawing/2014/main" id="{3E183B9A-44EB-4547-BD42-EF8985703505}"/>
            </a:ext>
          </a:extLst>
        </xdr:cNvPr>
        <xdr:cNvSpPr txBox="1"/>
      </xdr:nvSpPr>
      <xdr:spPr>
        <a:xfrm>
          <a:off x="4673600" y="1787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69214</xdr:rowOff>
    </xdr:from>
    <xdr:to>
      <xdr:col>24</xdr:col>
      <xdr:colOff>114300</xdr:colOff>
      <xdr:row>104</xdr:row>
      <xdr:rowOff>170814</xdr:rowOff>
    </xdr:to>
    <xdr:sp macro="" textlink="">
      <xdr:nvSpPr>
        <xdr:cNvPr id="363" name="フローチャート: 判断 362">
          <a:extLst>
            <a:ext uri="{FF2B5EF4-FFF2-40B4-BE49-F238E27FC236}">
              <a16:creationId xmlns:a16="http://schemas.microsoft.com/office/drawing/2014/main" id="{0092C845-7AC7-40F7-9924-1AD9BE016644}"/>
            </a:ext>
          </a:extLst>
        </xdr:cNvPr>
        <xdr:cNvSpPr/>
      </xdr:nvSpPr>
      <xdr:spPr>
        <a:xfrm>
          <a:off x="4584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130175</xdr:rowOff>
    </xdr:from>
    <xdr:to>
      <xdr:col>20</xdr:col>
      <xdr:colOff>38100</xdr:colOff>
      <xdr:row>105</xdr:row>
      <xdr:rowOff>60325</xdr:rowOff>
    </xdr:to>
    <xdr:sp macro="" textlink="">
      <xdr:nvSpPr>
        <xdr:cNvPr id="364" name="フローチャート: 判断 363">
          <a:extLst>
            <a:ext uri="{FF2B5EF4-FFF2-40B4-BE49-F238E27FC236}">
              <a16:creationId xmlns:a16="http://schemas.microsoft.com/office/drawing/2014/main" id="{733F25F6-5B45-42E1-A50A-497762C9E9C7}"/>
            </a:ext>
          </a:extLst>
        </xdr:cNvPr>
        <xdr:cNvSpPr/>
      </xdr:nvSpPr>
      <xdr:spPr>
        <a:xfrm>
          <a:off x="3746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141605</xdr:rowOff>
    </xdr:from>
    <xdr:to>
      <xdr:col>15</xdr:col>
      <xdr:colOff>101600</xdr:colOff>
      <xdr:row>105</xdr:row>
      <xdr:rowOff>71755</xdr:rowOff>
    </xdr:to>
    <xdr:sp macro="" textlink="">
      <xdr:nvSpPr>
        <xdr:cNvPr id="365" name="フローチャート: 判断 364">
          <a:extLst>
            <a:ext uri="{FF2B5EF4-FFF2-40B4-BE49-F238E27FC236}">
              <a16:creationId xmlns:a16="http://schemas.microsoft.com/office/drawing/2014/main" id="{6F46A20E-8693-4680-B667-168BEED8EC96}"/>
            </a:ext>
          </a:extLst>
        </xdr:cNvPr>
        <xdr:cNvSpPr/>
      </xdr:nvSpPr>
      <xdr:spPr>
        <a:xfrm>
          <a:off x="2857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59689</xdr:rowOff>
    </xdr:from>
    <xdr:to>
      <xdr:col>10</xdr:col>
      <xdr:colOff>165100</xdr:colOff>
      <xdr:row>105</xdr:row>
      <xdr:rowOff>161289</xdr:rowOff>
    </xdr:to>
    <xdr:sp macro="" textlink="">
      <xdr:nvSpPr>
        <xdr:cNvPr id="366" name="フローチャート: 判断 365">
          <a:extLst>
            <a:ext uri="{FF2B5EF4-FFF2-40B4-BE49-F238E27FC236}">
              <a16:creationId xmlns:a16="http://schemas.microsoft.com/office/drawing/2014/main" id="{669B5587-8743-4C9B-89A8-89506285A0A9}"/>
            </a:ext>
          </a:extLst>
        </xdr:cNvPr>
        <xdr:cNvSpPr/>
      </xdr:nvSpPr>
      <xdr:spPr>
        <a:xfrm>
          <a:off x="196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4BE0371E-F63F-4EF1-ACDD-6B7C12AC138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F465E54B-97BB-4F11-A9E9-9C9D8F30B6E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3850CF85-EB48-437D-9880-4C4844BD4E7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DAC86BF9-3DE7-472D-A2C0-1AA77E0C372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1A884FDE-D549-4EB3-9C44-33B7D8F017B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149225</xdr:rowOff>
    </xdr:from>
    <xdr:to>
      <xdr:col>24</xdr:col>
      <xdr:colOff>114300</xdr:colOff>
      <xdr:row>104</xdr:row>
      <xdr:rowOff>79375</xdr:rowOff>
    </xdr:to>
    <xdr:sp macro="" textlink="">
      <xdr:nvSpPr>
        <xdr:cNvPr id="372" name="楕円 371">
          <a:extLst>
            <a:ext uri="{FF2B5EF4-FFF2-40B4-BE49-F238E27FC236}">
              <a16:creationId xmlns:a16="http://schemas.microsoft.com/office/drawing/2014/main" id="{DEEC1682-3CA5-43EE-B2D7-60D64906B692}"/>
            </a:ext>
          </a:extLst>
        </xdr:cNvPr>
        <xdr:cNvSpPr/>
      </xdr:nvSpPr>
      <xdr:spPr>
        <a:xfrm>
          <a:off x="45847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652</xdr:rowOff>
    </xdr:from>
    <xdr:ext cx="405111" cy="259045"/>
    <xdr:sp macro="" textlink="">
      <xdr:nvSpPr>
        <xdr:cNvPr id="373" name="【市民会館】&#10;有形固定資産減価償却率該当値テキスト">
          <a:extLst>
            <a:ext uri="{FF2B5EF4-FFF2-40B4-BE49-F238E27FC236}">
              <a16:creationId xmlns:a16="http://schemas.microsoft.com/office/drawing/2014/main" id="{37CFFEAF-B310-428A-8E28-CDC09589D6B6}"/>
            </a:ext>
          </a:extLst>
        </xdr:cNvPr>
        <xdr:cNvSpPr txBox="1"/>
      </xdr:nvSpPr>
      <xdr:spPr>
        <a:xfrm>
          <a:off x="4673600"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2539</xdr:rowOff>
    </xdr:from>
    <xdr:to>
      <xdr:col>20</xdr:col>
      <xdr:colOff>38100</xdr:colOff>
      <xdr:row>104</xdr:row>
      <xdr:rowOff>104139</xdr:rowOff>
    </xdr:to>
    <xdr:sp macro="" textlink="">
      <xdr:nvSpPr>
        <xdr:cNvPr id="374" name="楕円 373">
          <a:extLst>
            <a:ext uri="{FF2B5EF4-FFF2-40B4-BE49-F238E27FC236}">
              <a16:creationId xmlns:a16="http://schemas.microsoft.com/office/drawing/2014/main" id="{3152F397-5E5C-4460-B916-BAF32971AEBA}"/>
            </a:ext>
          </a:extLst>
        </xdr:cNvPr>
        <xdr:cNvSpPr/>
      </xdr:nvSpPr>
      <xdr:spPr>
        <a:xfrm>
          <a:off x="3746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28575</xdr:rowOff>
    </xdr:from>
    <xdr:to>
      <xdr:col>24</xdr:col>
      <xdr:colOff>63500</xdr:colOff>
      <xdr:row>104</xdr:row>
      <xdr:rowOff>53339</xdr:rowOff>
    </xdr:to>
    <xdr:cxnSp macro="">
      <xdr:nvCxnSpPr>
        <xdr:cNvPr id="375" name="直線コネクタ 374">
          <a:extLst>
            <a:ext uri="{FF2B5EF4-FFF2-40B4-BE49-F238E27FC236}">
              <a16:creationId xmlns:a16="http://schemas.microsoft.com/office/drawing/2014/main" id="{8FBA7DB5-757C-496F-95C0-8D8DFE692656}"/>
            </a:ext>
          </a:extLst>
        </xdr:cNvPr>
        <xdr:cNvCxnSpPr/>
      </xdr:nvCxnSpPr>
      <xdr:spPr>
        <a:xfrm flipV="1">
          <a:off x="3797300" y="1785937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27305</xdr:rowOff>
    </xdr:from>
    <xdr:to>
      <xdr:col>15</xdr:col>
      <xdr:colOff>101600</xdr:colOff>
      <xdr:row>104</xdr:row>
      <xdr:rowOff>128905</xdr:rowOff>
    </xdr:to>
    <xdr:sp macro="" textlink="">
      <xdr:nvSpPr>
        <xdr:cNvPr id="376" name="楕円 375">
          <a:extLst>
            <a:ext uri="{FF2B5EF4-FFF2-40B4-BE49-F238E27FC236}">
              <a16:creationId xmlns:a16="http://schemas.microsoft.com/office/drawing/2014/main" id="{431D2B1B-5634-44FB-9704-A4A9BD7926EA}"/>
            </a:ext>
          </a:extLst>
        </xdr:cNvPr>
        <xdr:cNvSpPr/>
      </xdr:nvSpPr>
      <xdr:spPr>
        <a:xfrm>
          <a:off x="28575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53339</xdr:rowOff>
    </xdr:from>
    <xdr:to>
      <xdr:col>19</xdr:col>
      <xdr:colOff>177800</xdr:colOff>
      <xdr:row>104</xdr:row>
      <xdr:rowOff>78105</xdr:rowOff>
    </xdr:to>
    <xdr:cxnSp macro="">
      <xdr:nvCxnSpPr>
        <xdr:cNvPr id="377" name="直線コネクタ 376">
          <a:extLst>
            <a:ext uri="{FF2B5EF4-FFF2-40B4-BE49-F238E27FC236}">
              <a16:creationId xmlns:a16="http://schemas.microsoft.com/office/drawing/2014/main" id="{E69BF957-7B57-489D-8BFB-C43AE0FCE6E5}"/>
            </a:ext>
          </a:extLst>
        </xdr:cNvPr>
        <xdr:cNvCxnSpPr/>
      </xdr:nvCxnSpPr>
      <xdr:spPr>
        <a:xfrm flipV="1">
          <a:off x="2908300" y="178841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51452</xdr:rowOff>
    </xdr:from>
    <xdr:ext cx="405111" cy="259045"/>
    <xdr:sp macro="" textlink="">
      <xdr:nvSpPr>
        <xdr:cNvPr id="378" name="n_1aveValue【市民会館】&#10;有形固定資産減価償却率">
          <a:extLst>
            <a:ext uri="{FF2B5EF4-FFF2-40B4-BE49-F238E27FC236}">
              <a16:creationId xmlns:a16="http://schemas.microsoft.com/office/drawing/2014/main" id="{BAB26708-F3A2-42C2-B1AB-2D49E97A5882}"/>
            </a:ext>
          </a:extLst>
        </xdr:cNvPr>
        <xdr:cNvSpPr txBox="1"/>
      </xdr:nvSpPr>
      <xdr:spPr>
        <a:xfrm>
          <a:off x="35820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62882</xdr:rowOff>
    </xdr:from>
    <xdr:ext cx="405111" cy="259045"/>
    <xdr:sp macro="" textlink="">
      <xdr:nvSpPr>
        <xdr:cNvPr id="379" name="n_2aveValue【市民会館】&#10;有形固定資産減価償却率">
          <a:extLst>
            <a:ext uri="{FF2B5EF4-FFF2-40B4-BE49-F238E27FC236}">
              <a16:creationId xmlns:a16="http://schemas.microsoft.com/office/drawing/2014/main" id="{DFDF78A9-5981-4CA4-A71B-E2D7CABB7A25}"/>
            </a:ext>
          </a:extLst>
        </xdr:cNvPr>
        <xdr:cNvSpPr txBox="1"/>
      </xdr:nvSpPr>
      <xdr:spPr>
        <a:xfrm>
          <a:off x="2705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6366</xdr:rowOff>
    </xdr:from>
    <xdr:ext cx="405111" cy="259045"/>
    <xdr:sp macro="" textlink="">
      <xdr:nvSpPr>
        <xdr:cNvPr id="380" name="n_3aveValue【市民会館】&#10;有形固定資産減価償却率">
          <a:extLst>
            <a:ext uri="{FF2B5EF4-FFF2-40B4-BE49-F238E27FC236}">
              <a16:creationId xmlns:a16="http://schemas.microsoft.com/office/drawing/2014/main" id="{6C2E552A-501E-4DC1-B07F-5E251EB801D9}"/>
            </a:ext>
          </a:extLst>
        </xdr:cNvPr>
        <xdr:cNvSpPr txBox="1"/>
      </xdr:nvSpPr>
      <xdr:spPr>
        <a:xfrm>
          <a:off x="1816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120666</xdr:rowOff>
    </xdr:from>
    <xdr:ext cx="405111" cy="259045"/>
    <xdr:sp macro="" textlink="">
      <xdr:nvSpPr>
        <xdr:cNvPr id="381" name="n_1mainValue【市民会館】&#10;有形固定資産減価償却率">
          <a:extLst>
            <a:ext uri="{FF2B5EF4-FFF2-40B4-BE49-F238E27FC236}">
              <a16:creationId xmlns:a16="http://schemas.microsoft.com/office/drawing/2014/main" id="{40714BD4-49A9-4D87-AE4C-4C3E7D4B040E}"/>
            </a:ext>
          </a:extLst>
        </xdr:cNvPr>
        <xdr:cNvSpPr txBox="1"/>
      </xdr:nvSpPr>
      <xdr:spPr>
        <a:xfrm>
          <a:off x="3582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145432</xdr:rowOff>
    </xdr:from>
    <xdr:ext cx="405111" cy="259045"/>
    <xdr:sp macro="" textlink="">
      <xdr:nvSpPr>
        <xdr:cNvPr id="382" name="n_2mainValue【市民会館】&#10;有形固定資産減価償却率">
          <a:extLst>
            <a:ext uri="{FF2B5EF4-FFF2-40B4-BE49-F238E27FC236}">
              <a16:creationId xmlns:a16="http://schemas.microsoft.com/office/drawing/2014/main" id="{60786A47-25EF-4536-8790-28769842C745}"/>
            </a:ext>
          </a:extLst>
        </xdr:cNvPr>
        <xdr:cNvSpPr txBox="1"/>
      </xdr:nvSpPr>
      <xdr:spPr>
        <a:xfrm>
          <a:off x="270574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7481C577-6F40-42CD-90A8-2230DE5F881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AE6EAFA0-8E89-4DB5-B6B2-D6356D56DBF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9188BF49-B3E6-48ED-9AEB-01CB39117E5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C9E5700D-9912-4252-A832-B64E2678B94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25328288-59A6-4720-959F-977DC65D4EF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2B4EB312-0019-4529-B5E0-B89D8001B25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18DC86A2-7A09-41A8-9130-6CE38EA568E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C91576FD-A7A3-4786-AAD1-F528F040E69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1" name="テキスト ボックス 390">
          <a:extLst>
            <a:ext uri="{FF2B5EF4-FFF2-40B4-BE49-F238E27FC236}">
              <a16:creationId xmlns:a16="http://schemas.microsoft.com/office/drawing/2014/main" id="{56CC407F-CC85-4D95-BB6B-88636747531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2" name="直線コネクタ 391">
          <a:extLst>
            <a:ext uri="{FF2B5EF4-FFF2-40B4-BE49-F238E27FC236}">
              <a16:creationId xmlns:a16="http://schemas.microsoft.com/office/drawing/2014/main" id="{E0C6419A-22FF-4E4E-8A2E-AF38CA2B833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3" name="直線コネクタ 392">
          <a:extLst>
            <a:ext uri="{FF2B5EF4-FFF2-40B4-BE49-F238E27FC236}">
              <a16:creationId xmlns:a16="http://schemas.microsoft.com/office/drawing/2014/main" id="{D6C78294-E670-4D35-AC15-24F93FBBAB5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C9DA4673-DF8E-4DC9-AE1A-3C58A465504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5" name="直線コネクタ 394">
          <a:extLst>
            <a:ext uri="{FF2B5EF4-FFF2-40B4-BE49-F238E27FC236}">
              <a16:creationId xmlns:a16="http://schemas.microsoft.com/office/drawing/2014/main" id="{9A776046-05F5-49BB-BD1D-9FEDF07CE99E}"/>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6" name="テキスト ボックス 395">
          <a:extLst>
            <a:ext uri="{FF2B5EF4-FFF2-40B4-BE49-F238E27FC236}">
              <a16:creationId xmlns:a16="http://schemas.microsoft.com/office/drawing/2014/main" id="{08F154A9-6DA9-4B04-AB9A-2ED333BE6FF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7" name="直線コネクタ 396">
          <a:extLst>
            <a:ext uri="{FF2B5EF4-FFF2-40B4-BE49-F238E27FC236}">
              <a16:creationId xmlns:a16="http://schemas.microsoft.com/office/drawing/2014/main" id="{3FB4E44A-B50A-45BA-815A-FEEC4E22BC29}"/>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8" name="テキスト ボックス 397">
          <a:extLst>
            <a:ext uri="{FF2B5EF4-FFF2-40B4-BE49-F238E27FC236}">
              <a16:creationId xmlns:a16="http://schemas.microsoft.com/office/drawing/2014/main" id="{1AA35D27-B6D9-49D5-AAE0-A04666845509}"/>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9" name="直線コネクタ 398">
          <a:extLst>
            <a:ext uri="{FF2B5EF4-FFF2-40B4-BE49-F238E27FC236}">
              <a16:creationId xmlns:a16="http://schemas.microsoft.com/office/drawing/2014/main" id="{71CD3571-D326-478C-B2A0-837C46F0671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0" name="テキスト ボックス 399">
          <a:extLst>
            <a:ext uri="{FF2B5EF4-FFF2-40B4-BE49-F238E27FC236}">
              <a16:creationId xmlns:a16="http://schemas.microsoft.com/office/drawing/2014/main" id="{DC166E6E-CFFC-4CDB-BE1B-FC4C12412DB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1" name="直線コネクタ 400">
          <a:extLst>
            <a:ext uri="{FF2B5EF4-FFF2-40B4-BE49-F238E27FC236}">
              <a16:creationId xmlns:a16="http://schemas.microsoft.com/office/drawing/2014/main" id="{BBA62861-24D9-4AF3-8C93-188E3B87386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2" name="テキスト ボックス 401">
          <a:extLst>
            <a:ext uri="{FF2B5EF4-FFF2-40B4-BE49-F238E27FC236}">
              <a16:creationId xmlns:a16="http://schemas.microsoft.com/office/drawing/2014/main" id="{D1979C94-00BC-4631-90F6-FDAA392FBB65}"/>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3" name="直線コネクタ 402">
          <a:extLst>
            <a:ext uri="{FF2B5EF4-FFF2-40B4-BE49-F238E27FC236}">
              <a16:creationId xmlns:a16="http://schemas.microsoft.com/office/drawing/2014/main" id="{83404707-6376-4E54-83DE-629462B6EA6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4" name="テキスト ボックス 403">
          <a:extLst>
            <a:ext uri="{FF2B5EF4-FFF2-40B4-BE49-F238E27FC236}">
              <a16:creationId xmlns:a16="http://schemas.microsoft.com/office/drawing/2014/main" id="{026E89E8-1214-4D57-A1B3-0A5943F1076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5" name="【市民会館】&#10;一人当たり面積グラフ枠">
          <a:extLst>
            <a:ext uri="{FF2B5EF4-FFF2-40B4-BE49-F238E27FC236}">
              <a16:creationId xmlns:a16="http://schemas.microsoft.com/office/drawing/2014/main" id="{DC8E557F-5AC0-4AC3-B794-E12A76E97FD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85725</xdr:rowOff>
    </xdr:to>
    <xdr:cxnSp macro="">
      <xdr:nvCxnSpPr>
        <xdr:cNvPr id="406" name="直線コネクタ 405">
          <a:extLst>
            <a:ext uri="{FF2B5EF4-FFF2-40B4-BE49-F238E27FC236}">
              <a16:creationId xmlns:a16="http://schemas.microsoft.com/office/drawing/2014/main" id="{85400DDC-3EA7-4BFB-8238-86E864494452}"/>
            </a:ext>
          </a:extLst>
        </xdr:cNvPr>
        <xdr:cNvCxnSpPr/>
      </xdr:nvCxnSpPr>
      <xdr:spPr>
        <a:xfrm flipV="1">
          <a:off x="10476865" y="17030700"/>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89552</xdr:rowOff>
    </xdr:from>
    <xdr:ext cx="469744" cy="259045"/>
    <xdr:sp macro="" textlink="">
      <xdr:nvSpPr>
        <xdr:cNvPr id="407" name="【市民会館】&#10;一人当たり面積最小値テキスト">
          <a:extLst>
            <a:ext uri="{FF2B5EF4-FFF2-40B4-BE49-F238E27FC236}">
              <a16:creationId xmlns:a16="http://schemas.microsoft.com/office/drawing/2014/main" id="{2067D9F8-3F0A-46E5-BFE6-76D63FCF3720}"/>
            </a:ext>
          </a:extLst>
        </xdr:cNvPr>
        <xdr:cNvSpPr txBox="1"/>
      </xdr:nvSpPr>
      <xdr:spPr>
        <a:xfrm>
          <a:off x="105156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85725</xdr:rowOff>
    </xdr:from>
    <xdr:to>
      <xdr:col>55</xdr:col>
      <xdr:colOff>88900</xdr:colOff>
      <xdr:row>108</xdr:row>
      <xdr:rowOff>85725</xdr:rowOff>
    </xdr:to>
    <xdr:cxnSp macro="">
      <xdr:nvCxnSpPr>
        <xdr:cNvPr id="408" name="直線コネクタ 407">
          <a:extLst>
            <a:ext uri="{FF2B5EF4-FFF2-40B4-BE49-F238E27FC236}">
              <a16:creationId xmlns:a16="http://schemas.microsoft.com/office/drawing/2014/main" id="{CABC610C-273A-42FC-8DA7-209A58C468D2}"/>
            </a:ext>
          </a:extLst>
        </xdr:cNvPr>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09" name="【市民会館】&#10;一人当たり面積最大値テキスト">
          <a:extLst>
            <a:ext uri="{FF2B5EF4-FFF2-40B4-BE49-F238E27FC236}">
              <a16:creationId xmlns:a16="http://schemas.microsoft.com/office/drawing/2014/main" id="{DB1105C4-2112-44BF-B551-05D618DFA54C}"/>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10" name="直線コネクタ 409">
          <a:extLst>
            <a:ext uri="{FF2B5EF4-FFF2-40B4-BE49-F238E27FC236}">
              <a16:creationId xmlns:a16="http://schemas.microsoft.com/office/drawing/2014/main" id="{5676D942-47C4-49D9-A88D-7CEF68C2BBAE}"/>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23513</xdr:rowOff>
    </xdr:from>
    <xdr:ext cx="469744" cy="259045"/>
    <xdr:sp macro="" textlink="">
      <xdr:nvSpPr>
        <xdr:cNvPr id="411" name="【市民会館】&#10;一人当たり面積平均値テキスト">
          <a:extLst>
            <a:ext uri="{FF2B5EF4-FFF2-40B4-BE49-F238E27FC236}">
              <a16:creationId xmlns:a16="http://schemas.microsoft.com/office/drawing/2014/main" id="{5506B009-6F7C-4E12-A858-F2B19AAAC6E2}"/>
            </a:ext>
          </a:extLst>
        </xdr:cNvPr>
        <xdr:cNvSpPr txBox="1"/>
      </xdr:nvSpPr>
      <xdr:spPr>
        <a:xfrm>
          <a:off x="10515600" y="18025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636</xdr:rowOff>
    </xdr:from>
    <xdr:to>
      <xdr:col>55</xdr:col>
      <xdr:colOff>50800</xdr:colOff>
      <xdr:row>106</xdr:row>
      <xdr:rowOff>102236</xdr:rowOff>
    </xdr:to>
    <xdr:sp macro="" textlink="">
      <xdr:nvSpPr>
        <xdr:cNvPr id="412" name="フローチャート: 判断 411">
          <a:extLst>
            <a:ext uri="{FF2B5EF4-FFF2-40B4-BE49-F238E27FC236}">
              <a16:creationId xmlns:a16="http://schemas.microsoft.com/office/drawing/2014/main" id="{FF07E6B9-C567-4FD2-A90E-236EDE99884D}"/>
            </a:ext>
          </a:extLst>
        </xdr:cNvPr>
        <xdr:cNvSpPr/>
      </xdr:nvSpPr>
      <xdr:spPr>
        <a:xfrm>
          <a:off x="10426700" y="1817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76836</xdr:rowOff>
    </xdr:from>
    <xdr:to>
      <xdr:col>50</xdr:col>
      <xdr:colOff>165100</xdr:colOff>
      <xdr:row>106</xdr:row>
      <xdr:rowOff>6986</xdr:rowOff>
    </xdr:to>
    <xdr:sp macro="" textlink="">
      <xdr:nvSpPr>
        <xdr:cNvPr id="413" name="フローチャート: 判断 412">
          <a:extLst>
            <a:ext uri="{FF2B5EF4-FFF2-40B4-BE49-F238E27FC236}">
              <a16:creationId xmlns:a16="http://schemas.microsoft.com/office/drawing/2014/main" id="{0F9EC06C-1D77-4CC3-8D30-A59E0F51682F}"/>
            </a:ext>
          </a:extLst>
        </xdr:cNvPr>
        <xdr:cNvSpPr/>
      </xdr:nvSpPr>
      <xdr:spPr>
        <a:xfrm>
          <a:off x="9588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63500</xdr:rowOff>
    </xdr:from>
    <xdr:to>
      <xdr:col>46</xdr:col>
      <xdr:colOff>38100</xdr:colOff>
      <xdr:row>105</xdr:row>
      <xdr:rowOff>165100</xdr:rowOff>
    </xdr:to>
    <xdr:sp macro="" textlink="">
      <xdr:nvSpPr>
        <xdr:cNvPr id="414" name="フローチャート: 判断 413">
          <a:extLst>
            <a:ext uri="{FF2B5EF4-FFF2-40B4-BE49-F238E27FC236}">
              <a16:creationId xmlns:a16="http://schemas.microsoft.com/office/drawing/2014/main" id="{D726253A-1EED-45C4-84C5-15586F502C27}"/>
            </a:ext>
          </a:extLst>
        </xdr:cNvPr>
        <xdr:cNvSpPr/>
      </xdr:nvSpPr>
      <xdr:spPr>
        <a:xfrm>
          <a:off x="8699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160655</xdr:rowOff>
    </xdr:from>
    <xdr:to>
      <xdr:col>41</xdr:col>
      <xdr:colOff>101600</xdr:colOff>
      <xdr:row>105</xdr:row>
      <xdr:rowOff>90805</xdr:rowOff>
    </xdr:to>
    <xdr:sp macro="" textlink="">
      <xdr:nvSpPr>
        <xdr:cNvPr id="415" name="フローチャート: 判断 414">
          <a:extLst>
            <a:ext uri="{FF2B5EF4-FFF2-40B4-BE49-F238E27FC236}">
              <a16:creationId xmlns:a16="http://schemas.microsoft.com/office/drawing/2014/main" id="{A2D6B76C-F146-4BC6-9EE2-70D3E7105EAD}"/>
            </a:ext>
          </a:extLst>
        </xdr:cNvPr>
        <xdr:cNvSpPr/>
      </xdr:nvSpPr>
      <xdr:spPr>
        <a:xfrm>
          <a:off x="781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CF2FF484-B4C0-41EE-8251-1A606B142BB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B5C04A4E-B538-409E-80EE-B5CFB9BFB25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7398E5C8-3E55-403A-AE69-EE380C8874F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DB6B18F9-1149-4C49-896F-AEF0EFDA429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4479113E-A3E7-4ABD-93F8-286658C84A6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95886</xdr:rowOff>
    </xdr:from>
    <xdr:to>
      <xdr:col>55</xdr:col>
      <xdr:colOff>50800</xdr:colOff>
      <xdr:row>107</xdr:row>
      <xdr:rowOff>26036</xdr:rowOff>
    </xdr:to>
    <xdr:sp macro="" textlink="">
      <xdr:nvSpPr>
        <xdr:cNvPr id="421" name="楕円 420">
          <a:extLst>
            <a:ext uri="{FF2B5EF4-FFF2-40B4-BE49-F238E27FC236}">
              <a16:creationId xmlns:a16="http://schemas.microsoft.com/office/drawing/2014/main" id="{E1306CB8-0847-41E1-8530-A963567CD1DB}"/>
            </a:ext>
          </a:extLst>
        </xdr:cNvPr>
        <xdr:cNvSpPr/>
      </xdr:nvSpPr>
      <xdr:spPr>
        <a:xfrm>
          <a:off x="104267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74313</xdr:rowOff>
    </xdr:from>
    <xdr:ext cx="469744" cy="259045"/>
    <xdr:sp macro="" textlink="">
      <xdr:nvSpPr>
        <xdr:cNvPr id="422" name="【市民会館】&#10;一人当たり面積該当値テキスト">
          <a:extLst>
            <a:ext uri="{FF2B5EF4-FFF2-40B4-BE49-F238E27FC236}">
              <a16:creationId xmlns:a16="http://schemas.microsoft.com/office/drawing/2014/main" id="{43EC5CDC-2DDE-4EA0-B9D0-CB68E85FB6E1}"/>
            </a:ext>
          </a:extLst>
        </xdr:cNvPr>
        <xdr:cNvSpPr txBox="1"/>
      </xdr:nvSpPr>
      <xdr:spPr>
        <a:xfrm>
          <a:off x="10515600" y="1824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99695</xdr:rowOff>
    </xdr:from>
    <xdr:to>
      <xdr:col>50</xdr:col>
      <xdr:colOff>165100</xdr:colOff>
      <xdr:row>107</xdr:row>
      <xdr:rowOff>29845</xdr:rowOff>
    </xdr:to>
    <xdr:sp macro="" textlink="">
      <xdr:nvSpPr>
        <xdr:cNvPr id="423" name="楕円 422">
          <a:extLst>
            <a:ext uri="{FF2B5EF4-FFF2-40B4-BE49-F238E27FC236}">
              <a16:creationId xmlns:a16="http://schemas.microsoft.com/office/drawing/2014/main" id="{85934700-384E-45BB-99B1-5BE3C64E2C8D}"/>
            </a:ext>
          </a:extLst>
        </xdr:cNvPr>
        <xdr:cNvSpPr/>
      </xdr:nvSpPr>
      <xdr:spPr>
        <a:xfrm>
          <a:off x="9588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146686</xdr:rowOff>
    </xdr:from>
    <xdr:to>
      <xdr:col>55</xdr:col>
      <xdr:colOff>0</xdr:colOff>
      <xdr:row>106</xdr:row>
      <xdr:rowOff>150495</xdr:rowOff>
    </xdr:to>
    <xdr:cxnSp macro="">
      <xdr:nvCxnSpPr>
        <xdr:cNvPr id="424" name="直線コネクタ 423">
          <a:extLst>
            <a:ext uri="{FF2B5EF4-FFF2-40B4-BE49-F238E27FC236}">
              <a16:creationId xmlns:a16="http://schemas.microsoft.com/office/drawing/2014/main" id="{397DE15F-46FA-42D5-86E8-ACF3082F8F99}"/>
            </a:ext>
          </a:extLst>
        </xdr:cNvPr>
        <xdr:cNvCxnSpPr/>
      </xdr:nvCxnSpPr>
      <xdr:spPr>
        <a:xfrm flipV="1">
          <a:off x="9639300" y="1832038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105411</xdr:rowOff>
    </xdr:from>
    <xdr:to>
      <xdr:col>46</xdr:col>
      <xdr:colOff>38100</xdr:colOff>
      <xdr:row>107</xdr:row>
      <xdr:rowOff>35561</xdr:rowOff>
    </xdr:to>
    <xdr:sp macro="" textlink="">
      <xdr:nvSpPr>
        <xdr:cNvPr id="425" name="楕円 424">
          <a:extLst>
            <a:ext uri="{FF2B5EF4-FFF2-40B4-BE49-F238E27FC236}">
              <a16:creationId xmlns:a16="http://schemas.microsoft.com/office/drawing/2014/main" id="{3F470DDF-DD1F-46AE-8293-02C22D4D3738}"/>
            </a:ext>
          </a:extLst>
        </xdr:cNvPr>
        <xdr:cNvSpPr/>
      </xdr:nvSpPr>
      <xdr:spPr>
        <a:xfrm>
          <a:off x="8699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150495</xdr:rowOff>
    </xdr:from>
    <xdr:to>
      <xdr:col>50</xdr:col>
      <xdr:colOff>114300</xdr:colOff>
      <xdr:row>106</xdr:row>
      <xdr:rowOff>156211</xdr:rowOff>
    </xdr:to>
    <xdr:cxnSp macro="">
      <xdr:nvCxnSpPr>
        <xdr:cNvPr id="426" name="直線コネクタ 425">
          <a:extLst>
            <a:ext uri="{FF2B5EF4-FFF2-40B4-BE49-F238E27FC236}">
              <a16:creationId xmlns:a16="http://schemas.microsoft.com/office/drawing/2014/main" id="{F763CE7B-E9BF-4FAD-AE11-42548D936D71}"/>
            </a:ext>
          </a:extLst>
        </xdr:cNvPr>
        <xdr:cNvCxnSpPr/>
      </xdr:nvCxnSpPr>
      <xdr:spPr>
        <a:xfrm flipV="1">
          <a:off x="8750300" y="183241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23513</xdr:rowOff>
    </xdr:from>
    <xdr:ext cx="469744" cy="259045"/>
    <xdr:sp macro="" textlink="">
      <xdr:nvSpPr>
        <xdr:cNvPr id="427" name="n_1aveValue【市民会館】&#10;一人当たり面積">
          <a:extLst>
            <a:ext uri="{FF2B5EF4-FFF2-40B4-BE49-F238E27FC236}">
              <a16:creationId xmlns:a16="http://schemas.microsoft.com/office/drawing/2014/main" id="{5922C887-7688-4B81-830F-CBA82AEF9285}"/>
            </a:ext>
          </a:extLst>
        </xdr:cNvPr>
        <xdr:cNvSpPr txBox="1"/>
      </xdr:nvSpPr>
      <xdr:spPr>
        <a:xfrm>
          <a:off x="9391727" y="178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10177</xdr:rowOff>
    </xdr:from>
    <xdr:ext cx="469744" cy="259045"/>
    <xdr:sp macro="" textlink="">
      <xdr:nvSpPr>
        <xdr:cNvPr id="428" name="n_2aveValue【市民会館】&#10;一人当たり面積">
          <a:extLst>
            <a:ext uri="{FF2B5EF4-FFF2-40B4-BE49-F238E27FC236}">
              <a16:creationId xmlns:a16="http://schemas.microsoft.com/office/drawing/2014/main" id="{94B7ACA4-EE6B-4BBA-833F-2DE56E660B14}"/>
            </a:ext>
          </a:extLst>
        </xdr:cNvPr>
        <xdr:cNvSpPr txBox="1"/>
      </xdr:nvSpPr>
      <xdr:spPr>
        <a:xfrm>
          <a:off x="85154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107332</xdr:rowOff>
    </xdr:from>
    <xdr:ext cx="469744" cy="259045"/>
    <xdr:sp macro="" textlink="">
      <xdr:nvSpPr>
        <xdr:cNvPr id="429" name="n_3aveValue【市民会館】&#10;一人当たり面積">
          <a:extLst>
            <a:ext uri="{FF2B5EF4-FFF2-40B4-BE49-F238E27FC236}">
              <a16:creationId xmlns:a16="http://schemas.microsoft.com/office/drawing/2014/main" id="{61EC36AE-B763-4758-B6B1-3F85FD6F8704}"/>
            </a:ext>
          </a:extLst>
        </xdr:cNvPr>
        <xdr:cNvSpPr txBox="1"/>
      </xdr:nvSpPr>
      <xdr:spPr>
        <a:xfrm>
          <a:off x="7626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20972</xdr:rowOff>
    </xdr:from>
    <xdr:ext cx="469744" cy="259045"/>
    <xdr:sp macro="" textlink="">
      <xdr:nvSpPr>
        <xdr:cNvPr id="430" name="n_1mainValue【市民会館】&#10;一人当たり面積">
          <a:extLst>
            <a:ext uri="{FF2B5EF4-FFF2-40B4-BE49-F238E27FC236}">
              <a16:creationId xmlns:a16="http://schemas.microsoft.com/office/drawing/2014/main" id="{34B86112-0AA6-4820-9673-AA3472C2B7A6}"/>
            </a:ext>
          </a:extLst>
        </xdr:cNvPr>
        <xdr:cNvSpPr txBox="1"/>
      </xdr:nvSpPr>
      <xdr:spPr>
        <a:xfrm>
          <a:off x="93917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26688</xdr:rowOff>
    </xdr:from>
    <xdr:ext cx="469744" cy="259045"/>
    <xdr:sp macro="" textlink="">
      <xdr:nvSpPr>
        <xdr:cNvPr id="431" name="n_2mainValue【市民会館】&#10;一人当たり面積">
          <a:extLst>
            <a:ext uri="{FF2B5EF4-FFF2-40B4-BE49-F238E27FC236}">
              <a16:creationId xmlns:a16="http://schemas.microsoft.com/office/drawing/2014/main" id="{E65E6723-D513-4A79-9B38-B775E3B5DD53}"/>
            </a:ext>
          </a:extLst>
        </xdr:cNvPr>
        <xdr:cNvSpPr txBox="1"/>
      </xdr:nvSpPr>
      <xdr:spPr>
        <a:xfrm>
          <a:off x="8515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2" name="正方形/長方形 431">
          <a:extLst>
            <a:ext uri="{FF2B5EF4-FFF2-40B4-BE49-F238E27FC236}">
              <a16:creationId xmlns:a16="http://schemas.microsoft.com/office/drawing/2014/main" id="{2285CBA6-4B36-47AB-8799-076A098AEBF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3" name="正方形/長方形 432">
          <a:extLst>
            <a:ext uri="{FF2B5EF4-FFF2-40B4-BE49-F238E27FC236}">
              <a16:creationId xmlns:a16="http://schemas.microsoft.com/office/drawing/2014/main" id="{E2F4E49E-7229-4E20-BC7C-9ECF42322BF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4" name="正方形/長方形 433">
          <a:extLst>
            <a:ext uri="{FF2B5EF4-FFF2-40B4-BE49-F238E27FC236}">
              <a16:creationId xmlns:a16="http://schemas.microsoft.com/office/drawing/2014/main" id="{B294921B-C3FB-4D5E-B3FF-E96509CA87D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5" name="正方形/長方形 434">
          <a:extLst>
            <a:ext uri="{FF2B5EF4-FFF2-40B4-BE49-F238E27FC236}">
              <a16:creationId xmlns:a16="http://schemas.microsoft.com/office/drawing/2014/main" id="{AEABF176-555F-4A48-882D-E76CCEECB8B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6" name="正方形/長方形 435">
          <a:extLst>
            <a:ext uri="{FF2B5EF4-FFF2-40B4-BE49-F238E27FC236}">
              <a16:creationId xmlns:a16="http://schemas.microsoft.com/office/drawing/2014/main" id="{240EF3B0-F1E3-4274-B286-59E26EAEE72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7" name="正方形/長方形 436">
          <a:extLst>
            <a:ext uri="{FF2B5EF4-FFF2-40B4-BE49-F238E27FC236}">
              <a16:creationId xmlns:a16="http://schemas.microsoft.com/office/drawing/2014/main" id="{48CC0C0E-60B5-4018-B348-E0CCF23FE60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8" name="正方形/長方形 437">
          <a:extLst>
            <a:ext uri="{FF2B5EF4-FFF2-40B4-BE49-F238E27FC236}">
              <a16:creationId xmlns:a16="http://schemas.microsoft.com/office/drawing/2014/main" id="{F3BDEAF4-9D8C-4C36-95AE-56FF3C75271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9" name="正方形/長方形 438">
          <a:extLst>
            <a:ext uri="{FF2B5EF4-FFF2-40B4-BE49-F238E27FC236}">
              <a16:creationId xmlns:a16="http://schemas.microsoft.com/office/drawing/2014/main" id="{30DCB9D4-06A6-4749-B027-3074F4C0345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0" name="テキスト ボックス 439">
          <a:extLst>
            <a:ext uri="{FF2B5EF4-FFF2-40B4-BE49-F238E27FC236}">
              <a16:creationId xmlns:a16="http://schemas.microsoft.com/office/drawing/2014/main" id="{31DE6B55-419A-41A1-BB71-F7D2093F932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1" name="直線コネクタ 440">
          <a:extLst>
            <a:ext uri="{FF2B5EF4-FFF2-40B4-BE49-F238E27FC236}">
              <a16:creationId xmlns:a16="http://schemas.microsoft.com/office/drawing/2014/main" id="{6119358A-16A4-43CC-8BEA-AFF4F612B96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2" name="直線コネクタ 441">
          <a:extLst>
            <a:ext uri="{FF2B5EF4-FFF2-40B4-BE49-F238E27FC236}">
              <a16:creationId xmlns:a16="http://schemas.microsoft.com/office/drawing/2014/main" id="{22365347-C222-4C68-93F5-104920BE1A4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3" name="テキスト ボックス 442">
          <a:extLst>
            <a:ext uri="{FF2B5EF4-FFF2-40B4-BE49-F238E27FC236}">
              <a16:creationId xmlns:a16="http://schemas.microsoft.com/office/drawing/2014/main" id="{9927E289-7E39-4DE4-9680-F389094EFBCF}"/>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4" name="直線コネクタ 443">
          <a:extLst>
            <a:ext uri="{FF2B5EF4-FFF2-40B4-BE49-F238E27FC236}">
              <a16:creationId xmlns:a16="http://schemas.microsoft.com/office/drawing/2014/main" id="{4EEE7AA4-3F07-4A9E-9075-6FC47A89F14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5" name="テキスト ボックス 444">
          <a:extLst>
            <a:ext uri="{FF2B5EF4-FFF2-40B4-BE49-F238E27FC236}">
              <a16:creationId xmlns:a16="http://schemas.microsoft.com/office/drawing/2014/main" id="{CE1DC1C3-C4A7-4EF4-887B-C8FF615F81F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6" name="直線コネクタ 445">
          <a:extLst>
            <a:ext uri="{FF2B5EF4-FFF2-40B4-BE49-F238E27FC236}">
              <a16:creationId xmlns:a16="http://schemas.microsoft.com/office/drawing/2014/main" id="{7153E706-6147-4BAB-8F89-F6F4287AF3E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7" name="テキスト ボックス 446">
          <a:extLst>
            <a:ext uri="{FF2B5EF4-FFF2-40B4-BE49-F238E27FC236}">
              <a16:creationId xmlns:a16="http://schemas.microsoft.com/office/drawing/2014/main" id="{02EEB33A-B6E4-4A71-BA00-32BE0ACA541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8" name="直線コネクタ 447">
          <a:extLst>
            <a:ext uri="{FF2B5EF4-FFF2-40B4-BE49-F238E27FC236}">
              <a16:creationId xmlns:a16="http://schemas.microsoft.com/office/drawing/2014/main" id="{8F2969FC-6374-41FF-ACDE-6F18EC16D8C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9" name="テキスト ボックス 448">
          <a:extLst>
            <a:ext uri="{FF2B5EF4-FFF2-40B4-BE49-F238E27FC236}">
              <a16:creationId xmlns:a16="http://schemas.microsoft.com/office/drawing/2014/main" id="{69D93A77-CAF0-4A4F-ADF5-475B09498BD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0" name="直線コネクタ 449">
          <a:extLst>
            <a:ext uri="{FF2B5EF4-FFF2-40B4-BE49-F238E27FC236}">
              <a16:creationId xmlns:a16="http://schemas.microsoft.com/office/drawing/2014/main" id="{8A0BE3F8-3512-49CF-B78E-55DB152DB98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1" name="テキスト ボックス 450">
          <a:extLst>
            <a:ext uri="{FF2B5EF4-FFF2-40B4-BE49-F238E27FC236}">
              <a16:creationId xmlns:a16="http://schemas.microsoft.com/office/drawing/2014/main" id="{2B6AEA40-A16B-42AB-967E-B07DAAFBA72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2" name="直線コネクタ 451">
          <a:extLst>
            <a:ext uri="{FF2B5EF4-FFF2-40B4-BE49-F238E27FC236}">
              <a16:creationId xmlns:a16="http://schemas.microsoft.com/office/drawing/2014/main" id="{6EF153BA-AD9F-49EF-AB30-494573D0012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3" name="テキスト ボックス 452">
          <a:extLst>
            <a:ext uri="{FF2B5EF4-FFF2-40B4-BE49-F238E27FC236}">
              <a16:creationId xmlns:a16="http://schemas.microsoft.com/office/drawing/2014/main" id="{BC1A62C9-17C4-4BFE-8528-82B67FEC9CB7}"/>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4" name="直線コネクタ 453">
          <a:extLst>
            <a:ext uri="{FF2B5EF4-FFF2-40B4-BE49-F238E27FC236}">
              <a16:creationId xmlns:a16="http://schemas.microsoft.com/office/drawing/2014/main" id="{28C90907-0BF2-4DF4-8C4D-1AF1C2263E1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5" name="テキスト ボックス 454">
          <a:extLst>
            <a:ext uri="{FF2B5EF4-FFF2-40B4-BE49-F238E27FC236}">
              <a16:creationId xmlns:a16="http://schemas.microsoft.com/office/drawing/2014/main" id="{2C945D8D-4953-4FAE-8352-336D3B72F0E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6" name="【一般廃棄物処理施設】&#10;有形固定資産減価償却率グラフ枠">
          <a:extLst>
            <a:ext uri="{FF2B5EF4-FFF2-40B4-BE49-F238E27FC236}">
              <a16:creationId xmlns:a16="http://schemas.microsoft.com/office/drawing/2014/main" id="{F5531982-A51C-4B4C-9C2C-F711C8C16B6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151312</xdr:rowOff>
    </xdr:to>
    <xdr:cxnSp macro="">
      <xdr:nvCxnSpPr>
        <xdr:cNvPr id="457" name="直線コネクタ 456">
          <a:extLst>
            <a:ext uri="{FF2B5EF4-FFF2-40B4-BE49-F238E27FC236}">
              <a16:creationId xmlns:a16="http://schemas.microsoft.com/office/drawing/2014/main" id="{961534C1-1596-4CCF-A0DC-2E8372537286}"/>
            </a:ext>
          </a:extLst>
        </xdr:cNvPr>
        <xdr:cNvCxnSpPr/>
      </xdr:nvCxnSpPr>
      <xdr:spPr>
        <a:xfrm flipV="1">
          <a:off x="16318864" y="566057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155139</xdr:rowOff>
    </xdr:from>
    <xdr:ext cx="340478" cy="259045"/>
    <xdr:sp macro="" textlink="">
      <xdr:nvSpPr>
        <xdr:cNvPr id="458" name="【一般廃棄物処理施設】&#10;有形固定資産減価償却率最小値テキスト">
          <a:extLst>
            <a:ext uri="{FF2B5EF4-FFF2-40B4-BE49-F238E27FC236}">
              <a16:creationId xmlns:a16="http://schemas.microsoft.com/office/drawing/2014/main" id="{948D520B-D885-4115-83F1-792A0EE2C226}"/>
            </a:ext>
          </a:extLst>
        </xdr:cNvPr>
        <xdr:cNvSpPr txBox="1"/>
      </xdr:nvSpPr>
      <xdr:spPr>
        <a:xfrm>
          <a:off x="16357600" y="718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151312</xdr:rowOff>
    </xdr:from>
    <xdr:to>
      <xdr:col>86</xdr:col>
      <xdr:colOff>25400</xdr:colOff>
      <xdr:row>41</xdr:row>
      <xdr:rowOff>151312</xdr:rowOff>
    </xdr:to>
    <xdr:cxnSp macro="">
      <xdr:nvCxnSpPr>
        <xdr:cNvPr id="459" name="直線コネクタ 458">
          <a:extLst>
            <a:ext uri="{FF2B5EF4-FFF2-40B4-BE49-F238E27FC236}">
              <a16:creationId xmlns:a16="http://schemas.microsoft.com/office/drawing/2014/main" id="{DFF9D7D8-284C-4DF1-AEAE-88663B5720D5}"/>
            </a:ext>
          </a:extLst>
        </xdr:cNvPr>
        <xdr:cNvCxnSpPr/>
      </xdr:nvCxnSpPr>
      <xdr:spPr>
        <a:xfrm>
          <a:off x="16230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60" name="【一般廃棄物処理施設】&#10;有形固定資産減価償却率最大値テキスト">
          <a:extLst>
            <a:ext uri="{FF2B5EF4-FFF2-40B4-BE49-F238E27FC236}">
              <a16:creationId xmlns:a16="http://schemas.microsoft.com/office/drawing/2014/main" id="{1D721A17-6885-4A01-BC75-48CDDA0DC9DF}"/>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61" name="直線コネクタ 460">
          <a:extLst>
            <a:ext uri="{FF2B5EF4-FFF2-40B4-BE49-F238E27FC236}">
              <a16:creationId xmlns:a16="http://schemas.microsoft.com/office/drawing/2014/main" id="{FDE288B8-F654-473E-95AD-2BAC40480976}"/>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155683</xdr:rowOff>
    </xdr:from>
    <xdr:ext cx="405111" cy="259045"/>
    <xdr:sp macro="" textlink="">
      <xdr:nvSpPr>
        <xdr:cNvPr id="462" name="【一般廃棄物処理施設】&#10;有形固定資産減価償却率平均値テキスト">
          <a:extLst>
            <a:ext uri="{FF2B5EF4-FFF2-40B4-BE49-F238E27FC236}">
              <a16:creationId xmlns:a16="http://schemas.microsoft.com/office/drawing/2014/main" id="{F3344BF8-BB0B-4E21-A9EF-A48970C6B238}"/>
            </a:ext>
          </a:extLst>
        </xdr:cNvPr>
        <xdr:cNvSpPr txBox="1"/>
      </xdr:nvSpPr>
      <xdr:spPr>
        <a:xfrm>
          <a:off x="16357600" y="615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463" name="フローチャート: 判断 462">
          <a:extLst>
            <a:ext uri="{FF2B5EF4-FFF2-40B4-BE49-F238E27FC236}">
              <a16:creationId xmlns:a16="http://schemas.microsoft.com/office/drawing/2014/main" id="{12E503A2-3E2C-4D54-B73C-F19A8E307236}"/>
            </a:ext>
          </a:extLst>
        </xdr:cNvPr>
        <xdr:cNvSpPr/>
      </xdr:nvSpPr>
      <xdr:spPr>
        <a:xfrm>
          <a:off x="162687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36830</xdr:rowOff>
    </xdr:from>
    <xdr:to>
      <xdr:col>81</xdr:col>
      <xdr:colOff>101600</xdr:colOff>
      <xdr:row>36</xdr:row>
      <xdr:rowOff>138430</xdr:rowOff>
    </xdr:to>
    <xdr:sp macro="" textlink="">
      <xdr:nvSpPr>
        <xdr:cNvPr id="464" name="フローチャート: 判断 463">
          <a:extLst>
            <a:ext uri="{FF2B5EF4-FFF2-40B4-BE49-F238E27FC236}">
              <a16:creationId xmlns:a16="http://schemas.microsoft.com/office/drawing/2014/main" id="{B0477685-D424-4480-B453-8860BCF0F22C}"/>
            </a:ext>
          </a:extLst>
        </xdr:cNvPr>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xdr:rowOff>
    </xdr:from>
    <xdr:to>
      <xdr:col>76</xdr:col>
      <xdr:colOff>165100</xdr:colOff>
      <xdr:row>36</xdr:row>
      <xdr:rowOff>104140</xdr:rowOff>
    </xdr:to>
    <xdr:sp macro="" textlink="">
      <xdr:nvSpPr>
        <xdr:cNvPr id="465" name="フローチャート: 判断 464">
          <a:extLst>
            <a:ext uri="{FF2B5EF4-FFF2-40B4-BE49-F238E27FC236}">
              <a16:creationId xmlns:a16="http://schemas.microsoft.com/office/drawing/2014/main" id="{C5D1207A-9CF4-4286-9396-4B501CF4540A}"/>
            </a:ext>
          </a:extLst>
        </xdr:cNvPr>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72753</xdr:rowOff>
    </xdr:from>
    <xdr:to>
      <xdr:col>72</xdr:col>
      <xdr:colOff>38100</xdr:colOff>
      <xdr:row>37</xdr:row>
      <xdr:rowOff>2903</xdr:rowOff>
    </xdr:to>
    <xdr:sp macro="" textlink="">
      <xdr:nvSpPr>
        <xdr:cNvPr id="466" name="フローチャート: 判断 465">
          <a:extLst>
            <a:ext uri="{FF2B5EF4-FFF2-40B4-BE49-F238E27FC236}">
              <a16:creationId xmlns:a16="http://schemas.microsoft.com/office/drawing/2014/main" id="{2B3E4AF4-01A6-4377-80E7-54756BC6DA04}"/>
            </a:ext>
          </a:extLst>
        </xdr:cNvPr>
        <xdr:cNvSpPr/>
      </xdr:nvSpPr>
      <xdr:spPr>
        <a:xfrm>
          <a:off x="13652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39655CA1-1987-43F4-B22F-753A738FDCC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5648A550-0816-4533-A96D-3123CB1FDD7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3D1A1894-E814-459E-BEEF-972F7E5A6B2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4930117D-B7C8-40E8-9D08-E169B5A3748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9020F381-E98F-42BD-A05A-71A61595AA6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30299</xdr:rowOff>
    </xdr:from>
    <xdr:to>
      <xdr:col>85</xdr:col>
      <xdr:colOff>177800</xdr:colOff>
      <xdr:row>35</xdr:row>
      <xdr:rowOff>131899</xdr:rowOff>
    </xdr:to>
    <xdr:sp macro="" textlink="">
      <xdr:nvSpPr>
        <xdr:cNvPr id="472" name="楕円 471">
          <a:extLst>
            <a:ext uri="{FF2B5EF4-FFF2-40B4-BE49-F238E27FC236}">
              <a16:creationId xmlns:a16="http://schemas.microsoft.com/office/drawing/2014/main" id="{FB212F79-B60E-4B6D-A463-586DC56A9077}"/>
            </a:ext>
          </a:extLst>
        </xdr:cNvPr>
        <xdr:cNvSpPr/>
      </xdr:nvSpPr>
      <xdr:spPr>
        <a:xfrm>
          <a:off x="162687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53176</xdr:rowOff>
    </xdr:from>
    <xdr:ext cx="405111" cy="259045"/>
    <xdr:sp macro="" textlink="">
      <xdr:nvSpPr>
        <xdr:cNvPr id="473" name="【一般廃棄物処理施設】&#10;有形固定資産減価償却率該当値テキスト">
          <a:extLst>
            <a:ext uri="{FF2B5EF4-FFF2-40B4-BE49-F238E27FC236}">
              <a16:creationId xmlns:a16="http://schemas.microsoft.com/office/drawing/2014/main" id="{48C93DFA-377A-4FA1-A26A-2A3A7B5E6143}"/>
            </a:ext>
          </a:extLst>
        </xdr:cNvPr>
        <xdr:cNvSpPr txBox="1"/>
      </xdr:nvSpPr>
      <xdr:spPr>
        <a:xfrm>
          <a:off x="16357600" y="588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67854</xdr:rowOff>
    </xdr:from>
    <xdr:to>
      <xdr:col>81</xdr:col>
      <xdr:colOff>101600</xdr:colOff>
      <xdr:row>35</xdr:row>
      <xdr:rowOff>169454</xdr:rowOff>
    </xdr:to>
    <xdr:sp macro="" textlink="">
      <xdr:nvSpPr>
        <xdr:cNvPr id="474" name="楕円 473">
          <a:extLst>
            <a:ext uri="{FF2B5EF4-FFF2-40B4-BE49-F238E27FC236}">
              <a16:creationId xmlns:a16="http://schemas.microsoft.com/office/drawing/2014/main" id="{95C85A25-2156-4DAE-9D80-EA641AC7FF31}"/>
            </a:ext>
          </a:extLst>
        </xdr:cNvPr>
        <xdr:cNvSpPr/>
      </xdr:nvSpPr>
      <xdr:spPr>
        <a:xfrm>
          <a:off x="154305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81099</xdr:rowOff>
    </xdr:from>
    <xdr:to>
      <xdr:col>85</xdr:col>
      <xdr:colOff>127000</xdr:colOff>
      <xdr:row>35</xdr:row>
      <xdr:rowOff>118654</xdr:rowOff>
    </xdr:to>
    <xdr:cxnSp macro="">
      <xdr:nvCxnSpPr>
        <xdr:cNvPr id="475" name="直線コネクタ 474">
          <a:extLst>
            <a:ext uri="{FF2B5EF4-FFF2-40B4-BE49-F238E27FC236}">
              <a16:creationId xmlns:a16="http://schemas.microsoft.com/office/drawing/2014/main" id="{0D5EB8FA-5F71-4ED4-9B67-A2C5AD13DF50}"/>
            </a:ext>
          </a:extLst>
        </xdr:cNvPr>
        <xdr:cNvCxnSpPr/>
      </xdr:nvCxnSpPr>
      <xdr:spPr>
        <a:xfrm flipV="1">
          <a:off x="15481300" y="608184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129557</xdr:rowOff>
    </xdr:from>
    <xdr:ext cx="405111" cy="259045"/>
    <xdr:sp macro="" textlink="">
      <xdr:nvSpPr>
        <xdr:cNvPr id="476" name="n_1aveValue【一般廃棄物処理施設】&#10;有形固定資産減価償却率">
          <a:extLst>
            <a:ext uri="{FF2B5EF4-FFF2-40B4-BE49-F238E27FC236}">
              <a16:creationId xmlns:a16="http://schemas.microsoft.com/office/drawing/2014/main" id="{6446C8F4-3F75-4648-8DCF-C669FEA0F103}"/>
            </a:ext>
          </a:extLst>
        </xdr:cNvPr>
        <xdr:cNvSpPr txBox="1"/>
      </xdr:nvSpPr>
      <xdr:spPr>
        <a:xfrm>
          <a:off x="152660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120667</xdr:rowOff>
    </xdr:from>
    <xdr:ext cx="405111" cy="259045"/>
    <xdr:sp macro="" textlink="">
      <xdr:nvSpPr>
        <xdr:cNvPr id="477" name="n_2aveValue【一般廃棄物処理施設】&#10;有形固定資産減価償却率">
          <a:extLst>
            <a:ext uri="{FF2B5EF4-FFF2-40B4-BE49-F238E27FC236}">
              <a16:creationId xmlns:a16="http://schemas.microsoft.com/office/drawing/2014/main" id="{AAEB7FA7-13CC-484B-B933-DE24179FC289}"/>
            </a:ext>
          </a:extLst>
        </xdr:cNvPr>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19430</xdr:rowOff>
    </xdr:from>
    <xdr:ext cx="405111" cy="259045"/>
    <xdr:sp macro="" textlink="">
      <xdr:nvSpPr>
        <xdr:cNvPr id="478" name="n_3aveValue【一般廃棄物処理施設】&#10;有形固定資産減価償却率">
          <a:extLst>
            <a:ext uri="{FF2B5EF4-FFF2-40B4-BE49-F238E27FC236}">
              <a16:creationId xmlns:a16="http://schemas.microsoft.com/office/drawing/2014/main" id="{E12EF739-7D7F-47F0-B0FF-3C5EFC9E89C6}"/>
            </a:ext>
          </a:extLst>
        </xdr:cNvPr>
        <xdr:cNvSpPr txBox="1"/>
      </xdr:nvSpPr>
      <xdr:spPr>
        <a:xfrm>
          <a:off x="13500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14531</xdr:rowOff>
    </xdr:from>
    <xdr:ext cx="405111" cy="259045"/>
    <xdr:sp macro="" textlink="">
      <xdr:nvSpPr>
        <xdr:cNvPr id="479" name="n_1mainValue【一般廃棄物処理施設】&#10;有形固定資産減価償却率">
          <a:extLst>
            <a:ext uri="{FF2B5EF4-FFF2-40B4-BE49-F238E27FC236}">
              <a16:creationId xmlns:a16="http://schemas.microsoft.com/office/drawing/2014/main" id="{57743D8D-C05D-419B-80E9-6D5A1023E3A1}"/>
            </a:ext>
          </a:extLst>
        </xdr:cNvPr>
        <xdr:cNvSpPr txBox="1"/>
      </xdr:nvSpPr>
      <xdr:spPr>
        <a:xfrm>
          <a:off x="15266044" y="584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a:extLst>
            <a:ext uri="{FF2B5EF4-FFF2-40B4-BE49-F238E27FC236}">
              <a16:creationId xmlns:a16="http://schemas.microsoft.com/office/drawing/2014/main" id="{DD57693A-010A-4DD6-992D-7613405516E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a:extLst>
            <a:ext uri="{FF2B5EF4-FFF2-40B4-BE49-F238E27FC236}">
              <a16:creationId xmlns:a16="http://schemas.microsoft.com/office/drawing/2014/main" id="{086230EF-C947-47E2-997B-68231ED1AA4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a:extLst>
            <a:ext uri="{FF2B5EF4-FFF2-40B4-BE49-F238E27FC236}">
              <a16:creationId xmlns:a16="http://schemas.microsoft.com/office/drawing/2014/main" id="{6EB554A3-0216-44AA-9881-8B142293E34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a:extLst>
            <a:ext uri="{FF2B5EF4-FFF2-40B4-BE49-F238E27FC236}">
              <a16:creationId xmlns:a16="http://schemas.microsoft.com/office/drawing/2014/main" id="{42EFDCC1-B950-446D-9614-4D0253E7D61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a:extLst>
            <a:ext uri="{FF2B5EF4-FFF2-40B4-BE49-F238E27FC236}">
              <a16:creationId xmlns:a16="http://schemas.microsoft.com/office/drawing/2014/main" id="{214F0650-BF5A-4828-8865-9FB2CDF898F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a:extLst>
            <a:ext uri="{FF2B5EF4-FFF2-40B4-BE49-F238E27FC236}">
              <a16:creationId xmlns:a16="http://schemas.microsoft.com/office/drawing/2014/main" id="{619555C7-EC84-4942-9053-49326B9A5B8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a:extLst>
            <a:ext uri="{FF2B5EF4-FFF2-40B4-BE49-F238E27FC236}">
              <a16:creationId xmlns:a16="http://schemas.microsoft.com/office/drawing/2014/main" id="{18FC01F4-4710-411A-9C10-F314A1B58F3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a:extLst>
            <a:ext uri="{FF2B5EF4-FFF2-40B4-BE49-F238E27FC236}">
              <a16:creationId xmlns:a16="http://schemas.microsoft.com/office/drawing/2014/main" id="{EBC89B66-2095-49E8-89C3-B130E73BF1A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a:extLst>
            <a:ext uri="{FF2B5EF4-FFF2-40B4-BE49-F238E27FC236}">
              <a16:creationId xmlns:a16="http://schemas.microsoft.com/office/drawing/2014/main" id="{F9F1D397-7936-4B3A-833F-FD448F334AC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a:extLst>
            <a:ext uri="{FF2B5EF4-FFF2-40B4-BE49-F238E27FC236}">
              <a16:creationId xmlns:a16="http://schemas.microsoft.com/office/drawing/2014/main" id="{42FEB05F-FF04-4F75-AF97-CD5D53AD4FA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0" name="直線コネクタ 489">
          <a:extLst>
            <a:ext uri="{FF2B5EF4-FFF2-40B4-BE49-F238E27FC236}">
              <a16:creationId xmlns:a16="http://schemas.microsoft.com/office/drawing/2014/main" id="{51F7921F-3183-44BD-A222-D5FBCF7CC37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91" name="テキスト ボックス 490">
          <a:extLst>
            <a:ext uri="{FF2B5EF4-FFF2-40B4-BE49-F238E27FC236}">
              <a16:creationId xmlns:a16="http://schemas.microsoft.com/office/drawing/2014/main" id="{7F2662BF-8296-4DBC-8423-5E9E735C1A48}"/>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2" name="直線コネクタ 491">
          <a:extLst>
            <a:ext uri="{FF2B5EF4-FFF2-40B4-BE49-F238E27FC236}">
              <a16:creationId xmlns:a16="http://schemas.microsoft.com/office/drawing/2014/main" id="{719DDC36-A952-4B6C-B6A8-2A87577D659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93" name="テキスト ボックス 492">
          <a:extLst>
            <a:ext uri="{FF2B5EF4-FFF2-40B4-BE49-F238E27FC236}">
              <a16:creationId xmlns:a16="http://schemas.microsoft.com/office/drawing/2014/main" id="{84B7F1D1-2D90-4253-86BF-02B20AE4820D}"/>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4" name="直線コネクタ 493">
          <a:extLst>
            <a:ext uri="{FF2B5EF4-FFF2-40B4-BE49-F238E27FC236}">
              <a16:creationId xmlns:a16="http://schemas.microsoft.com/office/drawing/2014/main" id="{AFC4B0B8-4AC2-48FF-9C60-E78EE8145DC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95" name="テキスト ボックス 494">
          <a:extLst>
            <a:ext uri="{FF2B5EF4-FFF2-40B4-BE49-F238E27FC236}">
              <a16:creationId xmlns:a16="http://schemas.microsoft.com/office/drawing/2014/main" id="{16F51BB3-D928-4AAA-BC2B-B917B17A3271}"/>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6" name="直線コネクタ 495">
          <a:extLst>
            <a:ext uri="{FF2B5EF4-FFF2-40B4-BE49-F238E27FC236}">
              <a16:creationId xmlns:a16="http://schemas.microsoft.com/office/drawing/2014/main" id="{B217B718-9E9D-4EEF-9A15-960BA6F9B1F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97" name="テキスト ボックス 496">
          <a:extLst>
            <a:ext uri="{FF2B5EF4-FFF2-40B4-BE49-F238E27FC236}">
              <a16:creationId xmlns:a16="http://schemas.microsoft.com/office/drawing/2014/main" id="{C4817FB4-9B5A-43A2-A4E4-CDAEB35CA33F}"/>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8" name="直線コネクタ 497">
          <a:extLst>
            <a:ext uri="{FF2B5EF4-FFF2-40B4-BE49-F238E27FC236}">
              <a16:creationId xmlns:a16="http://schemas.microsoft.com/office/drawing/2014/main" id="{8B12A16F-56D0-42DC-9CE8-208F4A50A2F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9" name="テキスト ボックス 498">
          <a:extLst>
            <a:ext uri="{FF2B5EF4-FFF2-40B4-BE49-F238E27FC236}">
              <a16:creationId xmlns:a16="http://schemas.microsoft.com/office/drawing/2014/main" id="{E7044A3B-1877-4A26-A283-454D37341E8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0" name="【一般廃棄物処理施設】&#10;一人当たり有形固定資産（償却資産）額グラフ枠">
          <a:extLst>
            <a:ext uri="{FF2B5EF4-FFF2-40B4-BE49-F238E27FC236}">
              <a16:creationId xmlns:a16="http://schemas.microsoft.com/office/drawing/2014/main" id="{4631B06F-5DBE-4B62-9D98-CF3B8E74488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45257</xdr:rowOff>
    </xdr:from>
    <xdr:to>
      <xdr:col>116</xdr:col>
      <xdr:colOff>62864</xdr:colOff>
      <xdr:row>41</xdr:row>
      <xdr:rowOff>127391</xdr:rowOff>
    </xdr:to>
    <xdr:cxnSp macro="">
      <xdr:nvCxnSpPr>
        <xdr:cNvPr id="501" name="直線コネクタ 500">
          <a:extLst>
            <a:ext uri="{FF2B5EF4-FFF2-40B4-BE49-F238E27FC236}">
              <a16:creationId xmlns:a16="http://schemas.microsoft.com/office/drawing/2014/main" id="{3CE8CAB6-5C29-4BFA-A52A-B0A51428AFF9}"/>
            </a:ext>
          </a:extLst>
        </xdr:cNvPr>
        <xdr:cNvCxnSpPr/>
      </xdr:nvCxnSpPr>
      <xdr:spPr>
        <a:xfrm flipV="1">
          <a:off x="22160864" y="5874557"/>
          <a:ext cx="0" cy="128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131218</xdr:rowOff>
    </xdr:from>
    <xdr:ext cx="469744" cy="259045"/>
    <xdr:sp macro="" textlink="">
      <xdr:nvSpPr>
        <xdr:cNvPr id="502" name="【一般廃棄物処理施設】&#10;一人当たり有形固定資産（償却資産）額最小値テキスト">
          <a:extLst>
            <a:ext uri="{FF2B5EF4-FFF2-40B4-BE49-F238E27FC236}">
              <a16:creationId xmlns:a16="http://schemas.microsoft.com/office/drawing/2014/main" id="{124C9BA7-3166-4A4F-A7F5-B958FB76A5E7}"/>
            </a:ext>
          </a:extLst>
        </xdr:cNvPr>
        <xdr:cNvSpPr txBox="1"/>
      </xdr:nvSpPr>
      <xdr:spPr>
        <a:xfrm>
          <a:off x="22199600" y="716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127391</xdr:rowOff>
    </xdr:from>
    <xdr:to>
      <xdr:col>116</xdr:col>
      <xdr:colOff>152400</xdr:colOff>
      <xdr:row>41</xdr:row>
      <xdr:rowOff>127391</xdr:rowOff>
    </xdr:to>
    <xdr:cxnSp macro="">
      <xdr:nvCxnSpPr>
        <xdr:cNvPr id="503" name="直線コネクタ 502">
          <a:extLst>
            <a:ext uri="{FF2B5EF4-FFF2-40B4-BE49-F238E27FC236}">
              <a16:creationId xmlns:a16="http://schemas.microsoft.com/office/drawing/2014/main" id="{5FCA2B06-463A-4E8B-B07F-324F14AECC2D}"/>
            </a:ext>
          </a:extLst>
        </xdr:cNvPr>
        <xdr:cNvCxnSpPr/>
      </xdr:nvCxnSpPr>
      <xdr:spPr>
        <a:xfrm>
          <a:off x="22072600" y="71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163384</xdr:rowOff>
    </xdr:from>
    <xdr:ext cx="599010" cy="259045"/>
    <xdr:sp macro="" textlink="">
      <xdr:nvSpPr>
        <xdr:cNvPr id="504" name="【一般廃棄物処理施設】&#10;一人当たり有形固定資産（償却資産）額最大値テキスト">
          <a:extLst>
            <a:ext uri="{FF2B5EF4-FFF2-40B4-BE49-F238E27FC236}">
              <a16:creationId xmlns:a16="http://schemas.microsoft.com/office/drawing/2014/main" id="{D60B68F5-8425-4EB8-86F1-14A39DF6F033}"/>
            </a:ext>
          </a:extLst>
        </xdr:cNvPr>
        <xdr:cNvSpPr txBox="1"/>
      </xdr:nvSpPr>
      <xdr:spPr>
        <a:xfrm>
          <a:off x="22199600" y="56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45257</xdr:rowOff>
    </xdr:from>
    <xdr:to>
      <xdr:col>116</xdr:col>
      <xdr:colOff>152400</xdr:colOff>
      <xdr:row>34</xdr:row>
      <xdr:rowOff>45257</xdr:rowOff>
    </xdr:to>
    <xdr:cxnSp macro="">
      <xdr:nvCxnSpPr>
        <xdr:cNvPr id="505" name="直線コネクタ 504">
          <a:extLst>
            <a:ext uri="{FF2B5EF4-FFF2-40B4-BE49-F238E27FC236}">
              <a16:creationId xmlns:a16="http://schemas.microsoft.com/office/drawing/2014/main" id="{E7FEFFE4-35B3-44E6-BFE4-1F156813BA72}"/>
            </a:ext>
          </a:extLst>
        </xdr:cNvPr>
        <xdr:cNvCxnSpPr/>
      </xdr:nvCxnSpPr>
      <xdr:spPr>
        <a:xfrm>
          <a:off x="22072600" y="587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112905</xdr:rowOff>
    </xdr:from>
    <xdr:ext cx="599010" cy="259045"/>
    <xdr:sp macro="" textlink="">
      <xdr:nvSpPr>
        <xdr:cNvPr id="506" name="【一般廃棄物処理施設】&#10;一人当たり有形固定資産（償却資産）額平均値テキスト">
          <a:extLst>
            <a:ext uri="{FF2B5EF4-FFF2-40B4-BE49-F238E27FC236}">
              <a16:creationId xmlns:a16="http://schemas.microsoft.com/office/drawing/2014/main" id="{EA7DA790-3DE3-47EF-A6FB-ACCB4EE40F16}"/>
            </a:ext>
          </a:extLst>
        </xdr:cNvPr>
        <xdr:cNvSpPr txBox="1"/>
      </xdr:nvSpPr>
      <xdr:spPr>
        <a:xfrm>
          <a:off x="22199600" y="6628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90028</xdr:rowOff>
    </xdr:from>
    <xdr:to>
      <xdr:col>116</xdr:col>
      <xdr:colOff>114300</xdr:colOff>
      <xdr:row>40</xdr:row>
      <xdr:rowOff>20178</xdr:rowOff>
    </xdr:to>
    <xdr:sp macro="" textlink="">
      <xdr:nvSpPr>
        <xdr:cNvPr id="507" name="フローチャート: 判断 506">
          <a:extLst>
            <a:ext uri="{FF2B5EF4-FFF2-40B4-BE49-F238E27FC236}">
              <a16:creationId xmlns:a16="http://schemas.microsoft.com/office/drawing/2014/main" id="{17F87CC9-33B7-4EC5-8E32-9DD1CA2E810B}"/>
            </a:ext>
          </a:extLst>
        </xdr:cNvPr>
        <xdr:cNvSpPr/>
      </xdr:nvSpPr>
      <xdr:spPr>
        <a:xfrm>
          <a:off x="22110700" y="677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101165</xdr:rowOff>
    </xdr:from>
    <xdr:to>
      <xdr:col>112</xdr:col>
      <xdr:colOff>38100</xdr:colOff>
      <xdr:row>40</xdr:row>
      <xdr:rowOff>31315</xdr:rowOff>
    </xdr:to>
    <xdr:sp macro="" textlink="">
      <xdr:nvSpPr>
        <xdr:cNvPr id="508" name="フローチャート: 判断 507">
          <a:extLst>
            <a:ext uri="{FF2B5EF4-FFF2-40B4-BE49-F238E27FC236}">
              <a16:creationId xmlns:a16="http://schemas.microsoft.com/office/drawing/2014/main" id="{79EFD140-1E9F-4634-A2D2-F496C3834185}"/>
            </a:ext>
          </a:extLst>
        </xdr:cNvPr>
        <xdr:cNvSpPr/>
      </xdr:nvSpPr>
      <xdr:spPr>
        <a:xfrm>
          <a:off x="21272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66116</xdr:rowOff>
    </xdr:from>
    <xdr:to>
      <xdr:col>107</xdr:col>
      <xdr:colOff>101600</xdr:colOff>
      <xdr:row>39</xdr:row>
      <xdr:rowOff>167716</xdr:rowOff>
    </xdr:to>
    <xdr:sp macro="" textlink="">
      <xdr:nvSpPr>
        <xdr:cNvPr id="509" name="フローチャート: 判断 508">
          <a:extLst>
            <a:ext uri="{FF2B5EF4-FFF2-40B4-BE49-F238E27FC236}">
              <a16:creationId xmlns:a16="http://schemas.microsoft.com/office/drawing/2014/main" id="{41A556ED-4BA2-4749-ACF1-8B217D340202}"/>
            </a:ext>
          </a:extLst>
        </xdr:cNvPr>
        <xdr:cNvSpPr/>
      </xdr:nvSpPr>
      <xdr:spPr>
        <a:xfrm>
          <a:off x="20383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122607</xdr:rowOff>
    </xdr:from>
    <xdr:to>
      <xdr:col>102</xdr:col>
      <xdr:colOff>165100</xdr:colOff>
      <xdr:row>40</xdr:row>
      <xdr:rowOff>52757</xdr:rowOff>
    </xdr:to>
    <xdr:sp macro="" textlink="">
      <xdr:nvSpPr>
        <xdr:cNvPr id="510" name="フローチャート: 判断 509">
          <a:extLst>
            <a:ext uri="{FF2B5EF4-FFF2-40B4-BE49-F238E27FC236}">
              <a16:creationId xmlns:a16="http://schemas.microsoft.com/office/drawing/2014/main" id="{1311448E-4E8A-4C26-BAC0-BC2C5FC6DF93}"/>
            </a:ext>
          </a:extLst>
        </xdr:cNvPr>
        <xdr:cNvSpPr/>
      </xdr:nvSpPr>
      <xdr:spPr>
        <a:xfrm>
          <a:off x="19494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16D747DB-1DF9-482C-A3E3-EA9048279F5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FB3B738F-61EA-4053-A0A9-D8393292DF3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8F0C679B-1397-4E6D-AA85-A8895F4A0E3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8A2DD9C8-D45B-4022-8A1B-7576C46ADB4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482F77A1-2A50-44D4-9307-3F8B9E55FBE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147841</xdr:rowOff>
    </xdr:from>
    <xdr:to>
      <xdr:col>116</xdr:col>
      <xdr:colOff>114300</xdr:colOff>
      <xdr:row>41</xdr:row>
      <xdr:rowOff>77991</xdr:rowOff>
    </xdr:to>
    <xdr:sp macro="" textlink="">
      <xdr:nvSpPr>
        <xdr:cNvPr id="516" name="楕円 515">
          <a:extLst>
            <a:ext uri="{FF2B5EF4-FFF2-40B4-BE49-F238E27FC236}">
              <a16:creationId xmlns:a16="http://schemas.microsoft.com/office/drawing/2014/main" id="{085F384A-8E59-4E0B-8500-1684D778B938}"/>
            </a:ext>
          </a:extLst>
        </xdr:cNvPr>
        <xdr:cNvSpPr/>
      </xdr:nvSpPr>
      <xdr:spPr>
        <a:xfrm>
          <a:off x="22110700" y="700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62768</xdr:rowOff>
    </xdr:from>
    <xdr:ext cx="534377" cy="259045"/>
    <xdr:sp macro="" textlink="">
      <xdr:nvSpPr>
        <xdr:cNvPr id="517" name="【一般廃棄物処理施設】&#10;一人当たり有形固定資産（償却資産）額該当値テキスト">
          <a:extLst>
            <a:ext uri="{FF2B5EF4-FFF2-40B4-BE49-F238E27FC236}">
              <a16:creationId xmlns:a16="http://schemas.microsoft.com/office/drawing/2014/main" id="{A3980107-E51C-40C1-A593-0B202B43BAA2}"/>
            </a:ext>
          </a:extLst>
        </xdr:cNvPr>
        <xdr:cNvSpPr txBox="1"/>
      </xdr:nvSpPr>
      <xdr:spPr>
        <a:xfrm>
          <a:off x="22199600" y="692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148622</xdr:rowOff>
    </xdr:from>
    <xdr:to>
      <xdr:col>112</xdr:col>
      <xdr:colOff>38100</xdr:colOff>
      <xdr:row>41</xdr:row>
      <xdr:rowOff>78772</xdr:rowOff>
    </xdr:to>
    <xdr:sp macro="" textlink="">
      <xdr:nvSpPr>
        <xdr:cNvPr id="518" name="楕円 517">
          <a:extLst>
            <a:ext uri="{FF2B5EF4-FFF2-40B4-BE49-F238E27FC236}">
              <a16:creationId xmlns:a16="http://schemas.microsoft.com/office/drawing/2014/main" id="{C9E360FF-395E-438E-96C5-80EFFA85AD19}"/>
            </a:ext>
          </a:extLst>
        </xdr:cNvPr>
        <xdr:cNvSpPr/>
      </xdr:nvSpPr>
      <xdr:spPr>
        <a:xfrm>
          <a:off x="21272500" y="700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27191</xdr:rowOff>
    </xdr:from>
    <xdr:to>
      <xdr:col>116</xdr:col>
      <xdr:colOff>63500</xdr:colOff>
      <xdr:row>41</xdr:row>
      <xdr:rowOff>27972</xdr:rowOff>
    </xdr:to>
    <xdr:cxnSp macro="">
      <xdr:nvCxnSpPr>
        <xdr:cNvPr id="519" name="直線コネクタ 518">
          <a:extLst>
            <a:ext uri="{FF2B5EF4-FFF2-40B4-BE49-F238E27FC236}">
              <a16:creationId xmlns:a16="http://schemas.microsoft.com/office/drawing/2014/main" id="{098D3D45-3E70-4D51-B55C-B8B3523748BF}"/>
            </a:ext>
          </a:extLst>
        </xdr:cNvPr>
        <xdr:cNvCxnSpPr/>
      </xdr:nvCxnSpPr>
      <xdr:spPr>
        <a:xfrm flipV="1">
          <a:off x="21323300" y="7056641"/>
          <a:ext cx="8382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47842</xdr:rowOff>
    </xdr:from>
    <xdr:ext cx="599010" cy="259045"/>
    <xdr:sp macro="" textlink="">
      <xdr:nvSpPr>
        <xdr:cNvPr id="520" name="n_1aveValue【一般廃棄物処理施設】&#10;一人当たり有形固定資産（償却資産）額">
          <a:extLst>
            <a:ext uri="{FF2B5EF4-FFF2-40B4-BE49-F238E27FC236}">
              <a16:creationId xmlns:a16="http://schemas.microsoft.com/office/drawing/2014/main" id="{AE782DAD-4429-4293-BAE7-33907AE3F475}"/>
            </a:ext>
          </a:extLst>
        </xdr:cNvPr>
        <xdr:cNvSpPr txBox="1"/>
      </xdr:nvSpPr>
      <xdr:spPr>
        <a:xfrm>
          <a:off x="210110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12793</xdr:rowOff>
    </xdr:from>
    <xdr:ext cx="599010" cy="259045"/>
    <xdr:sp macro="" textlink="">
      <xdr:nvSpPr>
        <xdr:cNvPr id="521" name="n_2aveValue【一般廃棄物処理施設】&#10;一人当たり有形固定資産（償却資産）額">
          <a:extLst>
            <a:ext uri="{FF2B5EF4-FFF2-40B4-BE49-F238E27FC236}">
              <a16:creationId xmlns:a16="http://schemas.microsoft.com/office/drawing/2014/main" id="{B3EFFF7F-755B-4D86-B374-CFD5E2520C38}"/>
            </a:ext>
          </a:extLst>
        </xdr:cNvPr>
        <xdr:cNvSpPr txBox="1"/>
      </xdr:nvSpPr>
      <xdr:spPr>
        <a:xfrm>
          <a:off x="20134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69284</xdr:rowOff>
    </xdr:from>
    <xdr:ext cx="599010" cy="259045"/>
    <xdr:sp macro="" textlink="">
      <xdr:nvSpPr>
        <xdr:cNvPr id="522" name="n_3aveValue【一般廃棄物処理施設】&#10;一人当たり有形固定資産（償却資産）額">
          <a:extLst>
            <a:ext uri="{FF2B5EF4-FFF2-40B4-BE49-F238E27FC236}">
              <a16:creationId xmlns:a16="http://schemas.microsoft.com/office/drawing/2014/main" id="{B99E1098-857B-4B10-9EDA-52AB3F473642}"/>
            </a:ext>
          </a:extLst>
        </xdr:cNvPr>
        <xdr:cNvSpPr txBox="1"/>
      </xdr:nvSpPr>
      <xdr:spPr>
        <a:xfrm>
          <a:off x="19245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69899</xdr:rowOff>
    </xdr:from>
    <xdr:ext cx="534377" cy="259045"/>
    <xdr:sp macro="" textlink="">
      <xdr:nvSpPr>
        <xdr:cNvPr id="523" name="n_1mainValue【一般廃棄物処理施設】&#10;一人当たり有形固定資産（償却資産）額">
          <a:extLst>
            <a:ext uri="{FF2B5EF4-FFF2-40B4-BE49-F238E27FC236}">
              <a16:creationId xmlns:a16="http://schemas.microsoft.com/office/drawing/2014/main" id="{B7452912-C164-4F09-B553-F23B07FFC558}"/>
            </a:ext>
          </a:extLst>
        </xdr:cNvPr>
        <xdr:cNvSpPr txBox="1"/>
      </xdr:nvSpPr>
      <xdr:spPr>
        <a:xfrm>
          <a:off x="21043411" y="709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a:extLst>
            <a:ext uri="{FF2B5EF4-FFF2-40B4-BE49-F238E27FC236}">
              <a16:creationId xmlns:a16="http://schemas.microsoft.com/office/drawing/2014/main" id="{98029D29-310C-4359-8E0C-E3C9A048FBF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a:extLst>
            <a:ext uri="{FF2B5EF4-FFF2-40B4-BE49-F238E27FC236}">
              <a16:creationId xmlns:a16="http://schemas.microsoft.com/office/drawing/2014/main" id="{7AFC1C20-A8FA-44A0-9A8B-0C104A2A676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a:extLst>
            <a:ext uri="{FF2B5EF4-FFF2-40B4-BE49-F238E27FC236}">
              <a16:creationId xmlns:a16="http://schemas.microsoft.com/office/drawing/2014/main" id="{F6F9EDAB-4A2A-4EAB-AC47-81812D740DF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a:extLst>
            <a:ext uri="{FF2B5EF4-FFF2-40B4-BE49-F238E27FC236}">
              <a16:creationId xmlns:a16="http://schemas.microsoft.com/office/drawing/2014/main" id="{2BA3B987-8F7E-449A-A9A6-E511B06C162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a:extLst>
            <a:ext uri="{FF2B5EF4-FFF2-40B4-BE49-F238E27FC236}">
              <a16:creationId xmlns:a16="http://schemas.microsoft.com/office/drawing/2014/main" id="{80C3F9E6-E71E-462B-B5CD-E733ED38D7A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a:extLst>
            <a:ext uri="{FF2B5EF4-FFF2-40B4-BE49-F238E27FC236}">
              <a16:creationId xmlns:a16="http://schemas.microsoft.com/office/drawing/2014/main" id="{B54664DC-16A4-4F7F-A356-DF45B0EDE10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a:extLst>
            <a:ext uri="{FF2B5EF4-FFF2-40B4-BE49-F238E27FC236}">
              <a16:creationId xmlns:a16="http://schemas.microsoft.com/office/drawing/2014/main" id="{E733D8B8-31B8-4C60-9681-E18F4CD93E1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a:extLst>
            <a:ext uri="{FF2B5EF4-FFF2-40B4-BE49-F238E27FC236}">
              <a16:creationId xmlns:a16="http://schemas.microsoft.com/office/drawing/2014/main" id="{9234964B-C5CC-47C0-B483-CB53C04420BA}"/>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a:extLst>
            <a:ext uri="{FF2B5EF4-FFF2-40B4-BE49-F238E27FC236}">
              <a16:creationId xmlns:a16="http://schemas.microsoft.com/office/drawing/2014/main" id="{0DB727DB-AB62-4FFF-B8F4-6B3E812ED16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a:extLst>
            <a:ext uri="{FF2B5EF4-FFF2-40B4-BE49-F238E27FC236}">
              <a16:creationId xmlns:a16="http://schemas.microsoft.com/office/drawing/2014/main" id="{41365EA4-63EA-45B6-9800-421BD941160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a:extLst>
            <a:ext uri="{FF2B5EF4-FFF2-40B4-BE49-F238E27FC236}">
              <a16:creationId xmlns:a16="http://schemas.microsoft.com/office/drawing/2014/main" id="{22457B3C-1D86-404C-A563-109B2D427FF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a:extLst>
            <a:ext uri="{FF2B5EF4-FFF2-40B4-BE49-F238E27FC236}">
              <a16:creationId xmlns:a16="http://schemas.microsoft.com/office/drawing/2014/main" id="{AD4CCE7A-3F5C-422B-AC13-32553FFDF60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a:extLst>
            <a:ext uri="{FF2B5EF4-FFF2-40B4-BE49-F238E27FC236}">
              <a16:creationId xmlns:a16="http://schemas.microsoft.com/office/drawing/2014/main" id="{469E022E-3F12-40A5-B397-A10D86EAF0A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a:extLst>
            <a:ext uri="{FF2B5EF4-FFF2-40B4-BE49-F238E27FC236}">
              <a16:creationId xmlns:a16="http://schemas.microsoft.com/office/drawing/2014/main" id="{A885DAAF-6536-4377-8141-9AFF9A855A6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a:extLst>
            <a:ext uri="{FF2B5EF4-FFF2-40B4-BE49-F238E27FC236}">
              <a16:creationId xmlns:a16="http://schemas.microsoft.com/office/drawing/2014/main" id="{0FBC0EA2-A18D-42C9-BFF1-772EF9767BD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a:extLst>
            <a:ext uri="{FF2B5EF4-FFF2-40B4-BE49-F238E27FC236}">
              <a16:creationId xmlns:a16="http://schemas.microsoft.com/office/drawing/2014/main" id="{FF923111-0C6F-4F84-B340-15C072D1D2C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a:extLst>
            <a:ext uri="{FF2B5EF4-FFF2-40B4-BE49-F238E27FC236}">
              <a16:creationId xmlns:a16="http://schemas.microsoft.com/office/drawing/2014/main" id="{A0417E4F-5F94-4C31-8A13-130C1243627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a:extLst>
            <a:ext uri="{FF2B5EF4-FFF2-40B4-BE49-F238E27FC236}">
              <a16:creationId xmlns:a16="http://schemas.microsoft.com/office/drawing/2014/main" id="{0FCA90DC-91F2-4F81-A2CA-F06AD4FDB23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a:extLst>
            <a:ext uri="{FF2B5EF4-FFF2-40B4-BE49-F238E27FC236}">
              <a16:creationId xmlns:a16="http://schemas.microsoft.com/office/drawing/2014/main" id="{A5E6E1FD-7BDC-4A77-8524-A1AFE34E67C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a:extLst>
            <a:ext uri="{FF2B5EF4-FFF2-40B4-BE49-F238E27FC236}">
              <a16:creationId xmlns:a16="http://schemas.microsoft.com/office/drawing/2014/main" id="{8A2FA503-A9F3-4265-B6C6-9561C881912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a:extLst>
            <a:ext uri="{FF2B5EF4-FFF2-40B4-BE49-F238E27FC236}">
              <a16:creationId xmlns:a16="http://schemas.microsoft.com/office/drawing/2014/main" id="{2D828B2B-2B7B-4BD5-A3DD-8F79A5A1875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a:extLst>
            <a:ext uri="{FF2B5EF4-FFF2-40B4-BE49-F238E27FC236}">
              <a16:creationId xmlns:a16="http://schemas.microsoft.com/office/drawing/2014/main" id="{64F254DD-ECAD-4D83-BBAD-0DF1B7972D0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a:extLst>
            <a:ext uri="{FF2B5EF4-FFF2-40B4-BE49-F238E27FC236}">
              <a16:creationId xmlns:a16="http://schemas.microsoft.com/office/drawing/2014/main" id="{54054A2C-7248-4A2C-8AA6-C855C29F97B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a:extLst>
            <a:ext uri="{FF2B5EF4-FFF2-40B4-BE49-F238E27FC236}">
              <a16:creationId xmlns:a16="http://schemas.microsoft.com/office/drawing/2014/main" id="{4DCF28F5-0119-4902-BB62-008A34C4CE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a:extLst>
            <a:ext uri="{FF2B5EF4-FFF2-40B4-BE49-F238E27FC236}">
              <a16:creationId xmlns:a16="http://schemas.microsoft.com/office/drawing/2014/main" id="{1F2F2BB3-3D4A-4062-AC97-CF128437472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a:extLst>
            <a:ext uri="{FF2B5EF4-FFF2-40B4-BE49-F238E27FC236}">
              <a16:creationId xmlns:a16="http://schemas.microsoft.com/office/drawing/2014/main" id="{86B31FB9-948E-45BE-B72F-3E82959DED8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0" name="直線コネクタ 549">
          <a:extLst>
            <a:ext uri="{FF2B5EF4-FFF2-40B4-BE49-F238E27FC236}">
              <a16:creationId xmlns:a16="http://schemas.microsoft.com/office/drawing/2014/main" id="{08F9A34B-EEFD-4A86-8D0A-81A0FD26E6B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1" name="テキスト ボックス 550">
          <a:extLst>
            <a:ext uri="{FF2B5EF4-FFF2-40B4-BE49-F238E27FC236}">
              <a16:creationId xmlns:a16="http://schemas.microsoft.com/office/drawing/2014/main" id="{5BB3F596-C045-4D59-BA34-02B4E6B6C3AA}"/>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2" name="直線コネクタ 551">
          <a:extLst>
            <a:ext uri="{FF2B5EF4-FFF2-40B4-BE49-F238E27FC236}">
              <a16:creationId xmlns:a16="http://schemas.microsoft.com/office/drawing/2014/main" id="{9C6AF08C-AD41-4CDD-9952-D76E1E62D5E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3" name="テキスト ボックス 552">
          <a:extLst>
            <a:ext uri="{FF2B5EF4-FFF2-40B4-BE49-F238E27FC236}">
              <a16:creationId xmlns:a16="http://schemas.microsoft.com/office/drawing/2014/main" id="{42A94BA1-FC1E-4036-A07D-7ECBACA190C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4" name="直線コネクタ 553">
          <a:extLst>
            <a:ext uri="{FF2B5EF4-FFF2-40B4-BE49-F238E27FC236}">
              <a16:creationId xmlns:a16="http://schemas.microsoft.com/office/drawing/2014/main" id="{C8564E98-FE7D-44E3-A6D0-47D4EC466B2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5" name="テキスト ボックス 554">
          <a:extLst>
            <a:ext uri="{FF2B5EF4-FFF2-40B4-BE49-F238E27FC236}">
              <a16:creationId xmlns:a16="http://schemas.microsoft.com/office/drawing/2014/main" id="{E66E1C86-3B19-4BBE-A64E-1ECCE8A68A7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6" name="直線コネクタ 555">
          <a:extLst>
            <a:ext uri="{FF2B5EF4-FFF2-40B4-BE49-F238E27FC236}">
              <a16:creationId xmlns:a16="http://schemas.microsoft.com/office/drawing/2014/main" id="{C2E0BD8E-F874-4BFB-B925-BDF128EA789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7" name="テキスト ボックス 556">
          <a:extLst>
            <a:ext uri="{FF2B5EF4-FFF2-40B4-BE49-F238E27FC236}">
              <a16:creationId xmlns:a16="http://schemas.microsoft.com/office/drawing/2014/main" id="{1A572736-7259-440A-BD36-E6347BD6134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8" name="直線コネクタ 557">
          <a:extLst>
            <a:ext uri="{FF2B5EF4-FFF2-40B4-BE49-F238E27FC236}">
              <a16:creationId xmlns:a16="http://schemas.microsoft.com/office/drawing/2014/main" id="{BA970642-1300-40FD-9E25-84A79133BBA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9" name="テキスト ボックス 558">
          <a:extLst>
            <a:ext uri="{FF2B5EF4-FFF2-40B4-BE49-F238E27FC236}">
              <a16:creationId xmlns:a16="http://schemas.microsoft.com/office/drawing/2014/main" id="{6C5071E0-CCF5-473E-AB5F-23369446031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0" name="直線コネクタ 559">
          <a:extLst>
            <a:ext uri="{FF2B5EF4-FFF2-40B4-BE49-F238E27FC236}">
              <a16:creationId xmlns:a16="http://schemas.microsoft.com/office/drawing/2014/main" id="{374ABEAF-2FF0-4647-B023-607C81D7C2F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1" name="テキスト ボックス 560">
          <a:extLst>
            <a:ext uri="{FF2B5EF4-FFF2-40B4-BE49-F238E27FC236}">
              <a16:creationId xmlns:a16="http://schemas.microsoft.com/office/drawing/2014/main" id="{0BFC9CB2-4D17-4083-8B72-4805E25DBF62}"/>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2" name="直線コネクタ 561">
          <a:extLst>
            <a:ext uri="{FF2B5EF4-FFF2-40B4-BE49-F238E27FC236}">
              <a16:creationId xmlns:a16="http://schemas.microsoft.com/office/drawing/2014/main" id="{671374C0-6AAE-4551-8DAD-EEB0129956B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3" name="テキスト ボックス 562">
          <a:extLst>
            <a:ext uri="{FF2B5EF4-FFF2-40B4-BE49-F238E27FC236}">
              <a16:creationId xmlns:a16="http://schemas.microsoft.com/office/drawing/2014/main" id="{436E6F2A-003F-4981-99FA-700FDBF36642}"/>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4" name="【消防施設】&#10;有形固定資産減価償却率グラフ枠">
          <a:extLst>
            <a:ext uri="{FF2B5EF4-FFF2-40B4-BE49-F238E27FC236}">
              <a16:creationId xmlns:a16="http://schemas.microsoft.com/office/drawing/2014/main" id="{B7DDA764-D086-493F-B62A-177628FBD65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565" name="直線コネクタ 564">
          <a:extLst>
            <a:ext uri="{FF2B5EF4-FFF2-40B4-BE49-F238E27FC236}">
              <a16:creationId xmlns:a16="http://schemas.microsoft.com/office/drawing/2014/main" id="{C58A2224-D8BA-4261-9970-141DBD1E0ACB}"/>
            </a:ext>
          </a:extLst>
        </xdr:cNvPr>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566" name="【消防施設】&#10;有形固定資産減価償却率最小値テキスト">
          <a:extLst>
            <a:ext uri="{FF2B5EF4-FFF2-40B4-BE49-F238E27FC236}">
              <a16:creationId xmlns:a16="http://schemas.microsoft.com/office/drawing/2014/main" id="{72CBBBA6-35C9-4889-BB4E-0F0F7256B3CD}"/>
            </a:ext>
          </a:extLst>
        </xdr:cNvPr>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567" name="直線コネクタ 566">
          <a:extLst>
            <a:ext uri="{FF2B5EF4-FFF2-40B4-BE49-F238E27FC236}">
              <a16:creationId xmlns:a16="http://schemas.microsoft.com/office/drawing/2014/main" id="{81F85FB6-3758-4E17-9746-87B1130417B6}"/>
            </a:ext>
          </a:extLst>
        </xdr:cNvPr>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568" name="【消防施設】&#10;有形固定資産減価償却率最大値テキスト">
          <a:extLst>
            <a:ext uri="{FF2B5EF4-FFF2-40B4-BE49-F238E27FC236}">
              <a16:creationId xmlns:a16="http://schemas.microsoft.com/office/drawing/2014/main" id="{31E91C4C-3C2A-4475-9019-9774A8ED6FBA}"/>
            </a:ext>
          </a:extLst>
        </xdr:cNvPr>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569" name="直線コネクタ 568">
          <a:extLst>
            <a:ext uri="{FF2B5EF4-FFF2-40B4-BE49-F238E27FC236}">
              <a16:creationId xmlns:a16="http://schemas.microsoft.com/office/drawing/2014/main" id="{826E696D-D103-4EA9-915A-70AFA8F88D4A}"/>
            </a:ext>
          </a:extLst>
        </xdr:cNvPr>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99984</xdr:rowOff>
    </xdr:from>
    <xdr:ext cx="405111" cy="259045"/>
    <xdr:sp macro="" textlink="">
      <xdr:nvSpPr>
        <xdr:cNvPr id="570" name="【消防施設】&#10;有形固定資産減価償却率平均値テキスト">
          <a:extLst>
            <a:ext uri="{FF2B5EF4-FFF2-40B4-BE49-F238E27FC236}">
              <a16:creationId xmlns:a16="http://schemas.microsoft.com/office/drawing/2014/main" id="{516DCB9C-FED8-41AD-B0EB-EE90F0C5B230}"/>
            </a:ext>
          </a:extLst>
        </xdr:cNvPr>
        <xdr:cNvSpPr txBox="1"/>
      </xdr:nvSpPr>
      <xdr:spPr>
        <a:xfrm>
          <a:off x="16357600" y="1381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571" name="フローチャート: 判断 570">
          <a:extLst>
            <a:ext uri="{FF2B5EF4-FFF2-40B4-BE49-F238E27FC236}">
              <a16:creationId xmlns:a16="http://schemas.microsoft.com/office/drawing/2014/main" id="{88BD9D2E-9EB7-4D21-AA37-4A136DF6FA84}"/>
            </a:ext>
          </a:extLst>
        </xdr:cNvPr>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572" name="フローチャート: 判断 571">
          <a:extLst>
            <a:ext uri="{FF2B5EF4-FFF2-40B4-BE49-F238E27FC236}">
              <a16:creationId xmlns:a16="http://schemas.microsoft.com/office/drawing/2014/main" id="{30EC6C01-4394-489B-B195-292543BFEC47}"/>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46082</xdr:rowOff>
    </xdr:from>
    <xdr:to>
      <xdr:col>76</xdr:col>
      <xdr:colOff>165100</xdr:colOff>
      <xdr:row>81</xdr:row>
      <xdr:rowOff>147682</xdr:rowOff>
    </xdr:to>
    <xdr:sp macro="" textlink="">
      <xdr:nvSpPr>
        <xdr:cNvPr id="573" name="フローチャート: 判断 572">
          <a:extLst>
            <a:ext uri="{FF2B5EF4-FFF2-40B4-BE49-F238E27FC236}">
              <a16:creationId xmlns:a16="http://schemas.microsoft.com/office/drawing/2014/main" id="{A35E08EA-765D-41DB-A190-4206B3362124}"/>
            </a:ext>
          </a:extLst>
        </xdr:cNvPr>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78739</xdr:rowOff>
    </xdr:from>
    <xdr:to>
      <xdr:col>72</xdr:col>
      <xdr:colOff>38100</xdr:colOff>
      <xdr:row>81</xdr:row>
      <xdr:rowOff>8889</xdr:rowOff>
    </xdr:to>
    <xdr:sp macro="" textlink="">
      <xdr:nvSpPr>
        <xdr:cNvPr id="574" name="フローチャート: 判断 573">
          <a:extLst>
            <a:ext uri="{FF2B5EF4-FFF2-40B4-BE49-F238E27FC236}">
              <a16:creationId xmlns:a16="http://schemas.microsoft.com/office/drawing/2014/main" id="{4AA28DAE-BBE1-4CBD-A76C-D134C93867F2}"/>
            </a:ext>
          </a:extLst>
        </xdr:cNvPr>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F8AB3F7C-814C-483F-A12B-2DEC8D10256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3BB0EF83-2F77-445F-BFAF-16C6F76FB2F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A9D5635C-64B2-4CC4-8F98-1668F319EA9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24D237B1-120A-46D0-AA04-EED83D8B9E2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5355C7FB-4AD3-4E38-8B6F-CE3EDDB58AE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1995</xdr:rowOff>
    </xdr:from>
    <xdr:to>
      <xdr:col>85</xdr:col>
      <xdr:colOff>177800</xdr:colOff>
      <xdr:row>84</xdr:row>
      <xdr:rowOff>103595</xdr:rowOff>
    </xdr:to>
    <xdr:sp macro="" textlink="">
      <xdr:nvSpPr>
        <xdr:cNvPr id="580" name="楕円 579">
          <a:extLst>
            <a:ext uri="{FF2B5EF4-FFF2-40B4-BE49-F238E27FC236}">
              <a16:creationId xmlns:a16="http://schemas.microsoft.com/office/drawing/2014/main" id="{8091F52D-3080-4AAA-9325-5EE2E0897A19}"/>
            </a:ext>
          </a:extLst>
        </xdr:cNvPr>
        <xdr:cNvSpPr/>
      </xdr:nvSpPr>
      <xdr:spPr>
        <a:xfrm>
          <a:off x="162687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151872</xdr:rowOff>
    </xdr:from>
    <xdr:ext cx="405111" cy="259045"/>
    <xdr:sp macro="" textlink="">
      <xdr:nvSpPr>
        <xdr:cNvPr id="581" name="【消防施設】&#10;有形固定資産減価償却率該当値テキスト">
          <a:extLst>
            <a:ext uri="{FF2B5EF4-FFF2-40B4-BE49-F238E27FC236}">
              <a16:creationId xmlns:a16="http://schemas.microsoft.com/office/drawing/2014/main" id="{99F177DB-A744-463C-A056-68D74AA76B95}"/>
            </a:ext>
          </a:extLst>
        </xdr:cNvPr>
        <xdr:cNvSpPr txBox="1"/>
      </xdr:nvSpPr>
      <xdr:spPr>
        <a:xfrm>
          <a:off x="16357600"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134257</xdr:rowOff>
    </xdr:from>
    <xdr:to>
      <xdr:col>81</xdr:col>
      <xdr:colOff>101600</xdr:colOff>
      <xdr:row>84</xdr:row>
      <xdr:rowOff>64407</xdr:rowOff>
    </xdr:to>
    <xdr:sp macro="" textlink="">
      <xdr:nvSpPr>
        <xdr:cNvPr id="582" name="楕円 581">
          <a:extLst>
            <a:ext uri="{FF2B5EF4-FFF2-40B4-BE49-F238E27FC236}">
              <a16:creationId xmlns:a16="http://schemas.microsoft.com/office/drawing/2014/main" id="{D605A970-4439-47E9-A762-E6F14A674BB4}"/>
            </a:ext>
          </a:extLst>
        </xdr:cNvPr>
        <xdr:cNvSpPr/>
      </xdr:nvSpPr>
      <xdr:spPr>
        <a:xfrm>
          <a:off x="15430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13607</xdr:rowOff>
    </xdr:from>
    <xdr:to>
      <xdr:col>85</xdr:col>
      <xdr:colOff>127000</xdr:colOff>
      <xdr:row>84</xdr:row>
      <xdr:rowOff>52795</xdr:rowOff>
    </xdr:to>
    <xdr:cxnSp macro="">
      <xdr:nvCxnSpPr>
        <xdr:cNvPr id="583" name="直線コネクタ 582">
          <a:extLst>
            <a:ext uri="{FF2B5EF4-FFF2-40B4-BE49-F238E27FC236}">
              <a16:creationId xmlns:a16="http://schemas.microsoft.com/office/drawing/2014/main" id="{D2622053-A4FB-441F-90F6-88CD2D170C04}"/>
            </a:ext>
          </a:extLst>
        </xdr:cNvPr>
        <xdr:cNvCxnSpPr/>
      </xdr:nvCxnSpPr>
      <xdr:spPr>
        <a:xfrm>
          <a:off x="15481300" y="1441540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155484</xdr:rowOff>
    </xdr:from>
    <xdr:to>
      <xdr:col>76</xdr:col>
      <xdr:colOff>165100</xdr:colOff>
      <xdr:row>84</xdr:row>
      <xdr:rowOff>85634</xdr:rowOff>
    </xdr:to>
    <xdr:sp macro="" textlink="">
      <xdr:nvSpPr>
        <xdr:cNvPr id="584" name="楕円 583">
          <a:extLst>
            <a:ext uri="{FF2B5EF4-FFF2-40B4-BE49-F238E27FC236}">
              <a16:creationId xmlns:a16="http://schemas.microsoft.com/office/drawing/2014/main" id="{C61D6F3D-85E1-4952-85DB-D4925EE382FA}"/>
            </a:ext>
          </a:extLst>
        </xdr:cNvPr>
        <xdr:cNvSpPr/>
      </xdr:nvSpPr>
      <xdr:spPr>
        <a:xfrm>
          <a:off x="145415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13607</xdr:rowOff>
    </xdr:from>
    <xdr:to>
      <xdr:col>81</xdr:col>
      <xdr:colOff>50800</xdr:colOff>
      <xdr:row>84</xdr:row>
      <xdr:rowOff>34834</xdr:rowOff>
    </xdr:to>
    <xdr:cxnSp macro="">
      <xdr:nvCxnSpPr>
        <xdr:cNvPr id="585" name="直線コネクタ 584">
          <a:extLst>
            <a:ext uri="{FF2B5EF4-FFF2-40B4-BE49-F238E27FC236}">
              <a16:creationId xmlns:a16="http://schemas.microsoft.com/office/drawing/2014/main" id="{450DF894-13E2-436D-9CFE-3A7194EED513}"/>
            </a:ext>
          </a:extLst>
        </xdr:cNvPr>
        <xdr:cNvCxnSpPr/>
      </xdr:nvCxnSpPr>
      <xdr:spPr>
        <a:xfrm flipV="1">
          <a:off x="14592300" y="1441540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40113</xdr:rowOff>
    </xdr:from>
    <xdr:ext cx="405111" cy="259045"/>
    <xdr:sp macro="" textlink="">
      <xdr:nvSpPr>
        <xdr:cNvPr id="586" name="n_1aveValue【消防施設】&#10;有形固定資産減価償却率">
          <a:extLst>
            <a:ext uri="{FF2B5EF4-FFF2-40B4-BE49-F238E27FC236}">
              <a16:creationId xmlns:a16="http://schemas.microsoft.com/office/drawing/2014/main" id="{735FB1F1-39D9-411D-84B9-44B34D3090D2}"/>
            </a:ext>
          </a:extLst>
        </xdr:cNvPr>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164209</xdr:rowOff>
    </xdr:from>
    <xdr:ext cx="405111" cy="259045"/>
    <xdr:sp macro="" textlink="">
      <xdr:nvSpPr>
        <xdr:cNvPr id="587" name="n_2aveValue【消防施設】&#10;有形固定資産減価償却率">
          <a:extLst>
            <a:ext uri="{FF2B5EF4-FFF2-40B4-BE49-F238E27FC236}">
              <a16:creationId xmlns:a16="http://schemas.microsoft.com/office/drawing/2014/main" id="{F4A8DA2C-518D-40B9-9C46-32DB9E947D2B}"/>
            </a:ext>
          </a:extLst>
        </xdr:cNvPr>
        <xdr:cNvSpPr txBox="1"/>
      </xdr:nvSpPr>
      <xdr:spPr>
        <a:xfrm>
          <a:off x="14389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25416</xdr:rowOff>
    </xdr:from>
    <xdr:ext cx="405111" cy="259045"/>
    <xdr:sp macro="" textlink="">
      <xdr:nvSpPr>
        <xdr:cNvPr id="588" name="n_3aveValue【消防施設】&#10;有形固定資産減価償却率">
          <a:extLst>
            <a:ext uri="{FF2B5EF4-FFF2-40B4-BE49-F238E27FC236}">
              <a16:creationId xmlns:a16="http://schemas.microsoft.com/office/drawing/2014/main" id="{60E01B8A-E159-40C2-A45C-549748562EAD}"/>
            </a:ext>
          </a:extLst>
        </xdr:cNvPr>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55534</xdr:rowOff>
    </xdr:from>
    <xdr:ext cx="405111" cy="259045"/>
    <xdr:sp macro="" textlink="">
      <xdr:nvSpPr>
        <xdr:cNvPr id="589" name="n_1mainValue【消防施設】&#10;有形固定資産減価償却率">
          <a:extLst>
            <a:ext uri="{FF2B5EF4-FFF2-40B4-BE49-F238E27FC236}">
              <a16:creationId xmlns:a16="http://schemas.microsoft.com/office/drawing/2014/main" id="{BDB75686-246D-4AD4-8856-02D24271424F}"/>
            </a:ext>
          </a:extLst>
        </xdr:cNvPr>
        <xdr:cNvSpPr txBox="1"/>
      </xdr:nvSpPr>
      <xdr:spPr>
        <a:xfrm>
          <a:off x="15266044"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76761</xdr:rowOff>
    </xdr:from>
    <xdr:ext cx="405111" cy="259045"/>
    <xdr:sp macro="" textlink="">
      <xdr:nvSpPr>
        <xdr:cNvPr id="590" name="n_2mainValue【消防施設】&#10;有形固定資産減価償却率">
          <a:extLst>
            <a:ext uri="{FF2B5EF4-FFF2-40B4-BE49-F238E27FC236}">
              <a16:creationId xmlns:a16="http://schemas.microsoft.com/office/drawing/2014/main" id="{0BF2FD7B-1BD9-4A8F-9111-1DE5AC7FB75C}"/>
            </a:ext>
          </a:extLst>
        </xdr:cNvPr>
        <xdr:cNvSpPr txBox="1"/>
      </xdr:nvSpPr>
      <xdr:spPr>
        <a:xfrm>
          <a:off x="143897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a:extLst>
            <a:ext uri="{FF2B5EF4-FFF2-40B4-BE49-F238E27FC236}">
              <a16:creationId xmlns:a16="http://schemas.microsoft.com/office/drawing/2014/main" id="{B68BD92D-5FE4-429C-A53E-8907D3DBD8B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a:extLst>
            <a:ext uri="{FF2B5EF4-FFF2-40B4-BE49-F238E27FC236}">
              <a16:creationId xmlns:a16="http://schemas.microsoft.com/office/drawing/2014/main" id="{1CDD26E5-9BAA-4E98-A647-F836C490959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a:extLst>
            <a:ext uri="{FF2B5EF4-FFF2-40B4-BE49-F238E27FC236}">
              <a16:creationId xmlns:a16="http://schemas.microsoft.com/office/drawing/2014/main" id="{6330B537-63B0-4296-B414-9E9DF1947E5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a:extLst>
            <a:ext uri="{FF2B5EF4-FFF2-40B4-BE49-F238E27FC236}">
              <a16:creationId xmlns:a16="http://schemas.microsoft.com/office/drawing/2014/main" id="{27D79094-6032-4BE0-9174-7291B6AB2E9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a:extLst>
            <a:ext uri="{FF2B5EF4-FFF2-40B4-BE49-F238E27FC236}">
              <a16:creationId xmlns:a16="http://schemas.microsoft.com/office/drawing/2014/main" id="{8EC90610-7B38-4146-BC8E-99C46A7D376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a:extLst>
            <a:ext uri="{FF2B5EF4-FFF2-40B4-BE49-F238E27FC236}">
              <a16:creationId xmlns:a16="http://schemas.microsoft.com/office/drawing/2014/main" id="{902EBD0D-BBC2-4A98-A080-09FDE5A2FB5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a:extLst>
            <a:ext uri="{FF2B5EF4-FFF2-40B4-BE49-F238E27FC236}">
              <a16:creationId xmlns:a16="http://schemas.microsoft.com/office/drawing/2014/main" id="{3674934E-3686-40C6-9545-2443ED8BA1F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a:extLst>
            <a:ext uri="{FF2B5EF4-FFF2-40B4-BE49-F238E27FC236}">
              <a16:creationId xmlns:a16="http://schemas.microsoft.com/office/drawing/2014/main" id="{2915FA1F-F33B-44B3-9D75-10D3E29313C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a:extLst>
            <a:ext uri="{FF2B5EF4-FFF2-40B4-BE49-F238E27FC236}">
              <a16:creationId xmlns:a16="http://schemas.microsoft.com/office/drawing/2014/main" id="{8191C249-E8B7-4DC6-AD50-E28BEB3E4D5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a:extLst>
            <a:ext uri="{FF2B5EF4-FFF2-40B4-BE49-F238E27FC236}">
              <a16:creationId xmlns:a16="http://schemas.microsoft.com/office/drawing/2014/main" id="{13DFBE28-451B-45F0-A9BE-A01911C0799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1" name="直線コネクタ 600">
          <a:extLst>
            <a:ext uri="{FF2B5EF4-FFF2-40B4-BE49-F238E27FC236}">
              <a16:creationId xmlns:a16="http://schemas.microsoft.com/office/drawing/2014/main" id="{B3305BA9-AF05-4640-8D69-CB113AB4371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2" name="テキスト ボックス 601">
          <a:extLst>
            <a:ext uri="{FF2B5EF4-FFF2-40B4-BE49-F238E27FC236}">
              <a16:creationId xmlns:a16="http://schemas.microsoft.com/office/drawing/2014/main" id="{425A2E8E-7A5F-4D5B-9A9C-C7B5A65CE33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3" name="直線コネクタ 602">
          <a:extLst>
            <a:ext uri="{FF2B5EF4-FFF2-40B4-BE49-F238E27FC236}">
              <a16:creationId xmlns:a16="http://schemas.microsoft.com/office/drawing/2014/main" id="{BE7C559F-FF72-4275-81E5-974878DE3D3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4" name="テキスト ボックス 603">
          <a:extLst>
            <a:ext uri="{FF2B5EF4-FFF2-40B4-BE49-F238E27FC236}">
              <a16:creationId xmlns:a16="http://schemas.microsoft.com/office/drawing/2014/main" id="{A8191860-A9EE-49F6-B5ED-80C23230C57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5" name="直線コネクタ 604">
          <a:extLst>
            <a:ext uri="{FF2B5EF4-FFF2-40B4-BE49-F238E27FC236}">
              <a16:creationId xmlns:a16="http://schemas.microsoft.com/office/drawing/2014/main" id="{7EF3DA10-0E9B-419E-BCD3-A475681E860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6" name="テキスト ボックス 605">
          <a:extLst>
            <a:ext uri="{FF2B5EF4-FFF2-40B4-BE49-F238E27FC236}">
              <a16:creationId xmlns:a16="http://schemas.microsoft.com/office/drawing/2014/main" id="{51B481E6-E988-4DBC-852F-2E60BAC9A17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7" name="直線コネクタ 606">
          <a:extLst>
            <a:ext uri="{FF2B5EF4-FFF2-40B4-BE49-F238E27FC236}">
              <a16:creationId xmlns:a16="http://schemas.microsoft.com/office/drawing/2014/main" id="{39CB85E3-F1F9-4DCE-8E3F-65F06C8AB8C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8" name="テキスト ボックス 607">
          <a:extLst>
            <a:ext uri="{FF2B5EF4-FFF2-40B4-BE49-F238E27FC236}">
              <a16:creationId xmlns:a16="http://schemas.microsoft.com/office/drawing/2014/main" id="{5F3B4863-00C1-419E-8B59-B4F3DB151C5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9" name="直線コネクタ 608">
          <a:extLst>
            <a:ext uri="{FF2B5EF4-FFF2-40B4-BE49-F238E27FC236}">
              <a16:creationId xmlns:a16="http://schemas.microsoft.com/office/drawing/2014/main" id="{3C0B9F40-0122-4DC9-BD4A-7A8C201D506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0" name="テキスト ボックス 609">
          <a:extLst>
            <a:ext uri="{FF2B5EF4-FFF2-40B4-BE49-F238E27FC236}">
              <a16:creationId xmlns:a16="http://schemas.microsoft.com/office/drawing/2014/main" id="{485D900A-3EF9-4084-AD5B-8C614475980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1" name="直線コネクタ 610">
          <a:extLst>
            <a:ext uri="{FF2B5EF4-FFF2-40B4-BE49-F238E27FC236}">
              <a16:creationId xmlns:a16="http://schemas.microsoft.com/office/drawing/2014/main" id="{DA4E59EA-58E7-4FBE-9150-108D168C800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2" name="テキスト ボックス 611">
          <a:extLst>
            <a:ext uri="{FF2B5EF4-FFF2-40B4-BE49-F238E27FC236}">
              <a16:creationId xmlns:a16="http://schemas.microsoft.com/office/drawing/2014/main" id="{98AEDB48-545F-4248-B8A5-9962429F0B1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3" name="【消防施設】&#10;一人当たり面積グラフ枠">
          <a:extLst>
            <a:ext uri="{FF2B5EF4-FFF2-40B4-BE49-F238E27FC236}">
              <a16:creationId xmlns:a16="http://schemas.microsoft.com/office/drawing/2014/main" id="{17E3A74B-B994-4631-AFBB-8233A6B2C8B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614" name="直線コネクタ 613">
          <a:extLst>
            <a:ext uri="{FF2B5EF4-FFF2-40B4-BE49-F238E27FC236}">
              <a16:creationId xmlns:a16="http://schemas.microsoft.com/office/drawing/2014/main" id="{7E29C7D7-B765-47CC-BF0B-D4156BE0610C}"/>
            </a:ext>
          </a:extLst>
        </xdr:cNvPr>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615" name="【消防施設】&#10;一人当たり面積最小値テキスト">
          <a:extLst>
            <a:ext uri="{FF2B5EF4-FFF2-40B4-BE49-F238E27FC236}">
              <a16:creationId xmlns:a16="http://schemas.microsoft.com/office/drawing/2014/main" id="{B767BA2A-DE94-4817-880E-F1B30BFEE9B2}"/>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616" name="直線コネクタ 615">
          <a:extLst>
            <a:ext uri="{FF2B5EF4-FFF2-40B4-BE49-F238E27FC236}">
              <a16:creationId xmlns:a16="http://schemas.microsoft.com/office/drawing/2014/main" id="{B30388DC-DAF9-40BF-875B-89C79D33F499}"/>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617" name="【消防施設】&#10;一人当たり面積最大値テキスト">
          <a:extLst>
            <a:ext uri="{FF2B5EF4-FFF2-40B4-BE49-F238E27FC236}">
              <a16:creationId xmlns:a16="http://schemas.microsoft.com/office/drawing/2014/main" id="{0E1A0B02-66BC-4BA0-8C44-B0EE2E60E688}"/>
            </a:ext>
          </a:extLst>
        </xdr:cNvPr>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618" name="直線コネクタ 617">
          <a:extLst>
            <a:ext uri="{FF2B5EF4-FFF2-40B4-BE49-F238E27FC236}">
              <a16:creationId xmlns:a16="http://schemas.microsoft.com/office/drawing/2014/main" id="{889B77D7-2319-4F1B-9CC9-8C4350993118}"/>
            </a:ext>
          </a:extLst>
        </xdr:cNvPr>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19" name="【消防施設】&#10;一人当たり面積平均値テキスト">
          <a:extLst>
            <a:ext uri="{FF2B5EF4-FFF2-40B4-BE49-F238E27FC236}">
              <a16:creationId xmlns:a16="http://schemas.microsoft.com/office/drawing/2014/main" id="{C99A48E3-3B72-44C8-A0C3-CBF7CBED2C1F}"/>
            </a:ext>
          </a:extLst>
        </xdr:cNvPr>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20" name="フローチャート: 判断 619">
          <a:extLst>
            <a:ext uri="{FF2B5EF4-FFF2-40B4-BE49-F238E27FC236}">
              <a16:creationId xmlns:a16="http://schemas.microsoft.com/office/drawing/2014/main" id="{0B794430-0CB7-4EAB-8907-86561B003F2E}"/>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621" name="フローチャート: 判断 620">
          <a:extLst>
            <a:ext uri="{FF2B5EF4-FFF2-40B4-BE49-F238E27FC236}">
              <a16:creationId xmlns:a16="http://schemas.microsoft.com/office/drawing/2014/main" id="{C3900B8B-FF7B-482E-A719-4E9260CB077E}"/>
            </a:ext>
          </a:extLst>
        </xdr:cNvPr>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22" name="フローチャート: 判断 621">
          <a:extLst>
            <a:ext uri="{FF2B5EF4-FFF2-40B4-BE49-F238E27FC236}">
              <a16:creationId xmlns:a16="http://schemas.microsoft.com/office/drawing/2014/main" id="{9FF83429-87F9-4CCB-945D-286CB06383FA}"/>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97789</xdr:rowOff>
    </xdr:from>
    <xdr:to>
      <xdr:col>102</xdr:col>
      <xdr:colOff>165100</xdr:colOff>
      <xdr:row>84</xdr:row>
      <xdr:rowOff>27939</xdr:rowOff>
    </xdr:to>
    <xdr:sp macro="" textlink="">
      <xdr:nvSpPr>
        <xdr:cNvPr id="623" name="フローチャート: 判断 622">
          <a:extLst>
            <a:ext uri="{FF2B5EF4-FFF2-40B4-BE49-F238E27FC236}">
              <a16:creationId xmlns:a16="http://schemas.microsoft.com/office/drawing/2014/main" id="{977FFAD6-F790-4CD0-9ACF-F58509CB19EA}"/>
            </a:ext>
          </a:extLst>
        </xdr:cNvPr>
        <xdr:cNvSpPr/>
      </xdr:nvSpPr>
      <xdr:spPr>
        <a:xfrm>
          <a:off x="19494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212B3D55-CEC9-4880-B507-7CA164A027A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D1A1B84-56ED-46E5-8F04-EBBE894C768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E5DF5409-1176-4741-973E-C3F224D92F7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4D2DCA95-171E-4FEC-88C5-1EC8849F22D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C4AC2A14-57BC-4D67-9A02-B1F4CAEC433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629" name="楕円 628">
          <a:extLst>
            <a:ext uri="{FF2B5EF4-FFF2-40B4-BE49-F238E27FC236}">
              <a16:creationId xmlns:a16="http://schemas.microsoft.com/office/drawing/2014/main" id="{9E2BD4DC-362A-4E63-8E0C-71A765915742}"/>
            </a:ext>
          </a:extLst>
        </xdr:cNvPr>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630" name="【消防施設】&#10;一人当たり面積該当値テキスト">
          <a:extLst>
            <a:ext uri="{FF2B5EF4-FFF2-40B4-BE49-F238E27FC236}">
              <a16:creationId xmlns:a16="http://schemas.microsoft.com/office/drawing/2014/main" id="{D00A6015-1AB2-48A3-8FD1-02A3274F2A78}"/>
            </a:ext>
          </a:extLst>
        </xdr:cNvPr>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93980</xdr:rowOff>
    </xdr:from>
    <xdr:to>
      <xdr:col>112</xdr:col>
      <xdr:colOff>38100</xdr:colOff>
      <xdr:row>86</xdr:row>
      <xdr:rowOff>24130</xdr:rowOff>
    </xdr:to>
    <xdr:sp macro="" textlink="">
      <xdr:nvSpPr>
        <xdr:cNvPr id="631" name="楕円 630">
          <a:extLst>
            <a:ext uri="{FF2B5EF4-FFF2-40B4-BE49-F238E27FC236}">
              <a16:creationId xmlns:a16="http://schemas.microsoft.com/office/drawing/2014/main" id="{ED51B20A-D3D8-4F61-8496-C99211DCB057}"/>
            </a:ext>
          </a:extLst>
        </xdr:cNvPr>
        <xdr:cNvSpPr/>
      </xdr:nvSpPr>
      <xdr:spPr>
        <a:xfrm>
          <a:off x="21272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144780</xdr:rowOff>
    </xdr:to>
    <xdr:cxnSp macro="">
      <xdr:nvCxnSpPr>
        <xdr:cNvPr id="632" name="直線コネクタ 631">
          <a:extLst>
            <a:ext uri="{FF2B5EF4-FFF2-40B4-BE49-F238E27FC236}">
              <a16:creationId xmlns:a16="http://schemas.microsoft.com/office/drawing/2014/main" id="{78EC93D0-5B1A-47BB-849B-8DDA0409F6E1}"/>
            </a:ext>
          </a:extLst>
        </xdr:cNvPr>
        <xdr:cNvCxnSpPr/>
      </xdr:nvCxnSpPr>
      <xdr:spPr>
        <a:xfrm flipV="1">
          <a:off x="21323300" y="147142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128270</xdr:rowOff>
    </xdr:from>
    <xdr:to>
      <xdr:col>107</xdr:col>
      <xdr:colOff>101600</xdr:colOff>
      <xdr:row>86</xdr:row>
      <xdr:rowOff>58420</xdr:rowOff>
    </xdr:to>
    <xdr:sp macro="" textlink="">
      <xdr:nvSpPr>
        <xdr:cNvPr id="633" name="楕円 632">
          <a:extLst>
            <a:ext uri="{FF2B5EF4-FFF2-40B4-BE49-F238E27FC236}">
              <a16:creationId xmlns:a16="http://schemas.microsoft.com/office/drawing/2014/main" id="{55616B05-623F-4DBE-952D-D1B247EA3F73}"/>
            </a:ext>
          </a:extLst>
        </xdr:cNvPr>
        <xdr:cNvSpPr/>
      </xdr:nvSpPr>
      <xdr:spPr>
        <a:xfrm>
          <a:off x="20383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144780</xdr:rowOff>
    </xdr:from>
    <xdr:to>
      <xdr:col>111</xdr:col>
      <xdr:colOff>177800</xdr:colOff>
      <xdr:row>86</xdr:row>
      <xdr:rowOff>7620</xdr:rowOff>
    </xdr:to>
    <xdr:cxnSp macro="">
      <xdr:nvCxnSpPr>
        <xdr:cNvPr id="634" name="直線コネクタ 633">
          <a:extLst>
            <a:ext uri="{FF2B5EF4-FFF2-40B4-BE49-F238E27FC236}">
              <a16:creationId xmlns:a16="http://schemas.microsoft.com/office/drawing/2014/main" id="{53101A42-1D86-45B0-9936-5AE141D02A1E}"/>
            </a:ext>
          </a:extLst>
        </xdr:cNvPr>
        <xdr:cNvCxnSpPr/>
      </xdr:nvCxnSpPr>
      <xdr:spPr>
        <a:xfrm flipV="1">
          <a:off x="20434300" y="147180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74947</xdr:rowOff>
    </xdr:from>
    <xdr:ext cx="469744" cy="259045"/>
    <xdr:sp macro="" textlink="">
      <xdr:nvSpPr>
        <xdr:cNvPr id="635" name="n_1aveValue【消防施設】&#10;一人当たり面積">
          <a:extLst>
            <a:ext uri="{FF2B5EF4-FFF2-40B4-BE49-F238E27FC236}">
              <a16:creationId xmlns:a16="http://schemas.microsoft.com/office/drawing/2014/main" id="{49E77891-001F-43F4-AE0B-F69608EF5795}"/>
            </a:ext>
          </a:extLst>
        </xdr:cNvPr>
        <xdr:cNvSpPr txBox="1"/>
      </xdr:nvSpPr>
      <xdr:spPr>
        <a:xfrm>
          <a:off x="21075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636" name="n_2aveValue【消防施設】&#10;一人当たり面積">
          <a:extLst>
            <a:ext uri="{FF2B5EF4-FFF2-40B4-BE49-F238E27FC236}">
              <a16:creationId xmlns:a16="http://schemas.microsoft.com/office/drawing/2014/main" id="{0B890BB8-CE4E-4489-926D-3498686E9121}"/>
            </a:ext>
          </a:extLst>
        </xdr:cNvPr>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44466</xdr:rowOff>
    </xdr:from>
    <xdr:ext cx="469744" cy="259045"/>
    <xdr:sp macro="" textlink="">
      <xdr:nvSpPr>
        <xdr:cNvPr id="637" name="n_3aveValue【消防施設】&#10;一人当たり面積">
          <a:extLst>
            <a:ext uri="{FF2B5EF4-FFF2-40B4-BE49-F238E27FC236}">
              <a16:creationId xmlns:a16="http://schemas.microsoft.com/office/drawing/2014/main" id="{FEDE4114-6487-4778-96D3-67A4A1DFB38C}"/>
            </a:ext>
          </a:extLst>
        </xdr:cNvPr>
        <xdr:cNvSpPr txBox="1"/>
      </xdr:nvSpPr>
      <xdr:spPr>
        <a:xfrm>
          <a:off x="19310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15257</xdr:rowOff>
    </xdr:from>
    <xdr:ext cx="469744" cy="259045"/>
    <xdr:sp macro="" textlink="">
      <xdr:nvSpPr>
        <xdr:cNvPr id="638" name="n_1mainValue【消防施設】&#10;一人当たり面積">
          <a:extLst>
            <a:ext uri="{FF2B5EF4-FFF2-40B4-BE49-F238E27FC236}">
              <a16:creationId xmlns:a16="http://schemas.microsoft.com/office/drawing/2014/main" id="{05778DA4-A514-41E1-B1FC-B14B74C70477}"/>
            </a:ext>
          </a:extLst>
        </xdr:cNvPr>
        <xdr:cNvSpPr txBox="1"/>
      </xdr:nvSpPr>
      <xdr:spPr>
        <a:xfrm>
          <a:off x="210757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49547</xdr:rowOff>
    </xdr:from>
    <xdr:ext cx="469744" cy="259045"/>
    <xdr:sp macro="" textlink="">
      <xdr:nvSpPr>
        <xdr:cNvPr id="639" name="n_2mainValue【消防施設】&#10;一人当たり面積">
          <a:extLst>
            <a:ext uri="{FF2B5EF4-FFF2-40B4-BE49-F238E27FC236}">
              <a16:creationId xmlns:a16="http://schemas.microsoft.com/office/drawing/2014/main" id="{E0524EEC-FE78-4E7F-AA09-6EF00D91F59A}"/>
            </a:ext>
          </a:extLst>
        </xdr:cNvPr>
        <xdr:cNvSpPr txBox="1"/>
      </xdr:nvSpPr>
      <xdr:spPr>
        <a:xfrm>
          <a:off x="20199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165ABB3B-94A9-47A2-9D21-4EACA20A528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75F7A6F1-2C32-4624-83B7-E0F3DF354F4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311D84E9-14CE-4846-A74F-B75D199A1B4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23D8B9D1-85FA-4834-B5CD-DE93E66C0F2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F81DC154-036A-4850-AD9A-944EFC66D9A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126144C9-BFB9-43FC-8DDC-D82E9CE25EE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16EB4469-79F1-421A-8135-54DB5B7610F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4485D662-22DD-4162-A774-3D7BB4C6BBF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12035621-1658-4CE1-9ECD-0F30BE264AB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05B85A14-C2D7-4242-85DC-1F2FFB6D53C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5F469854-08E4-489A-8C54-4B758949137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1" name="テキスト ボックス 650">
          <a:extLst>
            <a:ext uri="{FF2B5EF4-FFF2-40B4-BE49-F238E27FC236}">
              <a16:creationId xmlns:a16="http://schemas.microsoft.com/office/drawing/2014/main" id="{58A04322-3917-4C93-945B-D1A1CC73FB41}"/>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B44FC82E-96E3-4EA4-BFB5-EF36AC41585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7CABB611-6CF0-4AF0-A072-7A0DE5E2204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92D6C1AA-0E3B-41BE-857A-655205CE3CC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383D5ED4-2795-43EB-BE20-45EDF0354A2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7FF847B2-B119-41A3-8D03-3B4A0522FAF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0E8E0F3B-CE06-4361-A071-37C97514B66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3DD9FCCA-6145-4A46-A720-BE3E0B43B35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CC52F597-AC61-417C-9866-528D73BD075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E56C3D6A-5699-48AA-9A66-561CE50AB40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1" name="テキスト ボックス 660">
          <a:extLst>
            <a:ext uri="{FF2B5EF4-FFF2-40B4-BE49-F238E27FC236}">
              <a16:creationId xmlns:a16="http://schemas.microsoft.com/office/drawing/2014/main" id="{83547E99-9784-4E82-AB05-FACD6E371F82}"/>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DDC24DD4-5929-482B-ABDA-5CD0DDED952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a:extLst>
            <a:ext uri="{FF2B5EF4-FFF2-40B4-BE49-F238E27FC236}">
              <a16:creationId xmlns:a16="http://schemas.microsoft.com/office/drawing/2014/main" id="{5CF31DDD-E109-4313-8853-63CBEFE93FF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a:extLst>
            <a:ext uri="{FF2B5EF4-FFF2-40B4-BE49-F238E27FC236}">
              <a16:creationId xmlns:a16="http://schemas.microsoft.com/office/drawing/2014/main" id="{16BE8D68-9A70-4BCD-A60D-5AE83D711B1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665" name="直線コネクタ 664">
          <a:extLst>
            <a:ext uri="{FF2B5EF4-FFF2-40B4-BE49-F238E27FC236}">
              <a16:creationId xmlns:a16="http://schemas.microsoft.com/office/drawing/2014/main" id="{908DB76F-9FD8-4FC3-8950-FEC74606D7D9}"/>
            </a:ext>
          </a:extLst>
        </xdr:cNvPr>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666" name="【庁舎】&#10;有形固定資産減価償却率最小値テキスト">
          <a:extLst>
            <a:ext uri="{FF2B5EF4-FFF2-40B4-BE49-F238E27FC236}">
              <a16:creationId xmlns:a16="http://schemas.microsoft.com/office/drawing/2014/main" id="{68DF0983-60F8-417D-8BCB-48039BF4ED37}"/>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667" name="直線コネクタ 666">
          <a:extLst>
            <a:ext uri="{FF2B5EF4-FFF2-40B4-BE49-F238E27FC236}">
              <a16:creationId xmlns:a16="http://schemas.microsoft.com/office/drawing/2014/main" id="{B590D786-9246-440E-A1A1-293746B687D3}"/>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668" name="【庁舎】&#10;有形固定資産減価償却率最大値テキスト">
          <a:extLst>
            <a:ext uri="{FF2B5EF4-FFF2-40B4-BE49-F238E27FC236}">
              <a16:creationId xmlns:a16="http://schemas.microsoft.com/office/drawing/2014/main" id="{70437A1C-72CE-4DCD-B006-84B769A9D6D6}"/>
            </a:ext>
          </a:extLst>
        </xdr:cNvPr>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669" name="直線コネクタ 668">
          <a:extLst>
            <a:ext uri="{FF2B5EF4-FFF2-40B4-BE49-F238E27FC236}">
              <a16:creationId xmlns:a16="http://schemas.microsoft.com/office/drawing/2014/main" id="{F172DF87-751E-4D61-8FC3-D1F1EC5FE67A}"/>
            </a:ext>
          </a:extLst>
        </xdr:cNvPr>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132822</xdr:rowOff>
    </xdr:from>
    <xdr:ext cx="405111" cy="259045"/>
    <xdr:sp macro="" textlink="">
      <xdr:nvSpPr>
        <xdr:cNvPr id="670" name="【庁舎】&#10;有形固定資産減価償却率平均値テキスト">
          <a:extLst>
            <a:ext uri="{FF2B5EF4-FFF2-40B4-BE49-F238E27FC236}">
              <a16:creationId xmlns:a16="http://schemas.microsoft.com/office/drawing/2014/main" id="{A5AE0436-71C1-4DB1-BC5E-F7DC12686A83}"/>
            </a:ext>
          </a:extLst>
        </xdr:cNvPr>
        <xdr:cNvSpPr txBox="1"/>
      </xdr:nvSpPr>
      <xdr:spPr>
        <a:xfrm>
          <a:off x="16357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671" name="フローチャート: 判断 670">
          <a:extLst>
            <a:ext uri="{FF2B5EF4-FFF2-40B4-BE49-F238E27FC236}">
              <a16:creationId xmlns:a16="http://schemas.microsoft.com/office/drawing/2014/main" id="{5D9DE724-34E9-401F-844F-9C3EEF22B5D9}"/>
            </a:ext>
          </a:extLst>
        </xdr:cNvPr>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672" name="フローチャート: 判断 671">
          <a:extLst>
            <a:ext uri="{FF2B5EF4-FFF2-40B4-BE49-F238E27FC236}">
              <a16:creationId xmlns:a16="http://schemas.microsoft.com/office/drawing/2014/main" id="{23D55234-AF7C-45F8-9673-CA46486EBD98}"/>
            </a:ext>
          </a:extLst>
        </xdr:cNvPr>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673" name="フローチャート: 判断 672">
          <a:extLst>
            <a:ext uri="{FF2B5EF4-FFF2-40B4-BE49-F238E27FC236}">
              <a16:creationId xmlns:a16="http://schemas.microsoft.com/office/drawing/2014/main" id="{F10A0C60-2D19-43B5-9569-5E3450822FE6}"/>
            </a:ext>
          </a:extLst>
        </xdr:cNvPr>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128270</xdr:rowOff>
    </xdr:from>
    <xdr:to>
      <xdr:col>72</xdr:col>
      <xdr:colOff>38100</xdr:colOff>
      <xdr:row>104</xdr:row>
      <xdr:rowOff>58420</xdr:rowOff>
    </xdr:to>
    <xdr:sp macro="" textlink="">
      <xdr:nvSpPr>
        <xdr:cNvPr id="674" name="フローチャート: 判断 673">
          <a:extLst>
            <a:ext uri="{FF2B5EF4-FFF2-40B4-BE49-F238E27FC236}">
              <a16:creationId xmlns:a16="http://schemas.microsoft.com/office/drawing/2014/main" id="{2B63EAB7-C675-4C52-9FDB-DBBE310DB7A3}"/>
            </a:ext>
          </a:extLst>
        </xdr:cNvPr>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172033C6-54E9-49F3-86E4-6F179B4E945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73EA16C9-8F52-4634-9E46-51D76751ABD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6B88BE10-8790-4C8F-8516-07DFCA912DC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42864305-BD92-4E5D-B143-D77BCB5D4EA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9FCCEA59-0D6F-439A-A093-CF0F0139058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680" name="楕円 679">
          <a:extLst>
            <a:ext uri="{FF2B5EF4-FFF2-40B4-BE49-F238E27FC236}">
              <a16:creationId xmlns:a16="http://schemas.microsoft.com/office/drawing/2014/main" id="{39C07606-4E90-49B9-926C-3D872150BCBE}"/>
            </a:ext>
          </a:extLst>
        </xdr:cNvPr>
        <xdr:cNvSpPr/>
      </xdr:nvSpPr>
      <xdr:spPr>
        <a:xfrm>
          <a:off x="162687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45011</xdr:rowOff>
    </xdr:from>
    <xdr:ext cx="405111" cy="259045"/>
    <xdr:sp macro="" textlink="">
      <xdr:nvSpPr>
        <xdr:cNvPr id="681" name="【庁舎】&#10;有形固定資産減価償却率該当値テキスト">
          <a:extLst>
            <a:ext uri="{FF2B5EF4-FFF2-40B4-BE49-F238E27FC236}">
              <a16:creationId xmlns:a16="http://schemas.microsoft.com/office/drawing/2014/main" id="{F9DFB8CE-CD75-4E18-86AE-EE3F9370B60C}"/>
            </a:ext>
          </a:extLst>
        </xdr:cNvPr>
        <xdr:cNvSpPr txBox="1"/>
      </xdr:nvSpPr>
      <xdr:spPr>
        <a:xfrm>
          <a:off x="16357600" y="1753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56424</xdr:rowOff>
    </xdr:from>
    <xdr:to>
      <xdr:col>81</xdr:col>
      <xdr:colOff>101600</xdr:colOff>
      <xdr:row>103</xdr:row>
      <xdr:rowOff>158024</xdr:rowOff>
    </xdr:to>
    <xdr:sp macro="" textlink="">
      <xdr:nvSpPr>
        <xdr:cNvPr id="682" name="楕円 681">
          <a:extLst>
            <a:ext uri="{FF2B5EF4-FFF2-40B4-BE49-F238E27FC236}">
              <a16:creationId xmlns:a16="http://schemas.microsoft.com/office/drawing/2014/main" id="{5CC5FBBE-15C6-484D-A65F-009B149DE809}"/>
            </a:ext>
          </a:extLst>
        </xdr:cNvPr>
        <xdr:cNvSpPr/>
      </xdr:nvSpPr>
      <xdr:spPr>
        <a:xfrm>
          <a:off x="15430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72934</xdr:rowOff>
    </xdr:from>
    <xdr:to>
      <xdr:col>85</xdr:col>
      <xdr:colOff>127000</xdr:colOff>
      <xdr:row>103</xdr:row>
      <xdr:rowOff>107224</xdr:rowOff>
    </xdr:to>
    <xdr:cxnSp macro="">
      <xdr:nvCxnSpPr>
        <xdr:cNvPr id="683" name="直線コネクタ 682">
          <a:extLst>
            <a:ext uri="{FF2B5EF4-FFF2-40B4-BE49-F238E27FC236}">
              <a16:creationId xmlns:a16="http://schemas.microsoft.com/office/drawing/2014/main" id="{B6C46D18-06C1-4E66-AB40-F97C1F392B1E}"/>
            </a:ext>
          </a:extLst>
        </xdr:cNvPr>
        <xdr:cNvCxnSpPr/>
      </xdr:nvCxnSpPr>
      <xdr:spPr>
        <a:xfrm flipV="1">
          <a:off x="15481300" y="177322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80918</xdr:rowOff>
    </xdr:from>
    <xdr:to>
      <xdr:col>76</xdr:col>
      <xdr:colOff>165100</xdr:colOff>
      <xdr:row>104</xdr:row>
      <xdr:rowOff>11068</xdr:rowOff>
    </xdr:to>
    <xdr:sp macro="" textlink="">
      <xdr:nvSpPr>
        <xdr:cNvPr id="684" name="楕円 683">
          <a:extLst>
            <a:ext uri="{FF2B5EF4-FFF2-40B4-BE49-F238E27FC236}">
              <a16:creationId xmlns:a16="http://schemas.microsoft.com/office/drawing/2014/main" id="{79D304AC-D82F-48B5-B27D-49DE04FE8676}"/>
            </a:ext>
          </a:extLst>
        </xdr:cNvPr>
        <xdr:cNvSpPr/>
      </xdr:nvSpPr>
      <xdr:spPr>
        <a:xfrm>
          <a:off x="14541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107224</xdr:rowOff>
    </xdr:from>
    <xdr:to>
      <xdr:col>81</xdr:col>
      <xdr:colOff>50800</xdr:colOff>
      <xdr:row>103</xdr:row>
      <xdr:rowOff>131718</xdr:rowOff>
    </xdr:to>
    <xdr:cxnSp macro="">
      <xdr:nvCxnSpPr>
        <xdr:cNvPr id="685" name="直線コネクタ 684">
          <a:extLst>
            <a:ext uri="{FF2B5EF4-FFF2-40B4-BE49-F238E27FC236}">
              <a16:creationId xmlns:a16="http://schemas.microsoft.com/office/drawing/2014/main" id="{851FA4A3-AD66-4B25-95A5-9F7D5D4E6A08}"/>
            </a:ext>
          </a:extLst>
        </xdr:cNvPr>
        <xdr:cNvCxnSpPr/>
      </xdr:nvCxnSpPr>
      <xdr:spPr>
        <a:xfrm flipV="1">
          <a:off x="14592300" y="17766574"/>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46282</xdr:rowOff>
    </xdr:from>
    <xdr:ext cx="405111" cy="259045"/>
    <xdr:sp macro="" textlink="">
      <xdr:nvSpPr>
        <xdr:cNvPr id="686" name="n_1aveValue【庁舎】&#10;有形固定資産減価償却率">
          <a:extLst>
            <a:ext uri="{FF2B5EF4-FFF2-40B4-BE49-F238E27FC236}">
              <a16:creationId xmlns:a16="http://schemas.microsoft.com/office/drawing/2014/main" id="{16E3920C-BB37-40B1-A79F-3A3DBFB78D0B}"/>
            </a:ext>
          </a:extLst>
        </xdr:cNvPr>
        <xdr:cNvSpPr txBox="1"/>
      </xdr:nvSpPr>
      <xdr:spPr>
        <a:xfrm>
          <a:off x="15266044"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687" name="n_2aveValue【庁舎】&#10;有形固定資産減価償却率">
          <a:extLst>
            <a:ext uri="{FF2B5EF4-FFF2-40B4-BE49-F238E27FC236}">
              <a16:creationId xmlns:a16="http://schemas.microsoft.com/office/drawing/2014/main" id="{CB9FBE51-700D-4FBF-A0C4-B09F626EEC89}"/>
            </a:ext>
          </a:extLst>
        </xdr:cNvPr>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74947</xdr:rowOff>
    </xdr:from>
    <xdr:ext cx="405111" cy="259045"/>
    <xdr:sp macro="" textlink="">
      <xdr:nvSpPr>
        <xdr:cNvPr id="688" name="n_3aveValue【庁舎】&#10;有形固定資産減価償却率">
          <a:extLst>
            <a:ext uri="{FF2B5EF4-FFF2-40B4-BE49-F238E27FC236}">
              <a16:creationId xmlns:a16="http://schemas.microsoft.com/office/drawing/2014/main" id="{8BD05DE2-D570-4195-9F03-7474BEE3F482}"/>
            </a:ext>
          </a:extLst>
        </xdr:cNvPr>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3101</xdr:rowOff>
    </xdr:from>
    <xdr:ext cx="405111" cy="259045"/>
    <xdr:sp macro="" textlink="">
      <xdr:nvSpPr>
        <xdr:cNvPr id="689" name="n_1mainValue【庁舎】&#10;有形固定資産減価償却率">
          <a:extLst>
            <a:ext uri="{FF2B5EF4-FFF2-40B4-BE49-F238E27FC236}">
              <a16:creationId xmlns:a16="http://schemas.microsoft.com/office/drawing/2014/main" id="{DEC53BDB-31DA-41EB-ADC0-7A13C2CF02CE}"/>
            </a:ext>
          </a:extLst>
        </xdr:cNvPr>
        <xdr:cNvSpPr txBox="1"/>
      </xdr:nvSpPr>
      <xdr:spPr>
        <a:xfrm>
          <a:off x="152660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27595</xdr:rowOff>
    </xdr:from>
    <xdr:ext cx="405111" cy="259045"/>
    <xdr:sp macro="" textlink="">
      <xdr:nvSpPr>
        <xdr:cNvPr id="690" name="n_2mainValue【庁舎】&#10;有形固定資産減価償却率">
          <a:extLst>
            <a:ext uri="{FF2B5EF4-FFF2-40B4-BE49-F238E27FC236}">
              <a16:creationId xmlns:a16="http://schemas.microsoft.com/office/drawing/2014/main" id="{C92C7A63-EA0B-485A-AC78-A8E6ACD571C6}"/>
            </a:ext>
          </a:extLst>
        </xdr:cNvPr>
        <xdr:cNvSpPr txBox="1"/>
      </xdr:nvSpPr>
      <xdr:spPr>
        <a:xfrm>
          <a:off x="143897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a:extLst>
            <a:ext uri="{FF2B5EF4-FFF2-40B4-BE49-F238E27FC236}">
              <a16:creationId xmlns:a16="http://schemas.microsoft.com/office/drawing/2014/main" id="{5966BD24-852F-4AE5-B5B9-5EF55B51353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a:extLst>
            <a:ext uri="{FF2B5EF4-FFF2-40B4-BE49-F238E27FC236}">
              <a16:creationId xmlns:a16="http://schemas.microsoft.com/office/drawing/2014/main" id="{59309FDC-DAD1-403E-BD67-606FE640D5F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a:extLst>
            <a:ext uri="{FF2B5EF4-FFF2-40B4-BE49-F238E27FC236}">
              <a16:creationId xmlns:a16="http://schemas.microsoft.com/office/drawing/2014/main" id="{3660A87D-5503-4226-90DF-8700AFA12CC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a:extLst>
            <a:ext uri="{FF2B5EF4-FFF2-40B4-BE49-F238E27FC236}">
              <a16:creationId xmlns:a16="http://schemas.microsoft.com/office/drawing/2014/main" id="{4F5570CB-8D45-48CA-8ABA-F830C774109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a:extLst>
            <a:ext uri="{FF2B5EF4-FFF2-40B4-BE49-F238E27FC236}">
              <a16:creationId xmlns:a16="http://schemas.microsoft.com/office/drawing/2014/main" id="{0E811891-24AF-4106-9C91-5C77A08E9DD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a:extLst>
            <a:ext uri="{FF2B5EF4-FFF2-40B4-BE49-F238E27FC236}">
              <a16:creationId xmlns:a16="http://schemas.microsoft.com/office/drawing/2014/main" id="{1DF07F5E-4147-4243-B9AB-D0BD6BA6A26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a:extLst>
            <a:ext uri="{FF2B5EF4-FFF2-40B4-BE49-F238E27FC236}">
              <a16:creationId xmlns:a16="http://schemas.microsoft.com/office/drawing/2014/main" id="{4E48EBD8-108C-4326-A113-10D2CB6B8B4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a:extLst>
            <a:ext uri="{FF2B5EF4-FFF2-40B4-BE49-F238E27FC236}">
              <a16:creationId xmlns:a16="http://schemas.microsoft.com/office/drawing/2014/main" id="{D700B78A-F876-44B7-98EA-FDB6DB846E8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a:extLst>
            <a:ext uri="{FF2B5EF4-FFF2-40B4-BE49-F238E27FC236}">
              <a16:creationId xmlns:a16="http://schemas.microsoft.com/office/drawing/2014/main" id="{7079A4EB-2DD3-487A-AC95-C66EB08A8D8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a:extLst>
            <a:ext uri="{FF2B5EF4-FFF2-40B4-BE49-F238E27FC236}">
              <a16:creationId xmlns:a16="http://schemas.microsoft.com/office/drawing/2014/main" id="{F48C7CD6-2397-49FF-A79D-6AEB338D7AC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1" name="直線コネクタ 700">
          <a:extLst>
            <a:ext uri="{FF2B5EF4-FFF2-40B4-BE49-F238E27FC236}">
              <a16:creationId xmlns:a16="http://schemas.microsoft.com/office/drawing/2014/main" id="{884C594A-9066-4DC3-B456-7144B1A7957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2" name="テキスト ボックス 701">
          <a:extLst>
            <a:ext uri="{FF2B5EF4-FFF2-40B4-BE49-F238E27FC236}">
              <a16:creationId xmlns:a16="http://schemas.microsoft.com/office/drawing/2014/main" id="{B65E5815-8D9F-47B3-8C99-B1018C4C11A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3" name="直線コネクタ 702">
          <a:extLst>
            <a:ext uri="{FF2B5EF4-FFF2-40B4-BE49-F238E27FC236}">
              <a16:creationId xmlns:a16="http://schemas.microsoft.com/office/drawing/2014/main" id="{36AAB9B3-C260-426E-893F-F8C9D8574C4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4" name="テキスト ボックス 703">
          <a:extLst>
            <a:ext uri="{FF2B5EF4-FFF2-40B4-BE49-F238E27FC236}">
              <a16:creationId xmlns:a16="http://schemas.microsoft.com/office/drawing/2014/main" id="{EB53E7DF-EF70-4286-9260-60F27529230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5" name="直線コネクタ 704">
          <a:extLst>
            <a:ext uri="{FF2B5EF4-FFF2-40B4-BE49-F238E27FC236}">
              <a16:creationId xmlns:a16="http://schemas.microsoft.com/office/drawing/2014/main" id="{2E3E8424-A90E-49F7-8372-219829C8242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6" name="テキスト ボックス 705">
          <a:extLst>
            <a:ext uri="{FF2B5EF4-FFF2-40B4-BE49-F238E27FC236}">
              <a16:creationId xmlns:a16="http://schemas.microsoft.com/office/drawing/2014/main" id="{1DFD754B-C49C-439A-BD77-F7C76319A4A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7" name="直線コネクタ 706">
          <a:extLst>
            <a:ext uri="{FF2B5EF4-FFF2-40B4-BE49-F238E27FC236}">
              <a16:creationId xmlns:a16="http://schemas.microsoft.com/office/drawing/2014/main" id="{CCD28B2F-F7F8-4872-A586-BCA6AEE9AB6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8" name="テキスト ボックス 707">
          <a:extLst>
            <a:ext uri="{FF2B5EF4-FFF2-40B4-BE49-F238E27FC236}">
              <a16:creationId xmlns:a16="http://schemas.microsoft.com/office/drawing/2014/main" id="{BBF70647-03B5-4649-87FF-DB23FDA06F7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9" name="直線コネクタ 708">
          <a:extLst>
            <a:ext uri="{FF2B5EF4-FFF2-40B4-BE49-F238E27FC236}">
              <a16:creationId xmlns:a16="http://schemas.microsoft.com/office/drawing/2014/main" id="{C770A0D9-6EB0-4310-AADB-7FBC261F3BD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0" name="テキスト ボックス 709">
          <a:extLst>
            <a:ext uri="{FF2B5EF4-FFF2-40B4-BE49-F238E27FC236}">
              <a16:creationId xmlns:a16="http://schemas.microsoft.com/office/drawing/2014/main" id="{66C97C2A-9FA8-4C81-B985-3A052B14C3D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1" name="直線コネクタ 710">
          <a:extLst>
            <a:ext uri="{FF2B5EF4-FFF2-40B4-BE49-F238E27FC236}">
              <a16:creationId xmlns:a16="http://schemas.microsoft.com/office/drawing/2014/main" id="{5AFB8CE8-78E7-4FC4-AF3C-025101BCCD3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2" name="テキスト ボックス 711">
          <a:extLst>
            <a:ext uri="{FF2B5EF4-FFF2-40B4-BE49-F238E27FC236}">
              <a16:creationId xmlns:a16="http://schemas.microsoft.com/office/drawing/2014/main" id="{B546891F-AFE1-4BB2-B0FE-F3AA1DE0D38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49587C84-2149-4D7B-A965-E476FA380C4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27C8B1A4-C655-4CA2-BD44-70C4539EE6F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a:extLst>
            <a:ext uri="{FF2B5EF4-FFF2-40B4-BE49-F238E27FC236}">
              <a16:creationId xmlns:a16="http://schemas.microsoft.com/office/drawing/2014/main" id="{EF8ED10C-92F4-442A-B920-8DFA3EE4DBA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716" name="直線コネクタ 715">
          <a:extLst>
            <a:ext uri="{FF2B5EF4-FFF2-40B4-BE49-F238E27FC236}">
              <a16:creationId xmlns:a16="http://schemas.microsoft.com/office/drawing/2014/main" id="{DA8A6279-8D84-4826-814A-DE8A713D534F}"/>
            </a:ext>
          </a:extLst>
        </xdr:cNvPr>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717" name="【庁舎】&#10;一人当たり面積最小値テキスト">
          <a:extLst>
            <a:ext uri="{FF2B5EF4-FFF2-40B4-BE49-F238E27FC236}">
              <a16:creationId xmlns:a16="http://schemas.microsoft.com/office/drawing/2014/main" id="{ADFC8C59-4EC4-4DA2-A174-2D7E73B00517}"/>
            </a:ext>
          </a:extLst>
        </xdr:cNvPr>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718" name="直線コネクタ 717">
          <a:extLst>
            <a:ext uri="{FF2B5EF4-FFF2-40B4-BE49-F238E27FC236}">
              <a16:creationId xmlns:a16="http://schemas.microsoft.com/office/drawing/2014/main" id="{ED9ABF32-E1AE-464E-8EE4-BA49E9DDB08B}"/>
            </a:ext>
          </a:extLst>
        </xdr:cNvPr>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719" name="【庁舎】&#10;一人当たり面積最大値テキスト">
          <a:extLst>
            <a:ext uri="{FF2B5EF4-FFF2-40B4-BE49-F238E27FC236}">
              <a16:creationId xmlns:a16="http://schemas.microsoft.com/office/drawing/2014/main" id="{94CC98B0-AB63-428A-9056-EBAE192025F2}"/>
            </a:ext>
          </a:extLst>
        </xdr:cNvPr>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720" name="直線コネクタ 719">
          <a:extLst>
            <a:ext uri="{FF2B5EF4-FFF2-40B4-BE49-F238E27FC236}">
              <a16:creationId xmlns:a16="http://schemas.microsoft.com/office/drawing/2014/main" id="{5294323D-BA3C-4B38-BD62-C91A2C32ECD0}"/>
            </a:ext>
          </a:extLst>
        </xdr:cNvPr>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721" name="【庁舎】&#10;一人当たり面積平均値テキスト">
          <a:extLst>
            <a:ext uri="{FF2B5EF4-FFF2-40B4-BE49-F238E27FC236}">
              <a16:creationId xmlns:a16="http://schemas.microsoft.com/office/drawing/2014/main" id="{C3B2D758-6A1F-4D14-9050-145D30166D11}"/>
            </a:ext>
          </a:extLst>
        </xdr:cNvPr>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722" name="フローチャート: 判断 721">
          <a:extLst>
            <a:ext uri="{FF2B5EF4-FFF2-40B4-BE49-F238E27FC236}">
              <a16:creationId xmlns:a16="http://schemas.microsoft.com/office/drawing/2014/main" id="{BCD66AEA-98E1-4151-94D5-89F75D32054F}"/>
            </a:ext>
          </a:extLst>
        </xdr:cNvPr>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23" name="フローチャート: 判断 722">
          <a:extLst>
            <a:ext uri="{FF2B5EF4-FFF2-40B4-BE49-F238E27FC236}">
              <a16:creationId xmlns:a16="http://schemas.microsoft.com/office/drawing/2014/main" id="{B391791F-DAC4-45E0-8E06-11537A0EC42C}"/>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70031</xdr:rowOff>
    </xdr:from>
    <xdr:to>
      <xdr:col>107</xdr:col>
      <xdr:colOff>101600</xdr:colOff>
      <xdr:row>107</xdr:row>
      <xdr:rowOff>181</xdr:rowOff>
    </xdr:to>
    <xdr:sp macro="" textlink="">
      <xdr:nvSpPr>
        <xdr:cNvPr id="724" name="フローチャート: 判断 723">
          <a:extLst>
            <a:ext uri="{FF2B5EF4-FFF2-40B4-BE49-F238E27FC236}">
              <a16:creationId xmlns:a16="http://schemas.microsoft.com/office/drawing/2014/main" id="{82F3D901-64CB-4771-B9FD-40A20C4182EC}"/>
            </a:ext>
          </a:extLst>
        </xdr:cNvPr>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725" name="フローチャート: 判断 724">
          <a:extLst>
            <a:ext uri="{FF2B5EF4-FFF2-40B4-BE49-F238E27FC236}">
              <a16:creationId xmlns:a16="http://schemas.microsoft.com/office/drawing/2014/main" id="{69CDE941-5374-491C-AAAF-8453ED765B04}"/>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A6E62CC2-2CDB-483E-B107-DF31C7A5AED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55929D53-DF9D-493D-9B90-E8765D6177E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D37A1014-E112-4C96-8DB6-1443FBFD5DF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A7D493DD-E469-4DEB-A26C-E1853D0D97D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567ADC59-5922-471C-9C04-492AC59D8BD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28121</xdr:rowOff>
    </xdr:from>
    <xdr:to>
      <xdr:col>116</xdr:col>
      <xdr:colOff>114300</xdr:colOff>
      <xdr:row>105</xdr:row>
      <xdr:rowOff>129721</xdr:rowOff>
    </xdr:to>
    <xdr:sp macro="" textlink="">
      <xdr:nvSpPr>
        <xdr:cNvPr id="731" name="楕円 730">
          <a:extLst>
            <a:ext uri="{FF2B5EF4-FFF2-40B4-BE49-F238E27FC236}">
              <a16:creationId xmlns:a16="http://schemas.microsoft.com/office/drawing/2014/main" id="{471B5155-2E45-4650-BF76-C07D0EDA45A7}"/>
            </a:ext>
          </a:extLst>
        </xdr:cNvPr>
        <xdr:cNvSpPr/>
      </xdr:nvSpPr>
      <xdr:spPr>
        <a:xfrm>
          <a:off x="22110700" y="180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50998</xdr:rowOff>
    </xdr:from>
    <xdr:ext cx="469744" cy="259045"/>
    <xdr:sp macro="" textlink="">
      <xdr:nvSpPr>
        <xdr:cNvPr id="732" name="【庁舎】&#10;一人当たり面積該当値テキスト">
          <a:extLst>
            <a:ext uri="{FF2B5EF4-FFF2-40B4-BE49-F238E27FC236}">
              <a16:creationId xmlns:a16="http://schemas.microsoft.com/office/drawing/2014/main" id="{03172987-B24A-45B9-8C28-BA23AF98C2F7}"/>
            </a:ext>
          </a:extLst>
        </xdr:cNvPr>
        <xdr:cNvSpPr txBox="1"/>
      </xdr:nvSpPr>
      <xdr:spPr>
        <a:xfrm>
          <a:off x="22199600" y="1788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37919</xdr:rowOff>
    </xdr:from>
    <xdr:to>
      <xdr:col>112</xdr:col>
      <xdr:colOff>38100</xdr:colOff>
      <xdr:row>105</xdr:row>
      <xdr:rowOff>139519</xdr:rowOff>
    </xdr:to>
    <xdr:sp macro="" textlink="">
      <xdr:nvSpPr>
        <xdr:cNvPr id="733" name="楕円 732">
          <a:extLst>
            <a:ext uri="{FF2B5EF4-FFF2-40B4-BE49-F238E27FC236}">
              <a16:creationId xmlns:a16="http://schemas.microsoft.com/office/drawing/2014/main" id="{9F4EEBDC-E340-4D19-95D1-C7B7C435EC6B}"/>
            </a:ext>
          </a:extLst>
        </xdr:cNvPr>
        <xdr:cNvSpPr/>
      </xdr:nvSpPr>
      <xdr:spPr>
        <a:xfrm>
          <a:off x="21272500" y="180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78921</xdr:rowOff>
    </xdr:from>
    <xdr:to>
      <xdr:col>116</xdr:col>
      <xdr:colOff>63500</xdr:colOff>
      <xdr:row>105</xdr:row>
      <xdr:rowOff>88719</xdr:rowOff>
    </xdr:to>
    <xdr:cxnSp macro="">
      <xdr:nvCxnSpPr>
        <xdr:cNvPr id="734" name="直線コネクタ 733">
          <a:extLst>
            <a:ext uri="{FF2B5EF4-FFF2-40B4-BE49-F238E27FC236}">
              <a16:creationId xmlns:a16="http://schemas.microsoft.com/office/drawing/2014/main" id="{E801D7E7-C963-4E7D-9DF0-C04D9392FA7E}"/>
            </a:ext>
          </a:extLst>
        </xdr:cNvPr>
        <xdr:cNvCxnSpPr/>
      </xdr:nvCxnSpPr>
      <xdr:spPr>
        <a:xfrm flipV="1">
          <a:off x="21323300" y="1808117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47716</xdr:rowOff>
    </xdr:from>
    <xdr:to>
      <xdr:col>107</xdr:col>
      <xdr:colOff>101600</xdr:colOff>
      <xdr:row>105</xdr:row>
      <xdr:rowOff>149316</xdr:rowOff>
    </xdr:to>
    <xdr:sp macro="" textlink="">
      <xdr:nvSpPr>
        <xdr:cNvPr id="735" name="楕円 734">
          <a:extLst>
            <a:ext uri="{FF2B5EF4-FFF2-40B4-BE49-F238E27FC236}">
              <a16:creationId xmlns:a16="http://schemas.microsoft.com/office/drawing/2014/main" id="{F376B127-867A-4738-9FE6-A76D3E5884C6}"/>
            </a:ext>
          </a:extLst>
        </xdr:cNvPr>
        <xdr:cNvSpPr/>
      </xdr:nvSpPr>
      <xdr:spPr>
        <a:xfrm>
          <a:off x="20383500" y="180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88719</xdr:rowOff>
    </xdr:from>
    <xdr:to>
      <xdr:col>111</xdr:col>
      <xdr:colOff>177800</xdr:colOff>
      <xdr:row>105</xdr:row>
      <xdr:rowOff>98516</xdr:rowOff>
    </xdr:to>
    <xdr:cxnSp macro="">
      <xdr:nvCxnSpPr>
        <xdr:cNvPr id="736" name="直線コネクタ 735">
          <a:extLst>
            <a:ext uri="{FF2B5EF4-FFF2-40B4-BE49-F238E27FC236}">
              <a16:creationId xmlns:a16="http://schemas.microsoft.com/office/drawing/2014/main" id="{3C63F212-96F1-4956-997C-2CAC7CE79AC0}"/>
            </a:ext>
          </a:extLst>
        </xdr:cNvPr>
        <xdr:cNvCxnSpPr/>
      </xdr:nvCxnSpPr>
      <xdr:spPr>
        <a:xfrm flipV="1">
          <a:off x="20434300" y="180909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737" name="n_1aveValue【庁舎】&#10;一人当たり面積">
          <a:extLst>
            <a:ext uri="{FF2B5EF4-FFF2-40B4-BE49-F238E27FC236}">
              <a16:creationId xmlns:a16="http://schemas.microsoft.com/office/drawing/2014/main" id="{65292A3B-5214-4283-B352-F98BFE513AED}"/>
            </a:ext>
          </a:extLst>
        </xdr:cNvPr>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162758</xdr:rowOff>
    </xdr:from>
    <xdr:ext cx="469744" cy="259045"/>
    <xdr:sp macro="" textlink="">
      <xdr:nvSpPr>
        <xdr:cNvPr id="738" name="n_2aveValue【庁舎】&#10;一人当たり面積">
          <a:extLst>
            <a:ext uri="{FF2B5EF4-FFF2-40B4-BE49-F238E27FC236}">
              <a16:creationId xmlns:a16="http://schemas.microsoft.com/office/drawing/2014/main" id="{C738E38E-E91E-4B30-A7D7-4B7FBEF152E5}"/>
            </a:ext>
          </a:extLst>
        </xdr:cNvPr>
        <xdr:cNvSpPr txBox="1"/>
      </xdr:nvSpPr>
      <xdr:spPr>
        <a:xfrm>
          <a:off x="201994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739" name="n_3aveValue【庁舎】&#10;一人当たり面積">
          <a:extLst>
            <a:ext uri="{FF2B5EF4-FFF2-40B4-BE49-F238E27FC236}">
              <a16:creationId xmlns:a16="http://schemas.microsoft.com/office/drawing/2014/main" id="{816FEF6B-CDD6-4B4C-AC4F-13EB4ED65E4B}"/>
            </a:ext>
          </a:extLst>
        </xdr:cNvPr>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156046</xdr:rowOff>
    </xdr:from>
    <xdr:ext cx="469744" cy="259045"/>
    <xdr:sp macro="" textlink="">
      <xdr:nvSpPr>
        <xdr:cNvPr id="740" name="n_1mainValue【庁舎】&#10;一人当たり面積">
          <a:extLst>
            <a:ext uri="{FF2B5EF4-FFF2-40B4-BE49-F238E27FC236}">
              <a16:creationId xmlns:a16="http://schemas.microsoft.com/office/drawing/2014/main" id="{3F0F5B73-F1F3-4560-933F-37F858920BB0}"/>
            </a:ext>
          </a:extLst>
        </xdr:cNvPr>
        <xdr:cNvSpPr txBox="1"/>
      </xdr:nvSpPr>
      <xdr:spPr>
        <a:xfrm>
          <a:off x="21075727" y="1781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165843</xdr:rowOff>
    </xdr:from>
    <xdr:ext cx="469744" cy="259045"/>
    <xdr:sp macro="" textlink="">
      <xdr:nvSpPr>
        <xdr:cNvPr id="741" name="n_2mainValue【庁舎】&#10;一人当たり面積">
          <a:extLst>
            <a:ext uri="{FF2B5EF4-FFF2-40B4-BE49-F238E27FC236}">
              <a16:creationId xmlns:a16="http://schemas.microsoft.com/office/drawing/2014/main" id="{72729292-B160-4976-92F7-8F24E84E3435}"/>
            </a:ext>
          </a:extLst>
        </xdr:cNvPr>
        <xdr:cNvSpPr txBox="1"/>
      </xdr:nvSpPr>
      <xdr:spPr>
        <a:xfrm>
          <a:off x="20199427" y="178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a:extLst>
            <a:ext uri="{FF2B5EF4-FFF2-40B4-BE49-F238E27FC236}">
              <a16:creationId xmlns:a16="http://schemas.microsoft.com/office/drawing/2014/main" id="{35453470-6E06-424D-832D-08B5EF2D0A8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a:extLst>
            <a:ext uri="{FF2B5EF4-FFF2-40B4-BE49-F238E27FC236}">
              <a16:creationId xmlns:a16="http://schemas.microsoft.com/office/drawing/2014/main" id="{F7EA6D9C-BE3A-49D7-A3DC-7CD87DC41D9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a:extLst>
            <a:ext uri="{FF2B5EF4-FFF2-40B4-BE49-F238E27FC236}">
              <a16:creationId xmlns:a16="http://schemas.microsoft.com/office/drawing/2014/main" id="{F8DB5240-0CC1-48ED-B79B-A4E13AB2716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、市民会館（町民会館）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し尿、ごみ処理を広域行政事務組合で行っている。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①し尿処理施設は、稼働から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年経過しているため老朽化が進んでいる。令和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年度に方針を決定し、令和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年度までに改修工事を行う予定としている。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②ごみ処理施設は、令和元年度に長寿命化計画を策定し、今後計画的に改修を行っていく。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市民会館（町民会館）：建設から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年以上経過しているため老朽化が進んでいる。平成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年度にかけて大規模改修工事（空調設備改修、吊り天井改修等）を行う。</a:t>
          </a:r>
          <a:endParaRPr kumimoji="0"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体育館・プール：①総合体育館は、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年度に大規模改修工事を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行っている。また、令和元年度に個別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計画を策定し、今後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計画的に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行っていく。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②レジャープールアクアシアンは、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年度に個別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計画を策定し、今後計画的に改修を行っていく。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13,913
13,836
11.60
8,568,346
8,283,757
200,593
3,694,040
13,141,745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当町の地方税収は</a:t>
          </a:r>
          <a:r>
            <a:rPr kumimoji="1" lang="en-US" altLang="ja-JP" sz="1100">
              <a:latin typeface="ＭＳ Ｐゴシック" panose="020B0600070205080204" pitchFamily="50" charset="-128"/>
              <a:ea typeface="ＭＳ Ｐゴシック" panose="020B0600070205080204" pitchFamily="50" charset="-128"/>
            </a:rPr>
            <a:t>12.3</a:t>
          </a:r>
          <a:r>
            <a:rPr kumimoji="1" lang="ja-JP" altLang="en-US" sz="1100">
              <a:latin typeface="ＭＳ Ｐゴシック" panose="020B0600070205080204" pitchFamily="50" charset="-128"/>
              <a:ea typeface="ＭＳ Ｐゴシック" panose="020B0600070205080204" pitchFamily="50" charset="-128"/>
            </a:rPr>
            <a:t>億円と歳入全体の</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にも満たない状況にある。この要因は、行政面積のうち</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を航空自衛隊芦屋基地が占めており、大規模な企業立地がないため、固定資産税や法人住民税が少ないことによる。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また、町内に主要産業がないことから財政基盤が弱く、財政力指数に影響していることも特徴である。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年度も平成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年度から引き続いて、新婚・子育て世帯民間賃貸住宅家賃補助の交付やバス定期券に対する通学補助を行うなど人口増施策に取り組んでおり、地方税収の増に努めている</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37798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3986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60070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37798</xdr:rowOff>
    </xdr:from>
    <xdr:to>
      <xdr:col>19</xdr:col>
      <xdr:colOff>133350</xdr:colOff>
      <xdr:row>43</xdr:row>
      <xdr:rowOff>37798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37798</xdr:rowOff>
    </xdr:from>
    <xdr:to>
      <xdr:col>15</xdr:col>
      <xdr:colOff>82550</xdr:colOff>
      <xdr:row>43</xdr:row>
      <xdr:rowOff>49288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49288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158448</xdr:rowOff>
    </xdr:from>
    <xdr:to>
      <xdr:col>15</xdr:col>
      <xdr:colOff>133350</xdr:colOff>
      <xdr:row>43</xdr:row>
      <xdr:rowOff>88598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モーターボート競走事業会計からの収益事業収入が</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億円あったが、収益事業収入は臨時一般財源扱いとなり、６億円のうち４億円を経常的支出に充当しているため、経常収支比率は高い値となっている。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上記のように、行政面積等の関係により、今後も地方税収の増額が見込めない一方で、バスの運行路線が増えたことに伴うバス運行業務委託料の増加による物件費の増加などにより経常収支比率が悪化した。</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58420</xdr:rowOff>
    </xdr:from>
    <xdr:to>
      <xdr:col>23</xdr:col>
      <xdr:colOff>133350</xdr:colOff>
      <xdr:row>66</xdr:row>
      <xdr:rowOff>130810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3741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147591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7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162306</xdr:rowOff>
    </xdr:from>
    <xdr:to>
      <xdr:col>19</xdr:col>
      <xdr:colOff>133350</xdr:colOff>
      <xdr:row>66</xdr:row>
      <xdr:rowOff>58420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30655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99568</xdr:rowOff>
    </xdr:from>
    <xdr:to>
      <xdr:col>15</xdr:col>
      <xdr:colOff>82550</xdr:colOff>
      <xdr:row>65</xdr:row>
      <xdr:rowOff>162306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4381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99568</xdr:rowOff>
    </xdr:from>
    <xdr:to>
      <xdr:col>11</xdr:col>
      <xdr:colOff>31750</xdr:colOff>
      <xdr:row>66</xdr:row>
      <xdr:rowOff>53594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24381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66565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80010</xdr:rowOff>
    </xdr:from>
    <xdr:to>
      <xdr:col>23</xdr:col>
      <xdr:colOff>184150</xdr:colOff>
      <xdr:row>67</xdr:row>
      <xdr:rowOff>10160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147337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9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7620</xdr:rowOff>
    </xdr:from>
    <xdr:to>
      <xdr:col>19</xdr:col>
      <xdr:colOff>184150</xdr:colOff>
      <xdr:row>66</xdr:row>
      <xdr:rowOff>109220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111506</xdr:rowOff>
    </xdr:from>
    <xdr:to>
      <xdr:col>15</xdr:col>
      <xdr:colOff>133350</xdr:colOff>
      <xdr:row>66</xdr:row>
      <xdr:rowOff>41656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26433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48768</xdr:rowOff>
    </xdr:from>
    <xdr:to>
      <xdr:col>11</xdr:col>
      <xdr:colOff>82550</xdr:colOff>
      <xdr:row>65</xdr:row>
      <xdr:rowOff>150368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135145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2794</xdr:rowOff>
    </xdr:from>
    <xdr:to>
      <xdr:col>7</xdr:col>
      <xdr:colOff>31750</xdr:colOff>
      <xdr:row>66</xdr:row>
      <xdr:rowOff>104394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89171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[171,214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当町の人口１人当たりの人件費は類似団体と比較し低いものの、公共施設が多いため施設運営に係る物件費等が類似団体と比較し高いという特徴がある。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前年度と比較し、人口１人当たりの決算額が増となっている主な要因は、人口が</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％減少したためである。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16889</xdr:rowOff>
    </xdr:from>
    <xdr:to>
      <xdr:col>23</xdr:col>
      <xdr:colOff>133350</xdr:colOff>
      <xdr:row>82</xdr:row>
      <xdr:rowOff>28166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75789"/>
          <a:ext cx="8382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152889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40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165495</xdr:rowOff>
    </xdr:from>
    <xdr:to>
      <xdr:col>19</xdr:col>
      <xdr:colOff>133350</xdr:colOff>
      <xdr:row>82</xdr:row>
      <xdr:rowOff>16889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52945"/>
          <a:ext cx="889000" cy="2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65560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2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161161</xdr:rowOff>
    </xdr:from>
    <xdr:to>
      <xdr:col>15</xdr:col>
      <xdr:colOff>82550</xdr:colOff>
      <xdr:row>81</xdr:row>
      <xdr:rowOff>165495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48611"/>
          <a:ext cx="889000" cy="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36620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85702</xdr:rowOff>
    </xdr:from>
    <xdr:to>
      <xdr:col>11</xdr:col>
      <xdr:colOff>31750</xdr:colOff>
      <xdr:row>81</xdr:row>
      <xdr:rowOff>161161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73152"/>
          <a:ext cx="889000" cy="7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40939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50980</xdr:rowOff>
    </xdr:from>
    <xdr:to>
      <xdr:col>7</xdr:col>
      <xdr:colOff>31750</xdr:colOff>
      <xdr:row>81</xdr:row>
      <xdr:rowOff>152580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9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137357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148816</xdr:rowOff>
    </xdr:from>
    <xdr:to>
      <xdr:col>23</xdr:col>
      <xdr:colOff>184150</xdr:colOff>
      <xdr:row>82</xdr:row>
      <xdr:rowOff>78966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3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165343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8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137539</xdr:rowOff>
    </xdr:from>
    <xdr:to>
      <xdr:col>19</xdr:col>
      <xdr:colOff>184150</xdr:colOff>
      <xdr:row>82</xdr:row>
      <xdr:rowOff>67689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2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77866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93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114695</xdr:rowOff>
    </xdr:from>
    <xdr:to>
      <xdr:col>15</xdr:col>
      <xdr:colOff>133350</xdr:colOff>
      <xdr:row>82</xdr:row>
      <xdr:rowOff>44845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55022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71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110361</xdr:rowOff>
    </xdr:from>
    <xdr:to>
      <xdr:col>11</xdr:col>
      <xdr:colOff>82550</xdr:colOff>
      <xdr:row>82</xdr:row>
      <xdr:rowOff>40511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9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50688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34902</xdr:rowOff>
    </xdr:from>
    <xdr:to>
      <xdr:col>7</xdr:col>
      <xdr:colOff>31750</xdr:colOff>
      <xdr:row>81</xdr:row>
      <xdr:rowOff>136502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146679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４月１日時点のラスパイレス指数は</a:t>
          </a:r>
          <a:r>
            <a:rPr kumimoji="1" lang="en-US" altLang="ja-JP" sz="1100">
              <a:latin typeface="ＭＳ Ｐゴシック" panose="020B0600070205080204" pitchFamily="50" charset="-128"/>
              <a:ea typeface="ＭＳ Ｐゴシック" panose="020B0600070205080204" pitchFamily="50" charset="-128"/>
            </a:rPr>
            <a:t>96.8</a:t>
          </a:r>
          <a:r>
            <a:rPr kumimoji="1" lang="ja-JP" altLang="en-US" sz="1100">
              <a:latin typeface="ＭＳ Ｐゴシック" panose="020B0600070205080204" pitchFamily="50" charset="-128"/>
              <a:ea typeface="ＭＳ Ｐゴシック" panose="020B0600070205080204" pitchFamily="50" charset="-128"/>
            </a:rPr>
            <a:t>と前年の</a:t>
          </a:r>
          <a:r>
            <a:rPr kumimoji="1" lang="en-US" altLang="ja-JP" sz="1100">
              <a:latin typeface="ＭＳ Ｐゴシック" panose="020B0600070205080204" pitchFamily="50" charset="-128"/>
              <a:ea typeface="ＭＳ Ｐゴシック" panose="020B0600070205080204" pitchFamily="50" charset="-128"/>
            </a:rPr>
            <a:t>97.6</a:t>
          </a:r>
          <a:r>
            <a:rPr kumimoji="1" lang="ja-JP" altLang="en-US" sz="1100">
              <a:latin typeface="ＭＳ Ｐゴシック" panose="020B0600070205080204" pitchFamily="50" charset="-128"/>
              <a:ea typeface="ＭＳ Ｐゴシック" panose="020B0600070205080204" pitchFamily="50" charset="-128"/>
            </a:rPr>
            <a:t>からの</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ポイント下がった。主な変動要因は、採用・退職に伴う職員構成の変動によるものである。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今後も、国・県・他の自治体との均衡を踏まえ給与の適正化に努める。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124582</xdr:rowOff>
    </xdr:from>
    <xdr:to>
      <xdr:col>81</xdr:col>
      <xdr:colOff>44450</xdr:colOff>
      <xdr:row>87</xdr:row>
      <xdr:rowOff>45055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69282"/>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45055</xdr:rowOff>
    </xdr:from>
    <xdr:to>
      <xdr:col>77</xdr:col>
      <xdr:colOff>44450</xdr:colOff>
      <xdr:row>88</xdr:row>
      <xdr:rowOff>34471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96120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89</xdr:row>
      <xdr:rowOff>12398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122071"/>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12398</xdr:rowOff>
    </xdr:from>
    <xdr:to>
      <xdr:col>68</xdr:col>
      <xdr:colOff>152400</xdr:colOff>
      <xdr:row>89</xdr:row>
      <xdr:rowOff>58359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2714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2618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45859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9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165705</xdr:rowOff>
    </xdr:from>
    <xdr:to>
      <xdr:col>77</xdr:col>
      <xdr:colOff>95250</xdr:colOff>
      <xdr:row>87</xdr:row>
      <xdr:rowOff>95855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80632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9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133048</xdr:rowOff>
    </xdr:from>
    <xdr:to>
      <xdr:col>68</xdr:col>
      <xdr:colOff>203200</xdr:colOff>
      <xdr:row>89</xdr:row>
      <xdr:rowOff>63198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47975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7559</xdr:rowOff>
    </xdr:from>
    <xdr:to>
      <xdr:col>64</xdr:col>
      <xdr:colOff>152400</xdr:colOff>
      <xdr:row>89</xdr:row>
      <xdr:rowOff>109159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93936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任期付職員制度の導入により、人口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人あたりの職員数は、</a:t>
          </a:r>
          <a:r>
            <a:rPr kumimoji="1" lang="en-US" altLang="ja-JP" sz="1100">
              <a:latin typeface="ＭＳ Ｐゴシック" panose="020B0600070205080204" pitchFamily="50" charset="-128"/>
              <a:ea typeface="ＭＳ Ｐゴシック" panose="020B0600070205080204" pitchFamily="50" charset="-128"/>
            </a:rPr>
            <a:t>9.49</a:t>
          </a:r>
          <a:r>
            <a:rPr kumimoji="1" lang="ja-JP" altLang="en-US" sz="1100">
              <a:latin typeface="ＭＳ Ｐゴシック" panose="020B0600070205080204" pitchFamily="50" charset="-128"/>
              <a:ea typeface="ＭＳ Ｐゴシック" panose="020B0600070205080204" pitchFamily="50" charset="-128"/>
            </a:rPr>
            <a:t>人から</a:t>
          </a:r>
          <a:r>
            <a:rPr kumimoji="1" lang="en-US" altLang="ja-JP" sz="1100">
              <a:latin typeface="ＭＳ Ｐゴシック" panose="020B0600070205080204" pitchFamily="50" charset="-128"/>
              <a:ea typeface="ＭＳ Ｐゴシック" panose="020B0600070205080204" pitchFamily="50" charset="-128"/>
            </a:rPr>
            <a:t>10.28</a:t>
          </a:r>
          <a:r>
            <a:rPr kumimoji="1" lang="ja-JP" altLang="en-US" sz="1100">
              <a:latin typeface="ＭＳ Ｐゴシック" panose="020B0600070205080204" pitchFamily="50" charset="-128"/>
              <a:ea typeface="ＭＳ Ｐゴシック" panose="020B0600070205080204" pitchFamily="50" charset="-128"/>
            </a:rPr>
            <a:t>人に増加しているが、以前からの定員適正化により、類似団体平均は下回っている。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今後も時代に即した組織構成の構築とそれに伴う職員配置を行うことで定員適正化を図る。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70638</xdr:rowOff>
    </xdr:from>
    <xdr:to>
      <xdr:col>81</xdr:col>
      <xdr:colOff>44450</xdr:colOff>
      <xdr:row>61</xdr:row>
      <xdr:rowOff>108763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29088"/>
          <a:ext cx="8382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32935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91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70638</xdr:rowOff>
    </xdr:from>
    <xdr:to>
      <xdr:col>77</xdr:col>
      <xdr:colOff>44450</xdr:colOff>
      <xdr:row>61</xdr:row>
      <xdr:rowOff>83185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529088"/>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134205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9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14174</xdr:rowOff>
    </xdr:from>
    <xdr:to>
      <xdr:col>72</xdr:col>
      <xdr:colOff>203200</xdr:colOff>
      <xdr:row>61</xdr:row>
      <xdr:rowOff>83185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72624"/>
          <a:ext cx="889000" cy="6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130344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13691</xdr:rowOff>
    </xdr:from>
    <xdr:to>
      <xdr:col>68</xdr:col>
      <xdr:colOff>152400</xdr:colOff>
      <xdr:row>61</xdr:row>
      <xdr:rowOff>14174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72141"/>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133240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157023</xdr:rowOff>
    </xdr:from>
    <xdr:to>
      <xdr:col>64</xdr:col>
      <xdr:colOff>152400</xdr:colOff>
      <xdr:row>61</xdr:row>
      <xdr:rowOff>87173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71950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53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57963</xdr:rowOff>
    </xdr:from>
    <xdr:to>
      <xdr:col>81</xdr:col>
      <xdr:colOff>95250</xdr:colOff>
      <xdr:row>61</xdr:row>
      <xdr:rowOff>159563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74490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6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19838</xdr:rowOff>
    </xdr:from>
    <xdr:to>
      <xdr:col>77</xdr:col>
      <xdr:colOff>95250</xdr:colOff>
      <xdr:row>61</xdr:row>
      <xdr:rowOff>121438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7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131615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47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32385</xdr:rowOff>
    </xdr:from>
    <xdr:to>
      <xdr:col>73</xdr:col>
      <xdr:colOff>44450</xdr:colOff>
      <xdr:row>61</xdr:row>
      <xdr:rowOff>133985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134824</xdr:rowOff>
    </xdr:from>
    <xdr:to>
      <xdr:col>68</xdr:col>
      <xdr:colOff>203200</xdr:colOff>
      <xdr:row>61</xdr:row>
      <xdr:rowOff>64974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75151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9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134341</xdr:rowOff>
    </xdr:from>
    <xdr:to>
      <xdr:col>64</xdr:col>
      <xdr:colOff>152400</xdr:colOff>
      <xdr:row>61</xdr:row>
      <xdr:rowOff>64491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74668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9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年度の間に借り入れた退職手当債の元金償還が平成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年度より順次開始され、公債費の増額により経常収支比率や実質公債費比率悪化の要因となっていた。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これを改善するため、平成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年度に退職手当債一括繰上償還を行ったことにより、平成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年ぢから実質公債費比率が改善された。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64951</xdr:rowOff>
    </xdr:from>
    <xdr:to>
      <xdr:col>81</xdr:col>
      <xdr:colOff>44450</xdr:colOff>
      <xdr:row>41</xdr:row>
      <xdr:rowOff>10704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22951"/>
          <a:ext cx="838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68960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2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10704</xdr:rowOff>
    </xdr:from>
    <xdr:to>
      <xdr:col>77</xdr:col>
      <xdr:colOff>44450</xdr:colOff>
      <xdr:row>41</xdr:row>
      <xdr:rowOff>169273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40154"/>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169273</xdr:rowOff>
    </xdr:from>
    <xdr:to>
      <xdr:col>72</xdr:col>
      <xdr:colOff>203200</xdr:colOff>
      <xdr:row>42</xdr:row>
      <xdr:rowOff>128815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98723"/>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44104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128815</xdr:rowOff>
    </xdr:from>
    <xdr:to>
      <xdr:col>68</xdr:col>
      <xdr:colOff>152400</xdr:colOff>
      <xdr:row>42</xdr:row>
      <xdr:rowOff>128815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104684</xdr:rowOff>
    </xdr:from>
    <xdr:to>
      <xdr:col>64</xdr:col>
      <xdr:colOff>152400</xdr:colOff>
      <xdr:row>42</xdr:row>
      <xdr:rowOff>34834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45011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7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30678</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1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131354</xdr:rowOff>
    </xdr:from>
    <xdr:to>
      <xdr:col>77</xdr:col>
      <xdr:colOff>95250</xdr:colOff>
      <xdr:row>41</xdr:row>
      <xdr:rowOff>61504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46281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07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118473</xdr:rowOff>
    </xdr:from>
    <xdr:to>
      <xdr:col>73</xdr:col>
      <xdr:colOff>44450</xdr:colOff>
      <xdr:row>42</xdr:row>
      <xdr:rowOff>48623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33400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78015</xdr:rowOff>
    </xdr:from>
    <xdr:to>
      <xdr:col>68</xdr:col>
      <xdr:colOff>203200</xdr:colOff>
      <xdr:row>43</xdr:row>
      <xdr:rowOff>8165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164392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164392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将来負担比率は良好であるため、数値としては算出されていない。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将来負担比率が良好な要因は、地方債の償還に充当可能な特定目的基金を多く保有していることと、交付税措置のある地方債を多く活用し借り入れているためである。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今後も引き続き、後世への負担を増加させないよう計画的かつ効果的に事業を実施する。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24934</xdr:rowOff>
    </xdr:from>
    <xdr:to>
      <xdr:col>68</xdr:col>
      <xdr:colOff>203200</xdr:colOff>
      <xdr:row>14</xdr:row>
      <xdr:rowOff>126534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139827</xdr:rowOff>
    </xdr:from>
    <xdr:to>
      <xdr:col>64</xdr:col>
      <xdr:colOff>152400</xdr:colOff>
      <xdr:row>16</xdr:row>
      <xdr:rowOff>69977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80154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13,913
13,836
11.60
8,568,346
8,283,757
200,593
3,694,040
13,141,745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類似団体と比較して人件費の割合が低くなっている要因として、ごみ処理業務、し尿処理業務、消防業務を一部事務組合で行っており、これらに関する人件費を補助費等として計上しているためである。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年度については、職員退職基金の繰入金等の充当財源が減少したことなどに伴い、前年度と比較し増加している。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今後も定員及び給与の適正化に取り組み人件費の抑制に努める。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36</xdr:row>
      <xdr:rowOff>140716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946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62992</xdr:rowOff>
    </xdr:from>
    <xdr:to>
      <xdr:col>19</xdr:col>
      <xdr:colOff>187325</xdr:colOff>
      <xdr:row>36</xdr:row>
      <xdr:rowOff>122428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351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36</xdr:row>
      <xdr:rowOff>62992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391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53848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391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xdr:rowOff>
    </xdr:from>
    <xdr:to>
      <xdr:col>15</xdr:col>
      <xdr:colOff>149225</xdr:colOff>
      <xdr:row>36</xdr:row>
      <xdr:rowOff>113792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123969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物件費の決算額及び経常収支比率は平成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まではほぼ同等に推移しているものの、他団体と比較すると大き割合を占めている。この要因は公共施設の多さにある。各施設の維持管理費が計上されるほか、指定管理料等が物件費として計上され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年度については、バスの運行路線が増えたことに伴いバス運行業務委託料が増加したことなどにより、前年と比較して増加している。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引き続き、事務事業の見直し等を進め、経常経費の圧縮に努める。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66040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607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12717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55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35560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60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50800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121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50800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75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xdr:rowOff>
    </xdr:from>
    <xdr:to>
      <xdr:col>82</xdr:col>
      <xdr:colOff>158750</xdr:colOff>
      <xdr:row>18</xdr:row>
      <xdr:rowOff>116840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158767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扶助費について、町独自の子ども医療費の助成を行っているため例年高い水準にある。また、近年は障害者自立支援給付費が増加傾向となっている。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年度については、自立支援給付費補助金や保育料等の充当財源が増加したことなどに伴い、前年と比較し減少している。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今後も、必要な施策は維持しつつ、財政を圧迫することのないよう福祉施策の検討が必要である。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107950</xdr:rowOff>
    </xdr:from>
    <xdr:to>
      <xdr:col>24</xdr:col>
      <xdr:colOff>25400</xdr:colOff>
      <xdr:row>59</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10223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19050</xdr:rowOff>
    </xdr:from>
    <xdr:to>
      <xdr:col>19</xdr:col>
      <xdr:colOff>187325</xdr:colOff>
      <xdr:row>59</xdr:row>
      <xdr:rowOff>133350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10134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25400</xdr:rowOff>
    </xdr:from>
    <xdr:to>
      <xdr:col>15</xdr:col>
      <xdr:colOff>98425</xdr:colOff>
      <xdr:row>59</xdr:row>
      <xdr:rowOff>19050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969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58</xdr:row>
      <xdr:rowOff>114300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969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57150</xdr:rowOff>
    </xdr:from>
    <xdr:to>
      <xdr:col>24</xdr:col>
      <xdr:colOff>76200</xdr:colOff>
      <xdr:row>59</xdr:row>
      <xdr:rowOff>158750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29227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82550</xdr:rowOff>
    </xdr:from>
    <xdr:to>
      <xdr:col>20</xdr:col>
      <xdr:colOff>38100</xdr:colOff>
      <xdr:row>60</xdr:row>
      <xdr:rowOff>12700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168927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28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139700</xdr:rowOff>
    </xdr:from>
    <xdr:to>
      <xdr:col>15</xdr:col>
      <xdr:colOff>149225</xdr:colOff>
      <xdr:row>59</xdr:row>
      <xdr:rowOff>69850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54627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146050</xdr:rowOff>
    </xdr:from>
    <xdr:to>
      <xdr:col>11</xdr:col>
      <xdr:colOff>60325</xdr:colOff>
      <xdr:row>58</xdr:row>
      <xdr:rowOff>76200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60977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63500</xdr:rowOff>
    </xdr:from>
    <xdr:to>
      <xdr:col>6</xdr:col>
      <xdr:colOff>171450</xdr:colOff>
      <xdr:row>58</xdr:row>
      <xdr:rowOff>165100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149877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その他は、他団体と比較して、良好な状態である。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その他の経費として支出されている主な内容は、特別会計や公営企業会計への繰出金（</a:t>
          </a:r>
          <a:r>
            <a:rPr kumimoji="1" lang="en-US" altLang="ja-JP" sz="1100">
              <a:latin typeface="ＭＳ Ｐゴシック" panose="020B0600070205080204" pitchFamily="50" charset="-128"/>
              <a:ea typeface="ＭＳ Ｐゴシック" panose="020B0600070205080204" pitchFamily="50" charset="-128"/>
            </a:rPr>
            <a:t>4.4</a:t>
          </a:r>
          <a:r>
            <a:rPr kumimoji="1" lang="ja-JP" altLang="en-US" sz="1100">
              <a:latin typeface="ＭＳ Ｐゴシック" panose="020B0600070205080204" pitchFamily="50" charset="-128"/>
              <a:ea typeface="ＭＳ Ｐゴシック" panose="020B0600070205080204" pitchFamily="50" charset="-128"/>
            </a:rPr>
            <a:t>億円）である。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良好な状態ではあるが、国民健康保険特別会計への赤字補填財源繰出金が、平成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年度は５千万円と財政を圧迫する要因となっている。赤字補填分をどのように解消していくかが今後の課題である。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11067</xdr:rowOff>
    </xdr:from>
    <xdr:to>
      <xdr:col>82</xdr:col>
      <xdr:colOff>107950</xdr:colOff>
      <xdr:row>57</xdr:row>
      <xdr:rowOff>24130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78371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69504</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42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11067</xdr:rowOff>
    </xdr:from>
    <xdr:to>
      <xdr:col>78</xdr:col>
      <xdr:colOff>69850</xdr:colOff>
      <xdr:row>57</xdr:row>
      <xdr:rowOff>11067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7837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169454</xdr:rowOff>
    </xdr:from>
    <xdr:to>
      <xdr:col>73</xdr:col>
      <xdr:colOff>180975</xdr:colOff>
      <xdr:row>57</xdr:row>
      <xdr:rowOff>11067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7706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18886</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110672</xdr:rowOff>
    </xdr:from>
    <xdr:to>
      <xdr:col>69</xdr:col>
      <xdr:colOff>92075</xdr:colOff>
      <xdr:row>56</xdr:row>
      <xdr:rowOff>169454</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71187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162741</xdr:rowOff>
    </xdr:from>
    <xdr:to>
      <xdr:col>65</xdr:col>
      <xdr:colOff>53975</xdr:colOff>
      <xdr:row>58</xdr:row>
      <xdr:rowOff>92891</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77668</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2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161307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131717</xdr:rowOff>
    </xdr:from>
    <xdr:to>
      <xdr:col>78</xdr:col>
      <xdr:colOff>120650</xdr:colOff>
      <xdr:row>57</xdr:row>
      <xdr:rowOff>61867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72044</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501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131717</xdr:rowOff>
    </xdr:from>
    <xdr:to>
      <xdr:col>74</xdr:col>
      <xdr:colOff>31750</xdr:colOff>
      <xdr:row>57</xdr:row>
      <xdr:rowOff>61867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72044</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0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118654</xdr:rowOff>
    </xdr:from>
    <xdr:to>
      <xdr:col>69</xdr:col>
      <xdr:colOff>142875</xdr:colOff>
      <xdr:row>57</xdr:row>
      <xdr:rowOff>48804</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58981</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48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他団体と比較すると、経常収支比率は高い状況である。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これは、公営企業会計である下水道事業会計への補助金が多額になっていることと、ごみ・し尿処理事業や消防事業等を一部事務組合である遠賀・中間地域広域事務組合で行っていることによるものである。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124714</xdr:rowOff>
    </xdr:from>
    <xdr:to>
      <xdr:col>82</xdr:col>
      <xdr:colOff>107950</xdr:colOff>
      <xdr:row>39</xdr:row>
      <xdr:rowOff>133858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8112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40149</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2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124714</xdr:rowOff>
    </xdr:from>
    <xdr:to>
      <xdr:col>78</xdr:col>
      <xdr:colOff>69850</xdr:colOff>
      <xdr:row>39</xdr:row>
      <xdr:rowOff>138430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8112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74422</xdr:rowOff>
    </xdr:from>
    <xdr:to>
      <xdr:col>73</xdr:col>
      <xdr:colOff>180975</xdr:colOff>
      <xdr:row>39</xdr:row>
      <xdr:rowOff>138430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7609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126255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74422</xdr:rowOff>
    </xdr:from>
    <xdr:to>
      <xdr:col>69</xdr:col>
      <xdr:colOff>92075</xdr:colOff>
      <xdr:row>39</xdr:row>
      <xdr:rowOff>110998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7609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98823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83058</xdr:rowOff>
    </xdr:from>
    <xdr:to>
      <xdr:col>82</xdr:col>
      <xdr:colOff>158750</xdr:colOff>
      <xdr:row>40</xdr:row>
      <xdr:rowOff>13208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55135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73914</xdr:rowOff>
    </xdr:from>
    <xdr:to>
      <xdr:col>78</xdr:col>
      <xdr:colOff>120650</xdr:colOff>
      <xdr:row>40</xdr:row>
      <xdr:rowOff>4064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160291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84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87630</xdr:rowOff>
    </xdr:from>
    <xdr:to>
      <xdr:col>74</xdr:col>
      <xdr:colOff>31750</xdr:colOff>
      <xdr:row>40</xdr:row>
      <xdr:rowOff>17780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2557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23622</xdr:rowOff>
    </xdr:from>
    <xdr:to>
      <xdr:col>69</xdr:col>
      <xdr:colOff>142875</xdr:colOff>
      <xdr:row>39</xdr:row>
      <xdr:rowOff>125222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109999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60198</xdr:rowOff>
    </xdr:from>
    <xdr:to>
      <xdr:col>65</xdr:col>
      <xdr:colOff>53975</xdr:colOff>
      <xdr:row>39</xdr:row>
      <xdr:rowOff>161798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146575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年度までの公債費が高い要因として、平成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年度に借り入れた退職手当債の元金償還が平成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年度より順次開始したことが挙げられる。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退職手当債は交付税措置がなく、経常収支比率や実質公債費比率等の財政指標を悪化させるため、平成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年度に一括繰上償還を行った。これにより平成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年度より公債費が大幅に減少した。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年度については、病院建替えに伴う公債費負担金や住宅使用料の充当財源が増加したことなどに伴い、前年と比較し減少している。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14987</xdr:rowOff>
    </xdr:from>
    <xdr:to>
      <xdr:col>24</xdr:col>
      <xdr:colOff>25400</xdr:colOff>
      <xdr:row>77</xdr:row>
      <xdr:rowOff>28702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16637"/>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14987</xdr:rowOff>
    </xdr:from>
    <xdr:to>
      <xdr:col>19</xdr:col>
      <xdr:colOff>187325</xdr:colOff>
      <xdr:row>77</xdr:row>
      <xdr:rowOff>28702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2166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14987</xdr:rowOff>
    </xdr:from>
    <xdr:to>
      <xdr:col>15</xdr:col>
      <xdr:colOff>98425</xdr:colOff>
      <xdr:row>78</xdr:row>
      <xdr:rowOff>3556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16637"/>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xdr:rowOff>
    </xdr:from>
    <xdr:to>
      <xdr:col>11</xdr:col>
      <xdr:colOff>9525</xdr:colOff>
      <xdr:row>78</xdr:row>
      <xdr:rowOff>44704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766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135637</xdr:rowOff>
    </xdr:from>
    <xdr:to>
      <xdr:col>24</xdr:col>
      <xdr:colOff>76200</xdr:colOff>
      <xdr:row>77</xdr:row>
      <xdr:rowOff>65787</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152164</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149352</xdr:rowOff>
    </xdr:from>
    <xdr:to>
      <xdr:col>20</xdr:col>
      <xdr:colOff>38100</xdr:colOff>
      <xdr:row>77</xdr:row>
      <xdr:rowOff>79502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89679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135637</xdr:rowOff>
    </xdr:from>
    <xdr:to>
      <xdr:col>15</xdr:col>
      <xdr:colOff>149225</xdr:colOff>
      <xdr:row>77</xdr:row>
      <xdr:rowOff>65787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75963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165354</xdr:rowOff>
    </xdr:from>
    <xdr:to>
      <xdr:col>6</xdr:col>
      <xdr:colOff>171450</xdr:colOff>
      <xdr:row>78</xdr:row>
      <xdr:rowOff>95504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80281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公債費以外の経常収支比率は類似団体と比較して、高い水準である。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これは、当町は一部事務組合による運営や下水道普及率が</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％に達しているため補助金等が高い水準であること、レジャープールや芦屋釜の里等の特色ある公共施設を整備しており、維持管理のための物件費が高い水準であること等が要因である。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88137</xdr:rowOff>
    </xdr:from>
    <xdr:to>
      <xdr:col>82</xdr:col>
      <xdr:colOff>107950</xdr:colOff>
      <xdr:row>79</xdr:row>
      <xdr:rowOff>170435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632687"/>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37846</xdr:rowOff>
    </xdr:from>
    <xdr:to>
      <xdr:col>78</xdr:col>
      <xdr:colOff>69850</xdr:colOff>
      <xdr:row>79</xdr:row>
      <xdr:rowOff>88137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5823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79</xdr:row>
      <xdr:rowOff>37846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362939"/>
          <a:ext cx="8890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67563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362939"/>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119635</xdr:rowOff>
    </xdr:from>
    <xdr:to>
      <xdr:col>82</xdr:col>
      <xdr:colOff>158750</xdr:colOff>
      <xdr:row>80</xdr:row>
      <xdr:rowOff>49785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91712</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37337</xdr:rowOff>
    </xdr:from>
    <xdr:to>
      <xdr:col>78</xdr:col>
      <xdr:colOff>120650</xdr:colOff>
      <xdr:row>79</xdr:row>
      <xdr:rowOff>138937</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123714</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158496</xdr:rowOff>
    </xdr:from>
    <xdr:to>
      <xdr:col>74</xdr:col>
      <xdr:colOff>31750</xdr:colOff>
      <xdr:row>79</xdr:row>
      <xdr:rowOff>88646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73423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103140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26043</xdr:rowOff>
    </xdr:from>
    <xdr:to>
      <xdr:col>29</xdr:col>
      <xdr:colOff>127000</xdr:colOff>
      <xdr:row>18</xdr:row>
      <xdr:rowOff>37785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59768"/>
          <a:ext cx="647700" cy="11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83751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4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37785</xdr:rowOff>
    </xdr:from>
    <xdr:to>
      <xdr:col>26</xdr:col>
      <xdr:colOff>50800</xdr:colOff>
      <xdr:row>18</xdr:row>
      <xdr:rowOff>60958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71510"/>
          <a:ext cx="698500" cy="23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37375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60958</xdr:rowOff>
    </xdr:from>
    <xdr:to>
      <xdr:col>22</xdr:col>
      <xdr:colOff>114300</xdr:colOff>
      <xdr:row>18</xdr:row>
      <xdr:rowOff>74437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94683"/>
          <a:ext cx="698500" cy="13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74437</xdr:rowOff>
    </xdr:from>
    <xdr:to>
      <xdr:col>18</xdr:col>
      <xdr:colOff>177800</xdr:colOff>
      <xdr:row>18</xdr:row>
      <xdr:rowOff>77859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08162"/>
          <a:ext cx="698500" cy="3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38602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30091</xdr:rowOff>
    </xdr:from>
    <xdr:to>
      <xdr:col>15</xdr:col>
      <xdr:colOff>101600</xdr:colOff>
      <xdr:row>18</xdr:row>
      <xdr:rowOff>131691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116468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146693</xdr:rowOff>
    </xdr:from>
    <xdr:to>
      <xdr:col>29</xdr:col>
      <xdr:colOff>177800</xdr:colOff>
      <xdr:row>18</xdr:row>
      <xdr:rowOff>76843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08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118770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8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158435</xdr:rowOff>
    </xdr:from>
    <xdr:to>
      <xdr:col>26</xdr:col>
      <xdr:colOff>101600</xdr:colOff>
      <xdr:row>18</xdr:row>
      <xdr:rowOff>88585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20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73362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07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10158</xdr:rowOff>
    </xdr:from>
    <xdr:to>
      <xdr:col>22</xdr:col>
      <xdr:colOff>165100</xdr:colOff>
      <xdr:row>18</xdr:row>
      <xdr:rowOff>111758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43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96535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3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23637</xdr:rowOff>
    </xdr:from>
    <xdr:to>
      <xdr:col>19</xdr:col>
      <xdr:colOff>38100</xdr:colOff>
      <xdr:row>18</xdr:row>
      <xdr:rowOff>125237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57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110014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4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27059</xdr:rowOff>
    </xdr:from>
    <xdr:to>
      <xdr:col>15</xdr:col>
      <xdr:colOff>101600</xdr:colOff>
      <xdr:row>18</xdr:row>
      <xdr:rowOff>128659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60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138836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2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301384</xdr:rowOff>
    </xdr:from>
    <xdr:to>
      <xdr:col>29</xdr:col>
      <xdr:colOff>127000</xdr:colOff>
      <xdr:row>35</xdr:row>
      <xdr:rowOff>309137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11734"/>
          <a:ext cx="647700" cy="7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298238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260674</xdr:rowOff>
    </xdr:from>
    <xdr:to>
      <xdr:col>26</xdr:col>
      <xdr:colOff>50800</xdr:colOff>
      <xdr:row>35</xdr:row>
      <xdr:rowOff>301384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71024"/>
          <a:ext cx="698500" cy="40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214990</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8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100540</xdr:rowOff>
    </xdr:from>
    <xdr:to>
      <xdr:col>22</xdr:col>
      <xdr:colOff>114300</xdr:colOff>
      <xdr:row>35</xdr:row>
      <xdr:rowOff>260674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10890"/>
          <a:ext cx="698500" cy="160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218838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48285</xdr:rowOff>
    </xdr:from>
    <xdr:to>
      <xdr:col>18</xdr:col>
      <xdr:colOff>177800</xdr:colOff>
      <xdr:row>35</xdr:row>
      <xdr:rowOff>100540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658635"/>
          <a:ext cx="698500" cy="52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168959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168330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258337</xdr:rowOff>
    </xdr:from>
    <xdr:to>
      <xdr:col>29</xdr:col>
      <xdr:colOff>177800</xdr:colOff>
      <xdr:row>36</xdr:row>
      <xdr:rowOff>17037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68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230414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4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250584</xdr:rowOff>
    </xdr:from>
    <xdr:to>
      <xdr:col>26</xdr:col>
      <xdr:colOff>101600</xdr:colOff>
      <xdr:row>36</xdr:row>
      <xdr:rowOff>9284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60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336961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47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209874</xdr:rowOff>
    </xdr:from>
    <xdr:to>
      <xdr:col>22</xdr:col>
      <xdr:colOff>165100</xdr:colOff>
      <xdr:row>35</xdr:row>
      <xdr:rowOff>311474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20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296251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0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49740</xdr:rowOff>
    </xdr:from>
    <xdr:to>
      <xdr:col>19</xdr:col>
      <xdr:colOff>38100</xdr:colOff>
      <xdr:row>35</xdr:row>
      <xdr:rowOff>151340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60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161517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2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340385</xdr:rowOff>
    </xdr:from>
    <xdr:to>
      <xdr:col>15</xdr:col>
      <xdr:colOff>101600</xdr:colOff>
      <xdr:row>35</xdr:row>
      <xdr:rowOff>99085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07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109262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37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13,913
13,836
11.60
8,568,346
8,283,757
200,593
3,694,040
13,141,745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130975</xdr:rowOff>
    </xdr:from>
    <xdr:to>
      <xdr:col>24</xdr:col>
      <xdr:colOff>63500</xdr:colOff>
      <xdr:row>37</xdr:row>
      <xdr:rowOff>146406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74625"/>
          <a:ext cx="8382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54970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27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130975</xdr:rowOff>
    </xdr:from>
    <xdr:to>
      <xdr:col>19</xdr:col>
      <xdr:colOff>177800</xdr:colOff>
      <xdr:row>38</xdr:row>
      <xdr:rowOff>55743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74625"/>
          <a:ext cx="889000" cy="9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55743</xdr:rowOff>
    </xdr:from>
    <xdr:to>
      <xdr:col>15</xdr:col>
      <xdr:colOff>50800</xdr:colOff>
      <xdr:row>38</xdr:row>
      <xdr:rowOff>63363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7084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11292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63363</xdr:rowOff>
    </xdr:from>
    <xdr:to>
      <xdr:col>10</xdr:col>
      <xdr:colOff>114300</xdr:colOff>
      <xdr:row>38</xdr:row>
      <xdr:rowOff>104793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78463"/>
          <a:ext cx="889000" cy="4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160408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124721</xdr:rowOff>
    </xdr:from>
    <xdr:to>
      <xdr:col>6</xdr:col>
      <xdr:colOff>38100</xdr:colOff>
      <xdr:row>38</xdr:row>
      <xdr:rowOff>54871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6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71398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4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95606</xdr:rowOff>
    </xdr:from>
    <xdr:to>
      <xdr:col>24</xdr:col>
      <xdr:colOff>114300</xdr:colOff>
      <xdr:row>38</xdr:row>
      <xdr:rowOff>25756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74033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80175</xdr:rowOff>
    </xdr:from>
    <xdr:to>
      <xdr:col>20</xdr:col>
      <xdr:colOff>38100</xdr:colOff>
      <xdr:row>38</xdr:row>
      <xdr:rowOff>10325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2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1452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1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4943</xdr:rowOff>
    </xdr:from>
    <xdr:to>
      <xdr:col>15</xdr:col>
      <xdr:colOff>101600</xdr:colOff>
      <xdr:row>38</xdr:row>
      <xdr:rowOff>106543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97670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1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12563</xdr:rowOff>
    </xdr:from>
    <xdr:to>
      <xdr:col>10</xdr:col>
      <xdr:colOff>165100</xdr:colOff>
      <xdr:row>38</xdr:row>
      <xdr:rowOff>114163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2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105290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2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53993</xdr:rowOff>
    </xdr:from>
    <xdr:to>
      <xdr:col>6</xdr:col>
      <xdr:colOff>38100</xdr:colOff>
      <xdr:row>38</xdr:row>
      <xdr:rowOff>155593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6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146720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6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49750</xdr:rowOff>
    </xdr:from>
    <xdr:to>
      <xdr:col>24</xdr:col>
      <xdr:colOff>63500</xdr:colOff>
      <xdr:row>57</xdr:row>
      <xdr:rowOff>55849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22400"/>
          <a:ext cx="8382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12332</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42114</xdr:rowOff>
    </xdr:from>
    <xdr:to>
      <xdr:col>19</xdr:col>
      <xdr:colOff>177800</xdr:colOff>
      <xdr:row>57</xdr:row>
      <xdr:rowOff>55849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14764"/>
          <a:ext cx="889000" cy="1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98455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42114</xdr:rowOff>
    </xdr:from>
    <xdr:to>
      <xdr:col>15</xdr:col>
      <xdr:colOff>50800</xdr:colOff>
      <xdr:row>57</xdr:row>
      <xdr:rowOff>43314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14764"/>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117859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43314</xdr:rowOff>
    </xdr:from>
    <xdr:to>
      <xdr:col>10</xdr:col>
      <xdr:colOff>114300</xdr:colOff>
      <xdr:row>57</xdr:row>
      <xdr:rowOff>87484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15964"/>
          <a:ext cx="889000" cy="4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126016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67210</xdr:rowOff>
    </xdr:from>
    <xdr:to>
      <xdr:col>6</xdr:col>
      <xdr:colOff>38100</xdr:colOff>
      <xdr:row>57</xdr:row>
      <xdr:rowOff>168810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159937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93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170400</xdr:rowOff>
    </xdr:from>
    <xdr:to>
      <xdr:col>24</xdr:col>
      <xdr:colOff>114300</xdr:colOff>
      <xdr:row>57</xdr:row>
      <xdr:rowOff>100550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148827</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5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5049</xdr:rowOff>
    </xdr:from>
    <xdr:to>
      <xdr:col>20</xdr:col>
      <xdr:colOff>38100</xdr:colOff>
      <xdr:row>57</xdr:row>
      <xdr:rowOff>106649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7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123176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55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162764</xdr:rowOff>
    </xdr:from>
    <xdr:to>
      <xdr:col>15</xdr:col>
      <xdr:colOff>101600</xdr:colOff>
      <xdr:row>57</xdr:row>
      <xdr:rowOff>92914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6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109441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53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163964</xdr:rowOff>
    </xdr:from>
    <xdr:to>
      <xdr:col>10</xdr:col>
      <xdr:colOff>165100</xdr:colOff>
      <xdr:row>57</xdr:row>
      <xdr:rowOff>94114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110641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54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36684</xdr:rowOff>
    </xdr:from>
    <xdr:to>
      <xdr:col>6</xdr:col>
      <xdr:colOff>38100</xdr:colOff>
      <xdr:row>57</xdr:row>
      <xdr:rowOff>138284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154811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58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137094</xdr:rowOff>
    </xdr:from>
    <xdr:to>
      <xdr:col>24</xdr:col>
      <xdr:colOff>63500</xdr:colOff>
      <xdr:row>77</xdr:row>
      <xdr:rowOff>148386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338744"/>
          <a:ext cx="838200" cy="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148386</xdr:rowOff>
    </xdr:from>
    <xdr:to>
      <xdr:col>19</xdr:col>
      <xdr:colOff>177800</xdr:colOff>
      <xdr:row>78</xdr:row>
      <xdr:rowOff>26908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50036"/>
          <a:ext cx="889000" cy="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15295</xdr:rowOff>
    </xdr:from>
    <xdr:to>
      <xdr:col>15</xdr:col>
      <xdr:colOff>50800</xdr:colOff>
      <xdr:row>78</xdr:row>
      <xdr:rowOff>26908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388395"/>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15295</xdr:rowOff>
    </xdr:from>
    <xdr:to>
      <xdr:col>10</xdr:col>
      <xdr:colOff>114300</xdr:colOff>
      <xdr:row>78</xdr:row>
      <xdr:rowOff>17993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388395"/>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159433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30835</xdr:rowOff>
    </xdr:from>
    <xdr:to>
      <xdr:col>6</xdr:col>
      <xdr:colOff>38100</xdr:colOff>
      <xdr:row>77</xdr:row>
      <xdr:rowOff>132435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148962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86294</xdr:rowOff>
    </xdr:from>
    <xdr:to>
      <xdr:col>24</xdr:col>
      <xdr:colOff>114300</xdr:colOff>
      <xdr:row>78</xdr:row>
      <xdr:rowOff>16444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8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64721</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6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97586</xdr:rowOff>
    </xdr:from>
    <xdr:to>
      <xdr:col>20</xdr:col>
      <xdr:colOff>38100</xdr:colOff>
      <xdr:row>78</xdr:row>
      <xdr:rowOff>27736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2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18863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39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147558</xdr:rowOff>
    </xdr:from>
    <xdr:to>
      <xdr:col>15</xdr:col>
      <xdr:colOff>101600</xdr:colOff>
      <xdr:row>78</xdr:row>
      <xdr:rowOff>77708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4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68835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4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135945</xdr:rowOff>
    </xdr:from>
    <xdr:to>
      <xdr:col>10</xdr:col>
      <xdr:colOff>165100</xdr:colOff>
      <xdr:row>78</xdr:row>
      <xdr:rowOff>66095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3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57222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3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138643</xdr:rowOff>
    </xdr:from>
    <xdr:to>
      <xdr:col>6</xdr:col>
      <xdr:colOff>38100</xdr:colOff>
      <xdr:row>78</xdr:row>
      <xdr:rowOff>68793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4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59920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3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215</xdr:rowOff>
    </xdr:from>
    <xdr:to>
      <xdr:col>24</xdr:col>
      <xdr:colOff>63500</xdr:colOff>
      <xdr:row>96</xdr:row>
      <xdr:rowOff>10325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459415"/>
          <a:ext cx="838200" cy="1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137062</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24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215</xdr:rowOff>
    </xdr:from>
    <xdr:to>
      <xdr:col>19</xdr:col>
      <xdr:colOff>177800</xdr:colOff>
      <xdr:row>96</xdr:row>
      <xdr:rowOff>27000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59415"/>
          <a:ext cx="889000" cy="2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74020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27000</xdr:rowOff>
    </xdr:from>
    <xdr:to>
      <xdr:col>15</xdr:col>
      <xdr:colOff>50800</xdr:colOff>
      <xdr:row>96</xdr:row>
      <xdr:rowOff>76403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86200"/>
          <a:ext cx="889000"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97654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76403</xdr:rowOff>
    </xdr:from>
    <xdr:to>
      <xdr:col>10</xdr:col>
      <xdr:colOff>114300</xdr:colOff>
      <xdr:row>96</xdr:row>
      <xdr:rowOff>108686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35603"/>
          <a:ext cx="889000" cy="3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154945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124434</xdr:rowOff>
    </xdr:from>
    <xdr:to>
      <xdr:col>6</xdr:col>
      <xdr:colOff>38100</xdr:colOff>
      <xdr:row>97</xdr:row>
      <xdr:rowOff>54584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45711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130975</xdr:rowOff>
    </xdr:from>
    <xdr:to>
      <xdr:col>24</xdr:col>
      <xdr:colOff>114300</xdr:colOff>
      <xdr:row>96</xdr:row>
      <xdr:rowOff>61125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1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153852</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120865</xdr:rowOff>
    </xdr:from>
    <xdr:to>
      <xdr:col>20</xdr:col>
      <xdr:colOff>38100</xdr:colOff>
      <xdr:row>96</xdr:row>
      <xdr:rowOff>51015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67542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8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147650</xdr:rowOff>
    </xdr:from>
    <xdr:to>
      <xdr:col>15</xdr:col>
      <xdr:colOff>101600</xdr:colOff>
      <xdr:row>96</xdr:row>
      <xdr:rowOff>77800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94327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2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25603</xdr:rowOff>
    </xdr:from>
    <xdr:to>
      <xdr:col>10</xdr:col>
      <xdr:colOff>165100</xdr:colOff>
      <xdr:row>96</xdr:row>
      <xdr:rowOff>127203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143730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57886</xdr:rowOff>
    </xdr:from>
    <xdr:to>
      <xdr:col>6</xdr:col>
      <xdr:colOff>38100</xdr:colOff>
      <xdr:row>96</xdr:row>
      <xdr:rowOff>159486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1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4563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9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52773</xdr:rowOff>
    </xdr:from>
    <xdr:to>
      <xdr:col>55</xdr:col>
      <xdr:colOff>0</xdr:colOff>
      <xdr:row>36</xdr:row>
      <xdr:rowOff>89754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24973"/>
          <a:ext cx="838200" cy="3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18743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19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89754</xdr:rowOff>
    </xdr:from>
    <xdr:to>
      <xdr:col>50</xdr:col>
      <xdr:colOff>114300</xdr:colOff>
      <xdr:row>36</xdr:row>
      <xdr:rowOff>117160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261954"/>
          <a:ext cx="889000" cy="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150602</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59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117160</xdr:rowOff>
    </xdr:from>
    <xdr:to>
      <xdr:col>45</xdr:col>
      <xdr:colOff>177800</xdr:colOff>
      <xdr:row>36</xdr:row>
      <xdr:rowOff>121262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289360"/>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167819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59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121262</xdr:rowOff>
    </xdr:from>
    <xdr:to>
      <xdr:col>41</xdr:col>
      <xdr:colOff>50800</xdr:colOff>
      <xdr:row>36</xdr:row>
      <xdr:rowOff>145324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93462"/>
          <a:ext cx="889000" cy="2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167754</xdr:rowOff>
    </xdr:from>
    <xdr:to>
      <xdr:col>36</xdr:col>
      <xdr:colOff>165100</xdr:colOff>
      <xdr:row>37</xdr:row>
      <xdr:rowOff>97904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89031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43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1973</xdr:rowOff>
    </xdr:from>
    <xdr:to>
      <xdr:col>55</xdr:col>
      <xdr:colOff>50800</xdr:colOff>
      <xdr:row>36</xdr:row>
      <xdr:rowOff>103573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7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151850</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5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38954</xdr:rowOff>
    </xdr:from>
    <xdr:to>
      <xdr:col>50</xdr:col>
      <xdr:colOff>165100</xdr:colOff>
      <xdr:row>36</xdr:row>
      <xdr:rowOff>140554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131681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30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66360</xdr:rowOff>
    </xdr:from>
    <xdr:to>
      <xdr:col>46</xdr:col>
      <xdr:colOff>38100</xdr:colOff>
      <xdr:row>36</xdr:row>
      <xdr:rowOff>167960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3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159087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33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70462</xdr:rowOff>
    </xdr:from>
    <xdr:to>
      <xdr:col>41</xdr:col>
      <xdr:colOff>101600</xdr:colOff>
      <xdr:row>37</xdr:row>
      <xdr:rowOff>612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4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163189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3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94524</xdr:rowOff>
    </xdr:from>
    <xdr:to>
      <xdr:col>36</xdr:col>
      <xdr:colOff>165100</xdr:colOff>
      <xdr:row>37</xdr:row>
      <xdr:rowOff>24674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41201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04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123195</xdr:rowOff>
    </xdr:from>
    <xdr:to>
      <xdr:col>55</xdr:col>
      <xdr:colOff>0</xdr:colOff>
      <xdr:row>56</xdr:row>
      <xdr:rowOff>39867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381495"/>
          <a:ext cx="838200" cy="25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149897</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5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123195</xdr:rowOff>
    </xdr:from>
    <xdr:to>
      <xdr:col>50</xdr:col>
      <xdr:colOff>114300</xdr:colOff>
      <xdr:row>56</xdr:row>
      <xdr:rowOff>94090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381495"/>
          <a:ext cx="889000" cy="31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86103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94090</xdr:rowOff>
    </xdr:from>
    <xdr:to>
      <xdr:col>45</xdr:col>
      <xdr:colOff>177800</xdr:colOff>
      <xdr:row>57</xdr:row>
      <xdr:rowOff>9120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695290"/>
          <a:ext cx="889000" cy="8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126512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9120</xdr:rowOff>
    </xdr:from>
    <xdr:to>
      <xdr:col>41</xdr:col>
      <xdr:colOff>50800</xdr:colOff>
      <xdr:row>57</xdr:row>
      <xdr:rowOff>121290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781770"/>
          <a:ext cx="889000" cy="11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139823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11919</xdr:rowOff>
    </xdr:from>
    <xdr:to>
      <xdr:col>36</xdr:col>
      <xdr:colOff>165100</xdr:colOff>
      <xdr:row>57</xdr:row>
      <xdr:rowOff>113519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130046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160517</xdr:rowOff>
    </xdr:from>
    <xdr:to>
      <xdr:col>55</xdr:col>
      <xdr:colOff>50800</xdr:colOff>
      <xdr:row>56</xdr:row>
      <xdr:rowOff>90667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59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11944</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441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72395</xdr:rowOff>
    </xdr:from>
    <xdr:to>
      <xdr:col>50</xdr:col>
      <xdr:colOff>165100</xdr:colOff>
      <xdr:row>55</xdr:row>
      <xdr:rowOff>2545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3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19072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1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43290</xdr:rowOff>
    </xdr:from>
    <xdr:to>
      <xdr:col>46</xdr:col>
      <xdr:colOff>38100</xdr:colOff>
      <xdr:row>56</xdr:row>
      <xdr:rowOff>144890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64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161417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4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129770</xdr:rowOff>
    </xdr:from>
    <xdr:to>
      <xdr:col>41</xdr:col>
      <xdr:colOff>101600</xdr:colOff>
      <xdr:row>57</xdr:row>
      <xdr:rowOff>59920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73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76447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50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70490</xdr:rowOff>
    </xdr:from>
    <xdr:to>
      <xdr:col>36</xdr:col>
      <xdr:colOff>165100</xdr:colOff>
      <xdr:row>58</xdr:row>
      <xdr:rowOff>640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4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163217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93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94399</xdr:rowOff>
    </xdr:from>
    <xdr:to>
      <xdr:col>55</xdr:col>
      <xdr:colOff>0</xdr:colOff>
      <xdr:row>78</xdr:row>
      <xdr:rowOff>130941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67499"/>
          <a:ext cx="838200" cy="3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43899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16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130941</xdr:rowOff>
    </xdr:from>
    <xdr:to>
      <xdr:col>50</xdr:col>
      <xdr:colOff>114300</xdr:colOff>
      <xdr:row>78</xdr:row>
      <xdr:rowOff>150879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04041"/>
          <a:ext cx="889000" cy="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13181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120932</xdr:rowOff>
    </xdr:from>
    <xdr:to>
      <xdr:col>45</xdr:col>
      <xdr:colOff>177800</xdr:colOff>
      <xdr:row>78</xdr:row>
      <xdr:rowOff>150879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322582"/>
          <a:ext cx="889000" cy="20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120932</xdr:rowOff>
    </xdr:from>
    <xdr:to>
      <xdr:col>41</xdr:col>
      <xdr:colOff>50800</xdr:colOff>
      <xdr:row>78</xdr:row>
      <xdr:rowOff>104721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322582"/>
          <a:ext cx="889000" cy="15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149246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2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11202</xdr:rowOff>
    </xdr:from>
    <xdr:to>
      <xdr:col>36</xdr:col>
      <xdr:colOff>165100</xdr:colOff>
      <xdr:row>78</xdr:row>
      <xdr:rowOff>112802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129329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43599</xdr:rowOff>
    </xdr:from>
    <xdr:to>
      <xdr:col>55</xdr:col>
      <xdr:colOff>50800</xdr:colOff>
      <xdr:row>78</xdr:row>
      <xdr:rowOff>145199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1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2976</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80141</xdr:rowOff>
    </xdr:from>
    <xdr:to>
      <xdr:col>50</xdr:col>
      <xdr:colOff>165100</xdr:colOff>
      <xdr:row>79</xdr:row>
      <xdr:rowOff>10291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5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1418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100079</xdr:rowOff>
    </xdr:from>
    <xdr:to>
      <xdr:col>46</xdr:col>
      <xdr:colOff>38100</xdr:colOff>
      <xdr:row>79</xdr:row>
      <xdr:rowOff>30229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7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21356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6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70132</xdr:rowOff>
    </xdr:from>
    <xdr:to>
      <xdr:col>41</xdr:col>
      <xdr:colOff>101600</xdr:colOff>
      <xdr:row>78</xdr:row>
      <xdr:rowOff>282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7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16809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04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53921</xdr:rowOff>
    </xdr:from>
    <xdr:to>
      <xdr:col>36</xdr:col>
      <xdr:colOff>165100</xdr:colOff>
      <xdr:row>78</xdr:row>
      <xdr:rowOff>155521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2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146648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1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128674</xdr:rowOff>
    </xdr:from>
    <xdr:to>
      <xdr:col>55</xdr:col>
      <xdr:colOff>0</xdr:colOff>
      <xdr:row>96</xdr:row>
      <xdr:rowOff>114920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244974"/>
          <a:ext cx="838200" cy="3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107911</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6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85469</xdr:rowOff>
    </xdr:from>
    <xdr:to>
      <xdr:col>50</xdr:col>
      <xdr:colOff>114300</xdr:colOff>
      <xdr:row>96</xdr:row>
      <xdr:rowOff>114920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544669"/>
          <a:ext cx="8890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41343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85469</xdr:rowOff>
    </xdr:from>
    <xdr:to>
      <xdr:col>45</xdr:col>
      <xdr:colOff>177800</xdr:colOff>
      <xdr:row>97</xdr:row>
      <xdr:rowOff>167025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544669"/>
          <a:ext cx="889000" cy="25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85089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85080</xdr:rowOff>
    </xdr:from>
    <xdr:to>
      <xdr:col>41</xdr:col>
      <xdr:colOff>50800</xdr:colOff>
      <xdr:row>97</xdr:row>
      <xdr:rowOff>167025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715730"/>
          <a:ext cx="889000" cy="8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16578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8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77874</xdr:rowOff>
    </xdr:from>
    <xdr:to>
      <xdr:col>55</xdr:col>
      <xdr:colOff>50800</xdr:colOff>
      <xdr:row>95</xdr:row>
      <xdr:rowOff>8024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19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100751</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04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64120</xdr:rowOff>
    </xdr:from>
    <xdr:to>
      <xdr:col>50</xdr:col>
      <xdr:colOff>165100</xdr:colOff>
      <xdr:row>96</xdr:row>
      <xdr:rowOff>165720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5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10797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29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34669</xdr:rowOff>
    </xdr:from>
    <xdr:to>
      <xdr:col>46</xdr:col>
      <xdr:colOff>38100</xdr:colOff>
      <xdr:row>96</xdr:row>
      <xdr:rowOff>136269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49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152796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26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116225</xdr:rowOff>
    </xdr:from>
    <xdr:to>
      <xdr:col>41</xdr:col>
      <xdr:colOff>101600</xdr:colOff>
      <xdr:row>98</xdr:row>
      <xdr:rowOff>46375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37502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83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34280</xdr:rowOff>
    </xdr:from>
    <xdr:to>
      <xdr:col>36</xdr:col>
      <xdr:colOff>165100</xdr:colOff>
      <xdr:row>97</xdr:row>
      <xdr:rowOff>135880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6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152407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4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142112</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14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83926</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24668</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39768"/>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24668</xdr:rowOff>
    </xdr:from>
    <xdr:to>
      <xdr:col>71</xdr:col>
      <xdr:colOff>177800</xdr:colOff>
      <xdr:row>38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39768"/>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83417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97662</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41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145319</xdr:rowOff>
    </xdr:from>
    <xdr:to>
      <xdr:col>72</xdr:col>
      <xdr:colOff>38100</xdr:colOff>
      <xdr:row>38</xdr:row>
      <xdr:rowOff>75468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89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66595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581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157386</xdr:rowOff>
    </xdr:from>
    <xdr:to>
      <xdr:col>85</xdr:col>
      <xdr:colOff>127000</xdr:colOff>
      <xdr:row>77</xdr:row>
      <xdr:rowOff>45234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87586"/>
          <a:ext cx="838200" cy="5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87475</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45234</xdr:rowOff>
    </xdr:from>
    <xdr:to>
      <xdr:col>81</xdr:col>
      <xdr:colOff>50800</xdr:colOff>
      <xdr:row>77</xdr:row>
      <xdr:rowOff>74442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46884"/>
          <a:ext cx="889000" cy="2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57203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55164</xdr:rowOff>
    </xdr:from>
    <xdr:to>
      <xdr:col>76</xdr:col>
      <xdr:colOff>114300</xdr:colOff>
      <xdr:row>77</xdr:row>
      <xdr:rowOff>74442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913914"/>
          <a:ext cx="889000" cy="36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50916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55164</xdr:rowOff>
    </xdr:from>
    <xdr:to>
      <xdr:col>71</xdr:col>
      <xdr:colOff>177800</xdr:colOff>
      <xdr:row>77</xdr:row>
      <xdr:rowOff>4125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913914"/>
          <a:ext cx="889000" cy="29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149965</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91446</xdr:rowOff>
    </xdr:from>
    <xdr:to>
      <xdr:col>67</xdr:col>
      <xdr:colOff>101600</xdr:colOff>
      <xdr:row>77</xdr:row>
      <xdr:rowOff>21596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38122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106586</xdr:rowOff>
    </xdr:from>
    <xdr:to>
      <xdr:col>85</xdr:col>
      <xdr:colOff>177800</xdr:colOff>
      <xdr:row>77</xdr:row>
      <xdr:rowOff>36736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3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129463</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9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165884</xdr:rowOff>
    </xdr:from>
    <xdr:to>
      <xdr:col>81</xdr:col>
      <xdr:colOff>101600</xdr:colOff>
      <xdr:row>77</xdr:row>
      <xdr:rowOff>96034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9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87161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8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23642</xdr:rowOff>
    </xdr:from>
    <xdr:to>
      <xdr:col>76</xdr:col>
      <xdr:colOff>165100</xdr:colOff>
      <xdr:row>77</xdr:row>
      <xdr:rowOff>125242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2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116369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1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4364</xdr:rowOff>
    </xdr:from>
    <xdr:to>
      <xdr:col>72</xdr:col>
      <xdr:colOff>38100</xdr:colOff>
      <xdr:row>75</xdr:row>
      <xdr:rowOff>105964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86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122491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63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124775</xdr:rowOff>
    </xdr:from>
    <xdr:to>
      <xdr:col>67</xdr:col>
      <xdr:colOff>101600</xdr:colOff>
      <xdr:row>77</xdr:row>
      <xdr:rowOff>54925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5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46052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4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53201</xdr:rowOff>
    </xdr:from>
    <xdr:to>
      <xdr:col>85</xdr:col>
      <xdr:colOff>127000</xdr:colOff>
      <xdr:row>98</xdr:row>
      <xdr:rowOff>66810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55301"/>
          <a:ext cx="838200" cy="1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135997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9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66810</xdr:rowOff>
    </xdr:from>
    <xdr:to>
      <xdr:col>81</xdr:col>
      <xdr:colOff>50800</xdr:colOff>
      <xdr:row>98</xdr:row>
      <xdr:rowOff>72099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68910"/>
          <a:ext cx="889000" cy="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80056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61291</xdr:rowOff>
    </xdr:from>
    <xdr:to>
      <xdr:col>76</xdr:col>
      <xdr:colOff>114300</xdr:colOff>
      <xdr:row>98</xdr:row>
      <xdr:rowOff>72099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63391"/>
          <a:ext cx="8890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94468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165379</xdr:rowOff>
    </xdr:from>
    <xdr:to>
      <xdr:col>71</xdr:col>
      <xdr:colOff>177800</xdr:colOff>
      <xdr:row>98</xdr:row>
      <xdr:rowOff>61291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624579"/>
          <a:ext cx="889000" cy="23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54844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153659</xdr:rowOff>
    </xdr:from>
    <xdr:to>
      <xdr:col>67</xdr:col>
      <xdr:colOff>101600</xdr:colOff>
      <xdr:row>98</xdr:row>
      <xdr:rowOff>83809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8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74936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87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2401</xdr:rowOff>
    </xdr:from>
    <xdr:to>
      <xdr:col>85</xdr:col>
      <xdr:colOff>177800</xdr:colOff>
      <xdr:row>98</xdr:row>
      <xdr:rowOff>104001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0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152278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16010</xdr:rowOff>
    </xdr:from>
    <xdr:to>
      <xdr:col>81</xdr:col>
      <xdr:colOff>101600</xdr:colOff>
      <xdr:row>98</xdr:row>
      <xdr:rowOff>117610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1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108737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1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21299</xdr:rowOff>
    </xdr:from>
    <xdr:to>
      <xdr:col>76</xdr:col>
      <xdr:colOff>165100</xdr:colOff>
      <xdr:row>98</xdr:row>
      <xdr:rowOff>122899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114026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1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10491</xdr:rowOff>
    </xdr:from>
    <xdr:to>
      <xdr:col>72</xdr:col>
      <xdr:colOff>38100</xdr:colOff>
      <xdr:row>98</xdr:row>
      <xdr:rowOff>112091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1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103218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114579</xdr:rowOff>
    </xdr:from>
    <xdr:to>
      <xdr:col>67</xdr:col>
      <xdr:colOff>101600</xdr:colOff>
      <xdr:row>97</xdr:row>
      <xdr:rowOff>44729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57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61256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3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44431</xdr:rowOff>
    </xdr:from>
    <xdr:to>
      <xdr:col>116</xdr:col>
      <xdr:colOff>63500</xdr:colOff>
      <xdr:row>39</xdr:row>
      <xdr:rowOff>44431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09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44431</xdr:rowOff>
    </xdr:from>
    <xdr:to>
      <xdr:col>111</xdr:col>
      <xdr:colOff>177800</xdr:colOff>
      <xdr:row>39</xdr:row>
      <xdr:rowOff>44431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0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44431</xdr:rowOff>
    </xdr:from>
    <xdr:to>
      <xdr:col>107</xdr:col>
      <xdr:colOff>50800</xdr:colOff>
      <xdr:row>39</xdr:row>
      <xdr:rowOff>44431</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0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44164</xdr:rowOff>
    </xdr:from>
    <xdr:to>
      <xdr:col>102</xdr:col>
      <xdr:colOff>114300</xdr:colOff>
      <xdr:row>39</xdr:row>
      <xdr:rowOff>44431</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0714"/>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91679</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146088</xdr:rowOff>
    </xdr:from>
    <xdr:to>
      <xdr:col>98</xdr:col>
      <xdr:colOff>38100</xdr:colOff>
      <xdr:row>39</xdr:row>
      <xdr:rowOff>76238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92765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165081</xdr:rowOff>
    </xdr:from>
    <xdr:to>
      <xdr:col>116</xdr:col>
      <xdr:colOff>114300</xdr:colOff>
      <xdr:row>39</xdr:row>
      <xdr:rowOff>95231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165081</xdr:rowOff>
    </xdr:from>
    <xdr:to>
      <xdr:col>112</xdr:col>
      <xdr:colOff>38100</xdr:colOff>
      <xdr:row>39</xdr:row>
      <xdr:rowOff>95231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86358</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165081</xdr:rowOff>
    </xdr:from>
    <xdr:to>
      <xdr:col>107</xdr:col>
      <xdr:colOff>101600</xdr:colOff>
      <xdr:row>39</xdr:row>
      <xdr:rowOff>95231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86358</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165081</xdr:rowOff>
    </xdr:from>
    <xdr:to>
      <xdr:col>102</xdr:col>
      <xdr:colOff>165100</xdr:colOff>
      <xdr:row>39</xdr:row>
      <xdr:rowOff>95231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86358</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164814</xdr:rowOff>
    </xdr:from>
    <xdr:to>
      <xdr:col>98</xdr:col>
      <xdr:colOff>38100</xdr:colOff>
      <xdr:row>39</xdr:row>
      <xdr:rowOff>94964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7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86091</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99333" y="677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152298</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9582048"/>
          <a:ext cx="1269" cy="577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71747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87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98975</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935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152298</xdr:rowOff>
    </xdr:from>
    <xdr:to>
      <xdr:col>116</xdr:col>
      <xdr:colOff>152400</xdr:colOff>
      <xdr:row>55</xdr:row>
      <xdr:rowOff>152298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958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26543</xdr:rowOff>
    </xdr:from>
    <xdr:to>
      <xdr:col>116</xdr:col>
      <xdr:colOff>63500</xdr:colOff>
      <xdr:row>59</xdr:row>
      <xdr:rowOff>3645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8599043"/>
          <a:ext cx="838200" cy="152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116197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10060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137770</xdr:rowOff>
    </xdr:from>
    <xdr:to>
      <xdr:col>116</xdr:col>
      <xdr:colOff>114300</xdr:colOff>
      <xdr:row>59</xdr:row>
      <xdr:rowOff>67920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26543</xdr:rowOff>
    </xdr:from>
    <xdr:to>
      <xdr:col>111</xdr:col>
      <xdr:colOff>177800</xdr:colOff>
      <xdr:row>55</xdr:row>
      <xdr:rowOff>146177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8599043"/>
          <a:ext cx="889000" cy="97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138316</xdr:rowOff>
    </xdr:from>
    <xdr:to>
      <xdr:col>112</xdr:col>
      <xdr:colOff>38100</xdr:colOff>
      <xdr:row>59</xdr:row>
      <xdr:rowOff>68466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59593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7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146177</xdr:rowOff>
    </xdr:from>
    <xdr:to>
      <xdr:col>107</xdr:col>
      <xdr:colOff>50800</xdr:colOff>
      <xdr:row>58</xdr:row>
      <xdr:rowOff>87313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575927"/>
          <a:ext cx="889000" cy="45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138684</xdr:rowOff>
    </xdr:from>
    <xdr:to>
      <xdr:col>107</xdr:col>
      <xdr:colOff>101600</xdr:colOff>
      <xdr:row>59</xdr:row>
      <xdr:rowOff>68834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59961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7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87313</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031413"/>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131597</xdr:rowOff>
    </xdr:from>
    <xdr:to>
      <xdr:col>102</xdr:col>
      <xdr:colOff>165100</xdr:colOff>
      <xdr:row>59</xdr:row>
      <xdr:rowOff>61747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52874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142684</xdr:rowOff>
    </xdr:from>
    <xdr:to>
      <xdr:col>98</xdr:col>
      <xdr:colOff>38100</xdr:colOff>
      <xdr:row>59</xdr:row>
      <xdr:rowOff>72834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8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89361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6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124295</xdr:rowOff>
    </xdr:from>
    <xdr:to>
      <xdr:col>116</xdr:col>
      <xdr:colOff>114300</xdr:colOff>
      <xdr:row>59</xdr:row>
      <xdr:rowOff>54445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83672</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85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49</xdr:row>
      <xdr:rowOff>147193</xdr:rowOff>
    </xdr:from>
    <xdr:to>
      <xdr:col>112</xdr:col>
      <xdr:colOff>38100</xdr:colOff>
      <xdr:row>50</xdr:row>
      <xdr:rowOff>77343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854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48</xdr:row>
      <xdr:rowOff>93870</xdr:rowOff>
    </xdr:from>
    <xdr:ext cx="59901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23795" y="832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95377</xdr:rowOff>
    </xdr:from>
    <xdr:to>
      <xdr:col>107</xdr:col>
      <xdr:colOff>101600</xdr:colOff>
      <xdr:row>56</xdr:row>
      <xdr:rowOff>25527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52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42054</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30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36513</xdr:rowOff>
    </xdr:from>
    <xdr:to>
      <xdr:col>102</xdr:col>
      <xdr:colOff>165100</xdr:colOff>
      <xdr:row>58</xdr:row>
      <xdr:rowOff>138113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8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154640</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7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82511</xdr:rowOff>
    </xdr:from>
    <xdr:to>
      <xdr:col>116</xdr:col>
      <xdr:colOff>63500</xdr:colOff>
      <xdr:row>77</xdr:row>
      <xdr:rowOff>3888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112711"/>
          <a:ext cx="838200" cy="9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85176</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4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82511</xdr:rowOff>
    </xdr:from>
    <xdr:to>
      <xdr:col>111</xdr:col>
      <xdr:colOff>177800</xdr:colOff>
      <xdr:row>77</xdr:row>
      <xdr:rowOff>14129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112711"/>
          <a:ext cx="889000" cy="10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150362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8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14129</xdr:rowOff>
    </xdr:from>
    <xdr:to>
      <xdr:col>107</xdr:col>
      <xdr:colOff>50800</xdr:colOff>
      <xdr:row>77</xdr:row>
      <xdr:rowOff>46462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215779"/>
          <a:ext cx="889000" cy="3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12785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46462</xdr:rowOff>
    </xdr:from>
    <xdr:to>
      <xdr:col>102</xdr:col>
      <xdr:colOff>114300</xdr:colOff>
      <xdr:row>77</xdr:row>
      <xdr:rowOff>68399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248112"/>
          <a:ext cx="889000" cy="2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162961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73577</xdr:rowOff>
    </xdr:from>
    <xdr:to>
      <xdr:col>98</xdr:col>
      <xdr:colOff>38100</xdr:colOff>
      <xdr:row>77</xdr:row>
      <xdr:rowOff>3727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20253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7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124538</xdr:rowOff>
    </xdr:from>
    <xdr:to>
      <xdr:col>116</xdr:col>
      <xdr:colOff>114300</xdr:colOff>
      <xdr:row>77</xdr:row>
      <xdr:rowOff>54688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102965</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3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31711</xdr:rowOff>
    </xdr:from>
    <xdr:to>
      <xdr:col>112</xdr:col>
      <xdr:colOff>38100</xdr:colOff>
      <xdr:row>76</xdr:row>
      <xdr:rowOff>133311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6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149839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83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134779</xdr:rowOff>
    </xdr:from>
    <xdr:to>
      <xdr:col>107</xdr:col>
      <xdr:colOff>101600</xdr:colOff>
      <xdr:row>77</xdr:row>
      <xdr:rowOff>64929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6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56056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5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167112</xdr:rowOff>
    </xdr:from>
    <xdr:to>
      <xdr:col>102</xdr:col>
      <xdr:colOff>165100</xdr:colOff>
      <xdr:row>77</xdr:row>
      <xdr:rowOff>97262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9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88389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9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17599</xdr:rowOff>
    </xdr:from>
    <xdr:to>
      <xdr:col>98</xdr:col>
      <xdr:colOff>38100</xdr:colOff>
      <xdr:row>77</xdr:row>
      <xdr:rowOff>119199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1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110326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1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普通建設事業費、公債費、貸付金は、類似団体と比較して一人当たりのコストが高い状況となっている。また、貸付金について、病院の地方独立行政法人化に伴い、病院に係る地方債を貸し付けることとなったため、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年度より計上されている。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①扶助費：町独自の子ども医療費の助成を行っているため例年高い水準にある。また、近年は、障害者自立支援給付費が増額傾向となっている。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②普通建設事業費：総合体育館改修事業、新後水団地新築事業、多目的グラウンド周辺整備事業等の大型事業の実施によるものである。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③公債費：病院建替えに伴う過疎対策事業債、病院事業債等の元利償還が開始されたことにより、前年比よりも高くなり、また類似団体よりも高くなっている。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④貸付金：平成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年度は病院建替えに係る地方債の借入額により特に高くなっている。平成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年度は医療機器整備によるものである。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13,913
13,836
11.60
8,568,346
8,283,757
200,593
3,694,040
13,141,745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100076</xdr:rowOff>
    </xdr:from>
    <xdr:to>
      <xdr:col>24</xdr:col>
      <xdr:colOff>63500</xdr:colOff>
      <xdr:row>35</xdr:row>
      <xdr:rowOff>2921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29376"/>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94568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5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2921</xdr:rowOff>
    </xdr:from>
    <xdr:to>
      <xdr:col>19</xdr:col>
      <xdr:colOff>177800</xdr:colOff>
      <xdr:row>35</xdr:row>
      <xdr:rowOff>47117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03671"/>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74947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110172</xdr:rowOff>
    </xdr:from>
    <xdr:to>
      <xdr:col>15</xdr:col>
      <xdr:colOff>50800</xdr:colOff>
      <xdr:row>35</xdr:row>
      <xdr:rowOff>47117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39472"/>
          <a:ext cx="889000" cy="10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110172</xdr:rowOff>
    </xdr:from>
    <xdr:to>
      <xdr:col>10</xdr:col>
      <xdr:colOff>114300</xdr:colOff>
      <xdr:row>34</xdr:row>
      <xdr:rowOff>119316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39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137812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132715</xdr:rowOff>
    </xdr:from>
    <xdr:to>
      <xdr:col>6</xdr:col>
      <xdr:colOff>38100</xdr:colOff>
      <xdr:row>37</xdr:row>
      <xdr:rowOff>62865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0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53992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49276</xdr:rowOff>
    </xdr:from>
    <xdr:to>
      <xdr:col>24</xdr:col>
      <xdr:colOff>114300</xdr:colOff>
      <xdr:row>34</xdr:row>
      <xdr:rowOff>150876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72153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123571</xdr:rowOff>
    </xdr:from>
    <xdr:to>
      <xdr:col>20</xdr:col>
      <xdr:colOff>38100</xdr:colOff>
      <xdr:row>35</xdr:row>
      <xdr:rowOff>53721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5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70248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2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167767</xdr:rowOff>
    </xdr:from>
    <xdr:to>
      <xdr:col>15</xdr:col>
      <xdr:colOff>101600</xdr:colOff>
      <xdr:row>35</xdr:row>
      <xdr:rowOff>97917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9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114444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7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59372</xdr:rowOff>
    </xdr:from>
    <xdr:to>
      <xdr:col>10</xdr:col>
      <xdr:colOff>165100</xdr:colOff>
      <xdr:row>34</xdr:row>
      <xdr:rowOff>160972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8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6049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68516</xdr:rowOff>
    </xdr:from>
    <xdr:to>
      <xdr:col>6</xdr:col>
      <xdr:colOff>38100</xdr:colOff>
      <xdr:row>34</xdr:row>
      <xdr:rowOff>170116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9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15193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47734</xdr:rowOff>
    </xdr:from>
    <xdr:to>
      <xdr:col>24</xdr:col>
      <xdr:colOff>63500</xdr:colOff>
      <xdr:row>58</xdr:row>
      <xdr:rowOff>50569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991834"/>
          <a:ext cx="8382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130625</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3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47734</xdr:rowOff>
    </xdr:from>
    <xdr:to>
      <xdr:col>19</xdr:col>
      <xdr:colOff>177800</xdr:colOff>
      <xdr:row>58</xdr:row>
      <xdr:rowOff>62102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991834"/>
          <a:ext cx="8890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72987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6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62102</xdr:rowOff>
    </xdr:from>
    <xdr:to>
      <xdr:col>15</xdr:col>
      <xdr:colOff>50800</xdr:colOff>
      <xdr:row>58</xdr:row>
      <xdr:rowOff>63882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06202"/>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101562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38256</xdr:rowOff>
    </xdr:from>
    <xdr:to>
      <xdr:col>10</xdr:col>
      <xdr:colOff>114300</xdr:colOff>
      <xdr:row>58</xdr:row>
      <xdr:rowOff>63882</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982356"/>
          <a:ext cx="889000" cy="2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105615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34407</xdr:rowOff>
    </xdr:from>
    <xdr:to>
      <xdr:col>6</xdr:col>
      <xdr:colOff>38100</xdr:colOff>
      <xdr:row>58</xdr:row>
      <xdr:rowOff>136007</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7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127134</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7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171219</xdr:rowOff>
    </xdr:from>
    <xdr:to>
      <xdr:col>24</xdr:col>
      <xdr:colOff>114300</xdr:colOff>
      <xdr:row>58</xdr:row>
      <xdr:rowOff>101369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4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149646</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2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168384</xdr:rowOff>
    </xdr:from>
    <xdr:to>
      <xdr:col>20</xdr:col>
      <xdr:colOff>38100</xdr:colOff>
      <xdr:row>58</xdr:row>
      <xdr:rowOff>98534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89661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3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11302</xdr:rowOff>
    </xdr:from>
    <xdr:to>
      <xdr:col>15</xdr:col>
      <xdr:colOff>101600</xdr:colOff>
      <xdr:row>58</xdr:row>
      <xdr:rowOff>112902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5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104029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4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13082</xdr:rowOff>
    </xdr:from>
    <xdr:to>
      <xdr:col>10</xdr:col>
      <xdr:colOff>165100</xdr:colOff>
      <xdr:row>58</xdr:row>
      <xdr:rowOff>114682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5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105809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4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158906</xdr:rowOff>
    </xdr:from>
    <xdr:to>
      <xdr:col>6</xdr:col>
      <xdr:colOff>38100</xdr:colOff>
      <xdr:row>58</xdr:row>
      <xdr:rowOff>89056</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3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105583</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70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87525</xdr:rowOff>
    </xdr:from>
    <xdr:to>
      <xdr:col>24</xdr:col>
      <xdr:colOff>63500</xdr:colOff>
      <xdr:row>76</xdr:row>
      <xdr:rowOff>94968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17725"/>
          <a:ext cx="8382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156985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44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94968</xdr:rowOff>
    </xdr:from>
    <xdr:to>
      <xdr:col>19</xdr:col>
      <xdr:colOff>177800</xdr:colOff>
      <xdr:row>76</xdr:row>
      <xdr:rowOff>113978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25168"/>
          <a:ext cx="889000" cy="1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84534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113978</xdr:rowOff>
    </xdr:from>
    <xdr:to>
      <xdr:col>15</xdr:col>
      <xdr:colOff>50800</xdr:colOff>
      <xdr:row>77</xdr:row>
      <xdr:rowOff>15452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44178"/>
          <a:ext cx="8890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117745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144098</xdr:rowOff>
    </xdr:from>
    <xdr:to>
      <xdr:col>10</xdr:col>
      <xdr:colOff>114300</xdr:colOff>
      <xdr:row>77</xdr:row>
      <xdr:rowOff>15452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174298"/>
          <a:ext cx="889000" cy="4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170405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104015</xdr:rowOff>
    </xdr:from>
    <xdr:to>
      <xdr:col>6</xdr:col>
      <xdr:colOff>38100</xdr:colOff>
      <xdr:row>77</xdr:row>
      <xdr:rowOff>34165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25292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2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36725</xdr:rowOff>
    </xdr:from>
    <xdr:to>
      <xdr:col>24</xdr:col>
      <xdr:colOff>114300</xdr:colOff>
      <xdr:row>76</xdr:row>
      <xdr:rowOff>138325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6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15152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4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44168</xdr:rowOff>
    </xdr:from>
    <xdr:to>
      <xdr:col>20</xdr:col>
      <xdr:colOff>38100</xdr:colOff>
      <xdr:row>76</xdr:row>
      <xdr:rowOff>145768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7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136895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6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63178</xdr:rowOff>
    </xdr:from>
    <xdr:to>
      <xdr:col>15</xdr:col>
      <xdr:colOff>101600</xdr:colOff>
      <xdr:row>76</xdr:row>
      <xdr:rowOff>164778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9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155905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86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136102</xdr:rowOff>
    </xdr:from>
    <xdr:to>
      <xdr:col>10</xdr:col>
      <xdr:colOff>165100</xdr:colOff>
      <xdr:row>77</xdr:row>
      <xdr:rowOff>66252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57379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5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93298</xdr:rowOff>
    </xdr:from>
    <xdr:to>
      <xdr:col>6</xdr:col>
      <xdr:colOff>38100</xdr:colOff>
      <xdr:row>77</xdr:row>
      <xdr:rowOff>23448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2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39975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9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159324</xdr:rowOff>
    </xdr:from>
    <xdr:to>
      <xdr:col>24</xdr:col>
      <xdr:colOff>62865</xdr:colOff>
      <xdr:row>98</xdr:row>
      <xdr:rowOff>63123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6104174"/>
          <a:ext cx="1270" cy="76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66950</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63123</xdr:rowOff>
    </xdr:from>
    <xdr:to>
      <xdr:col>24</xdr:col>
      <xdr:colOff>152400</xdr:colOff>
      <xdr:row>98</xdr:row>
      <xdr:rowOff>63123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106001</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87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159324</xdr:rowOff>
    </xdr:from>
    <xdr:to>
      <xdr:col>24</xdr:col>
      <xdr:colOff>152400</xdr:colOff>
      <xdr:row>93</xdr:row>
      <xdr:rowOff>159324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10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20169</xdr:rowOff>
    </xdr:from>
    <xdr:to>
      <xdr:col>24</xdr:col>
      <xdr:colOff>63500</xdr:colOff>
      <xdr:row>97</xdr:row>
      <xdr:rowOff>83048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5622119"/>
          <a:ext cx="838200" cy="109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37867</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97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14990</xdr:rowOff>
    </xdr:from>
    <xdr:to>
      <xdr:col>24</xdr:col>
      <xdr:colOff>114300</xdr:colOff>
      <xdr:row>97</xdr:row>
      <xdr:rowOff>116590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20169</xdr:rowOff>
    </xdr:from>
    <xdr:to>
      <xdr:col>19</xdr:col>
      <xdr:colOff>177800</xdr:colOff>
      <xdr:row>95</xdr:row>
      <xdr:rowOff>72262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5622119"/>
          <a:ext cx="889000" cy="73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21788</xdr:rowOff>
    </xdr:from>
    <xdr:to>
      <xdr:col>20</xdr:col>
      <xdr:colOff>38100</xdr:colOff>
      <xdr:row>97</xdr:row>
      <xdr:rowOff>123388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114515</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74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72262</xdr:rowOff>
    </xdr:from>
    <xdr:to>
      <xdr:col>15</xdr:col>
      <xdr:colOff>50800</xdr:colOff>
      <xdr:row>97</xdr:row>
      <xdr:rowOff>65816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360012"/>
          <a:ext cx="889000" cy="33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20727</xdr:rowOff>
    </xdr:from>
    <xdr:to>
      <xdr:col>15</xdr:col>
      <xdr:colOff>101600</xdr:colOff>
      <xdr:row>97</xdr:row>
      <xdr:rowOff>122327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113454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65816</xdr:rowOff>
    </xdr:from>
    <xdr:to>
      <xdr:col>10</xdr:col>
      <xdr:colOff>114300</xdr:colOff>
      <xdr:row>97</xdr:row>
      <xdr:rowOff>121371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96466"/>
          <a:ext cx="889000" cy="5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29125</xdr:rowOff>
    </xdr:from>
    <xdr:to>
      <xdr:col>10</xdr:col>
      <xdr:colOff>165100</xdr:colOff>
      <xdr:row>97</xdr:row>
      <xdr:rowOff>130725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121852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70484</xdr:rowOff>
    </xdr:from>
    <xdr:to>
      <xdr:col>6</xdr:col>
      <xdr:colOff>38100</xdr:colOff>
      <xdr:row>98</xdr:row>
      <xdr:rowOff>634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70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17161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32248</xdr:rowOff>
    </xdr:from>
    <xdr:to>
      <xdr:col>24</xdr:col>
      <xdr:colOff>114300</xdr:colOff>
      <xdr:row>97</xdr:row>
      <xdr:rowOff>133848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6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10675</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140819</xdr:rowOff>
    </xdr:from>
    <xdr:to>
      <xdr:col>20</xdr:col>
      <xdr:colOff>38100</xdr:colOff>
      <xdr:row>91</xdr:row>
      <xdr:rowOff>70969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557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87496</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534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21462</xdr:rowOff>
    </xdr:from>
    <xdr:to>
      <xdr:col>15</xdr:col>
      <xdr:colOff>101600</xdr:colOff>
      <xdr:row>95</xdr:row>
      <xdr:rowOff>123062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30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139589</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08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15016</xdr:rowOff>
    </xdr:from>
    <xdr:to>
      <xdr:col>10</xdr:col>
      <xdr:colOff>165100</xdr:colOff>
      <xdr:row>97</xdr:row>
      <xdr:rowOff>116616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4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133143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42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70571</xdr:rowOff>
    </xdr:from>
    <xdr:to>
      <xdr:col>6</xdr:col>
      <xdr:colOff>38100</xdr:colOff>
      <xdr:row>98</xdr:row>
      <xdr:rowOff>721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163298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86893</xdr:rowOff>
    </xdr:from>
    <xdr:to>
      <xdr:col>41</xdr:col>
      <xdr:colOff>50800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601993"/>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36491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114046</xdr:rowOff>
    </xdr:from>
    <xdr:to>
      <xdr:col>36</xdr:col>
      <xdr:colOff>165100</xdr:colOff>
      <xdr:row>37</xdr:row>
      <xdr:rowOff>44196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60723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36093</xdr:rowOff>
    </xdr:from>
    <xdr:to>
      <xdr:col>36</xdr:col>
      <xdr:colOff>165100</xdr:colOff>
      <xdr:row>38</xdr:row>
      <xdr:rowOff>137693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5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128820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643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53201</xdr:rowOff>
    </xdr:from>
    <xdr:to>
      <xdr:col>55</xdr:col>
      <xdr:colOff>0</xdr:colOff>
      <xdr:row>58</xdr:row>
      <xdr:rowOff>135916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97301"/>
          <a:ext cx="838200" cy="8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167644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97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56172</xdr:rowOff>
    </xdr:from>
    <xdr:to>
      <xdr:col>50</xdr:col>
      <xdr:colOff>114300</xdr:colOff>
      <xdr:row>58</xdr:row>
      <xdr:rowOff>135916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00272"/>
          <a:ext cx="889000" cy="7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66324</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56172</xdr:rowOff>
    </xdr:from>
    <xdr:to>
      <xdr:col>45</xdr:col>
      <xdr:colOff>177800</xdr:colOff>
      <xdr:row>58</xdr:row>
      <xdr:rowOff>71527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000272"/>
          <a:ext cx="889000" cy="1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100919</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71527</xdr:rowOff>
    </xdr:from>
    <xdr:to>
      <xdr:col>41</xdr:col>
      <xdr:colOff>50800</xdr:colOff>
      <xdr:row>58</xdr:row>
      <xdr:rowOff>134100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15627"/>
          <a:ext cx="889000" cy="6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70070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43383</xdr:rowOff>
    </xdr:from>
    <xdr:to>
      <xdr:col>36</xdr:col>
      <xdr:colOff>165100</xdr:colOff>
      <xdr:row>57</xdr:row>
      <xdr:rowOff>144983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161510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2401</xdr:rowOff>
    </xdr:from>
    <xdr:to>
      <xdr:col>55</xdr:col>
      <xdr:colOff>50800</xdr:colOff>
      <xdr:row>58</xdr:row>
      <xdr:rowOff>104001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4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152278</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2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85116</xdr:rowOff>
    </xdr:from>
    <xdr:to>
      <xdr:col>50</xdr:col>
      <xdr:colOff>165100</xdr:colOff>
      <xdr:row>59</xdr:row>
      <xdr:rowOff>15266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6393</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12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5372</xdr:rowOff>
    </xdr:from>
    <xdr:to>
      <xdr:col>46</xdr:col>
      <xdr:colOff>38100</xdr:colOff>
      <xdr:row>58</xdr:row>
      <xdr:rowOff>106972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98099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4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20727</xdr:rowOff>
    </xdr:from>
    <xdr:to>
      <xdr:col>41</xdr:col>
      <xdr:colOff>101600</xdr:colOff>
      <xdr:row>58</xdr:row>
      <xdr:rowOff>122327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113454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5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83300</xdr:rowOff>
    </xdr:from>
    <xdr:to>
      <xdr:col>36</xdr:col>
      <xdr:colOff>165100</xdr:colOff>
      <xdr:row>59</xdr:row>
      <xdr:rowOff>13450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4577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12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96430</xdr:rowOff>
    </xdr:from>
    <xdr:to>
      <xdr:col>55</xdr:col>
      <xdr:colOff>0</xdr:colOff>
      <xdr:row>77</xdr:row>
      <xdr:rowOff>74599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126630"/>
          <a:ext cx="838200" cy="14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118223</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19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96430</xdr:rowOff>
    </xdr:from>
    <xdr:to>
      <xdr:col>50</xdr:col>
      <xdr:colOff>114300</xdr:colOff>
      <xdr:row>77</xdr:row>
      <xdr:rowOff>149693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126630"/>
          <a:ext cx="889000" cy="22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48990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149693</xdr:rowOff>
    </xdr:from>
    <xdr:to>
      <xdr:col>45</xdr:col>
      <xdr:colOff>177800</xdr:colOff>
      <xdr:row>78</xdr:row>
      <xdr:rowOff>45534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51343"/>
          <a:ext cx="889000" cy="6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93828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45534</xdr:rowOff>
    </xdr:from>
    <xdr:to>
      <xdr:col>41</xdr:col>
      <xdr:colOff>50800</xdr:colOff>
      <xdr:row>78</xdr:row>
      <xdr:rowOff>102439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18634"/>
          <a:ext cx="889000" cy="5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109562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68391</xdr:rowOff>
    </xdr:from>
    <xdr:to>
      <xdr:col>36</xdr:col>
      <xdr:colOff>165100</xdr:colOff>
      <xdr:row>78</xdr:row>
      <xdr:rowOff>169991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4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161118</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53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23799</xdr:rowOff>
    </xdr:from>
    <xdr:to>
      <xdr:col>55</xdr:col>
      <xdr:colOff>50800</xdr:colOff>
      <xdr:row>77</xdr:row>
      <xdr:rowOff>125399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2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46676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45630</xdr:rowOff>
    </xdr:from>
    <xdr:to>
      <xdr:col>50</xdr:col>
      <xdr:colOff>165100</xdr:colOff>
      <xdr:row>76</xdr:row>
      <xdr:rowOff>147230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0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163756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8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98893</xdr:rowOff>
    </xdr:from>
    <xdr:to>
      <xdr:col>46</xdr:col>
      <xdr:colOff>38100</xdr:colOff>
      <xdr:row>78</xdr:row>
      <xdr:rowOff>29043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0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45570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7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166184</xdr:rowOff>
    </xdr:from>
    <xdr:to>
      <xdr:col>41</xdr:col>
      <xdr:colOff>101600</xdr:colOff>
      <xdr:row>78</xdr:row>
      <xdr:rowOff>96334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6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87461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51639</xdr:rowOff>
    </xdr:from>
    <xdr:to>
      <xdr:col>36</xdr:col>
      <xdr:colOff>165100</xdr:colOff>
      <xdr:row>78</xdr:row>
      <xdr:rowOff>153239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169766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19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114948</xdr:rowOff>
    </xdr:from>
    <xdr:to>
      <xdr:col>55</xdr:col>
      <xdr:colOff>0</xdr:colOff>
      <xdr:row>95</xdr:row>
      <xdr:rowOff>130265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402698"/>
          <a:ext cx="8382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129038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416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130265</xdr:rowOff>
    </xdr:from>
    <xdr:to>
      <xdr:col>50</xdr:col>
      <xdr:colOff>114300</xdr:colOff>
      <xdr:row>95</xdr:row>
      <xdr:rowOff>131493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418015"/>
          <a:ext cx="889000" cy="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86278</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131493</xdr:rowOff>
    </xdr:from>
    <xdr:to>
      <xdr:col>45</xdr:col>
      <xdr:colOff>177800</xdr:colOff>
      <xdr:row>95</xdr:row>
      <xdr:rowOff>168092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419243"/>
          <a:ext cx="889000" cy="3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108600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168092</xdr:rowOff>
    </xdr:from>
    <xdr:to>
      <xdr:col>41</xdr:col>
      <xdr:colOff>50800</xdr:colOff>
      <xdr:row>96</xdr:row>
      <xdr:rowOff>130144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455842"/>
          <a:ext cx="889000"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93615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5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139872</xdr:rowOff>
    </xdr:from>
    <xdr:to>
      <xdr:col>36</xdr:col>
      <xdr:colOff>165100</xdr:colOff>
      <xdr:row>96</xdr:row>
      <xdr:rowOff>70022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86549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0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64148</xdr:rowOff>
    </xdr:from>
    <xdr:to>
      <xdr:col>55</xdr:col>
      <xdr:colOff>50800</xdr:colOff>
      <xdr:row>95</xdr:row>
      <xdr:rowOff>165748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35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87025</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20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79465</xdr:rowOff>
    </xdr:from>
    <xdr:to>
      <xdr:col>50</xdr:col>
      <xdr:colOff>165100</xdr:colOff>
      <xdr:row>96</xdr:row>
      <xdr:rowOff>9615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36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26142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1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80693</xdr:rowOff>
    </xdr:from>
    <xdr:to>
      <xdr:col>46</xdr:col>
      <xdr:colOff>38100</xdr:colOff>
      <xdr:row>96</xdr:row>
      <xdr:rowOff>10843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36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27370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14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117292</xdr:rowOff>
    </xdr:from>
    <xdr:to>
      <xdr:col>41</xdr:col>
      <xdr:colOff>101600</xdr:colOff>
      <xdr:row>96</xdr:row>
      <xdr:rowOff>47442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4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63969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18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79344</xdr:rowOff>
    </xdr:from>
    <xdr:to>
      <xdr:col>36</xdr:col>
      <xdr:colOff>165100</xdr:colOff>
      <xdr:row>97</xdr:row>
      <xdr:rowOff>9494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53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63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102601</xdr:rowOff>
    </xdr:from>
    <xdr:to>
      <xdr:col>85</xdr:col>
      <xdr:colOff>127000</xdr:colOff>
      <xdr:row>37</xdr:row>
      <xdr:rowOff>153008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446251"/>
          <a:ext cx="838200" cy="5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153008</xdr:rowOff>
    </xdr:from>
    <xdr:to>
      <xdr:col>81</xdr:col>
      <xdr:colOff>50800</xdr:colOff>
      <xdr:row>38</xdr:row>
      <xdr:rowOff>14574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496658"/>
          <a:ext cx="889000" cy="3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93135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14574</xdr:rowOff>
    </xdr:from>
    <xdr:to>
      <xdr:col>76</xdr:col>
      <xdr:colOff>114300</xdr:colOff>
      <xdr:row>38</xdr:row>
      <xdr:rowOff>19701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529674"/>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168275</xdr:rowOff>
    </xdr:from>
    <xdr:to>
      <xdr:col>71</xdr:col>
      <xdr:colOff>177800</xdr:colOff>
      <xdr:row>38</xdr:row>
      <xdr:rowOff>19701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511925"/>
          <a:ext cx="889000" cy="2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57229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2571</xdr:rowOff>
    </xdr:from>
    <xdr:to>
      <xdr:col>67</xdr:col>
      <xdr:colOff>101600</xdr:colOff>
      <xdr:row>37</xdr:row>
      <xdr:rowOff>104171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3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120698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12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51801</xdr:rowOff>
    </xdr:from>
    <xdr:to>
      <xdr:col>85</xdr:col>
      <xdr:colOff>177800</xdr:colOff>
      <xdr:row>37</xdr:row>
      <xdr:rowOff>153401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9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30228</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37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102208</xdr:rowOff>
    </xdr:from>
    <xdr:to>
      <xdr:col>81</xdr:col>
      <xdr:colOff>101600</xdr:colOff>
      <xdr:row>38</xdr:row>
      <xdr:rowOff>32358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44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23485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3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135224</xdr:rowOff>
    </xdr:from>
    <xdr:to>
      <xdr:col>76</xdr:col>
      <xdr:colOff>165100</xdr:colOff>
      <xdr:row>38</xdr:row>
      <xdr:rowOff>65374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4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56501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57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140352</xdr:rowOff>
    </xdr:from>
    <xdr:to>
      <xdr:col>72</xdr:col>
      <xdr:colOff>38100</xdr:colOff>
      <xdr:row>38</xdr:row>
      <xdr:rowOff>70501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840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61628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7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117475</xdr:rowOff>
    </xdr:from>
    <xdr:to>
      <xdr:col>67</xdr:col>
      <xdr:colOff>101600</xdr:colOff>
      <xdr:row>38</xdr:row>
      <xdr:rowOff>47625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38752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5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106233</xdr:rowOff>
    </xdr:from>
    <xdr:to>
      <xdr:col>85</xdr:col>
      <xdr:colOff>127000</xdr:colOff>
      <xdr:row>56</xdr:row>
      <xdr:rowOff>123862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535983"/>
          <a:ext cx="838200" cy="18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120142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72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123862</xdr:rowOff>
    </xdr:from>
    <xdr:to>
      <xdr:col>81</xdr:col>
      <xdr:colOff>50800</xdr:colOff>
      <xdr:row>57</xdr:row>
      <xdr:rowOff>3894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725062"/>
          <a:ext cx="889000" cy="5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70376</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55205</xdr:rowOff>
    </xdr:from>
    <xdr:to>
      <xdr:col>76</xdr:col>
      <xdr:colOff>114300</xdr:colOff>
      <xdr:row>57</xdr:row>
      <xdr:rowOff>3894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656405"/>
          <a:ext cx="889000" cy="1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77975</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85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55205</xdr:rowOff>
    </xdr:from>
    <xdr:to>
      <xdr:col>71</xdr:col>
      <xdr:colOff>177800</xdr:colOff>
      <xdr:row>56</xdr:row>
      <xdr:rowOff>124324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656405"/>
          <a:ext cx="889000" cy="6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83727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80330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55433</xdr:rowOff>
    </xdr:from>
    <xdr:to>
      <xdr:col>85</xdr:col>
      <xdr:colOff>177800</xdr:colOff>
      <xdr:row>55</xdr:row>
      <xdr:rowOff>157033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48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78310</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33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73062</xdr:rowOff>
    </xdr:from>
    <xdr:to>
      <xdr:col>81</xdr:col>
      <xdr:colOff>101600</xdr:colOff>
      <xdr:row>57</xdr:row>
      <xdr:rowOff>3212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67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19739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124544</xdr:rowOff>
    </xdr:from>
    <xdr:to>
      <xdr:col>76</xdr:col>
      <xdr:colOff>165100</xdr:colOff>
      <xdr:row>57</xdr:row>
      <xdr:rowOff>54694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72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71221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50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4405</xdr:rowOff>
    </xdr:from>
    <xdr:to>
      <xdr:col>72</xdr:col>
      <xdr:colOff>38100</xdr:colOff>
      <xdr:row>56</xdr:row>
      <xdr:rowOff>106005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6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122532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3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73524</xdr:rowOff>
    </xdr:from>
    <xdr:to>
      <xdr:col>67</xdr:col>
      <xdr:colOff>101600</xdr:colOff>
      <xdr:row>57</xdr:row>
      <xdr:rowOff>3674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67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20201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44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142112</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17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83926</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1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24668</xdr:rowOff>
    </xdr:from>
    <xdr:to>
      <xdr:col>76</xdr:col>
      <xdr:colOff>114300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397768"/>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24668</xdr:rowOff>
    </xdr:from>
    <xdr:to>
      <xdr:col>71</xdr:col>
      <xdr:colOff>177800</xdr:colOff>
      <xdr:row>78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2814300" y="13397768"/>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83417</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1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97662</xdr:rowOff>
    </xdr:from>
    <xdr:ext cx="249299"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299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145318</xdr:rowOff>
    </xdr:from>
    <xdr:to>
      <xdr:col>72</xdr:col>
      <xdr:colOff>38100</xdr:colOff>
      <xdr:row>78</xdr:row>
      <xdr:rowOff>75468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34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66595</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439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157386</xdr:rowOff>
    </xdr:from>
    <xdr:to>
      <xdr:col>85</xdr:col>
      <xdr:colOff>127000</xdr:colOff>
      <xdr:row>97</xdr:row>
      <xdr:rowOff>45234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616586"/>
          <a:ext cx="838200" cy="5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87475</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54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45234</xdr:rowOff>
    </xdr:from>
    <xdr:to>
      <xdr:col>81</xdr:col>
      <xdr:colOff>50800</xdr:colOff>
      <xdr:row>97</xdr:row>
      <xdr:rowOff>74442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675884"/>
          <a:ext cx="889000" cy="2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57202</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55164</xdr:rowOff>
    </xdr:from>
    <xdr:to>
      <xdr:col>76</xdr:col>
      <xdr:colOff>114300</xdr:colOff>
      <xdr:row>97</xdr:row>
      <xdr:rowOff>74442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342914"/>
          <a:ext cx="889000" cy="36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50916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55164</xdr:rowOff>
    </xdr:from>
    <xdr:to>
      <xdr:col>71</xdr:col>
      <xdr:colOff>177800</xdr:colOff>
      <xdr:row>97</xdr:row>
      <xdr:rowOff>4125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342914"/>
          <a:ext cx="889000" cy="29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149958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91156</xdr:rowOff>
    </xdr:from>
    <xdr:to>
      <xdr:col>67</xdr:col>
      <xdr:colOff>101600</xdr:colOff>
      <xdr:row>97</xdr:row>
      <xdr:rowOff>21306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37833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106586</xdr:rowOff>
    </xdr:from>
    <xdr:to>
      <xdr:col>85</xdr:col>
      <xdr:colOff>177800</xdr:colOff>
      <xdr:row>97</xdr:row>
      <xdr:rowOff>36736</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56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129463</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4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165884</xdr:rowOff>
    </xdr:from>
    <xdr:to>
      <xdr:col>81</xdr:col>
      <xdr:colOff>101600</xdr:colOff>
      <xdr:row>97</xdr:row>
      <xdr:rowOff>96034</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62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87161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71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23642</xdr:rowOff>
    </xdr:from>
    <xdr:to>
      <xdr:col>76</xdr:col>
      <xdr:colOff>165100</xdr:colOff>
      <xdr:row>97</xdr:row>
      <xdr:rowOff>125242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116369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74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4364</xdr:rowOff>
    </xdr:from>
    <xdr:to>
      <xdr:col>72</xdr:col>
      <xdr:colOff>38100</xdr:colOff>
      <xdr:row>95</xdr:row>
      <xdr:rowOff>105964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29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122491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06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124775</xdr:rowOff>
    </xdr:from>
    <xdr:to>
      <xdr:col>67</xdr:col>
      <xdr:colOff>101600</xdr:colOff>
      <xdr:row>97</xdr:row>
      <xdr:rowOff>54925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58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46052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67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21463</xdr:rowOff>
    </xdr:from>
    <xdr:to>
      <xdr:col>98</xdr:col>
      <xdr:colOff>38100</xdr:colOff>
      <xdr:row>37</xdr:row>
      <xdr:rowOff>123063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36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139590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14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議会費、商工費、土木費、教育費、公債費は、類似団体と比較して一人当たりのコストが高い状況となっている。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①議会費：類似団体と比較し議員報酬の額が高いため、高くなっている。また、議会放送機器の更新により前年度よりも高くなっている。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②商工費：平成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年度は国民宿舎の大規模改修実施に伴う繰出金に増額により特に高くなっている。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③土木費：新後水団地新築事業や丸の内団地改善事業等の大型事業の実施により高くなっている。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④教育費：総合体育館改修事業、多目的グラウンド周辺整備事業等の大型事業の実施により増加している。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⑤公債費：病院建替えに伴う過疎対策事業債、病院事業債等の元利償還が開始されたことにより、前年度比よりも高くなり、また類似団体よりも高くなっている。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財政調整基金残高の標準財政規模比は年々減少している。これは、主に単独ハード事業を実施するためには基金を取り崩しているためである。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また、実質単年度収支は、平成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年度の財政調整基金の取崩し額が特に大きかったため、マイナスとなっている。平成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年度についても実質単年度収支はマイナスであるものの、前年に比べ財政調整基金の取崩し額が小さかったため、前年よりも上昇した。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令和２年度以降、公共施設の整備等については特定目的基金による対応を行い、財政調整基金の大幅な取り崩しを抑制し、実質単年度収支比率の改善を図る。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連結実質赤字比率については毎年黒字を維持している。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しかしながら、国民健康保険特別会計への赤字補填財源繰出として、平成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年度は８千万円、平成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年度は５千万円、平成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年度は６千万円、平成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年度は３千万円、平成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年度は５千万円と一般会計からの繰出が多額になっているため、国保会計の赤字対策が今後の課題となる。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また、モーターボート競走事業会計は、近年スマートフォン等による電話投票の売上げやモーニングレースが好調であり、標準財政規模比は良好な値となっている。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03814_&#33446;&#23627;&#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CF53">
            <v>67</v>
          </cell>
          <cell r="CN53">
            <v>67.8</v>
          </cell>
          <cell r="CV53">
            <v>65.3</v>
          </cell>
        </row>
        <row r="55">
          <cell r="AN55" t="str">
            <v>類似団体内平均値</v>
          </cell>
          <cell r="CF55">
            <v>0</v>
          </cell>
          <cell r="CN55">
            <v>0</v>
          </cell>
          <cell r="CV55">
            <v>0</v>
          </cell>
        </row>
        <row r="57">
          <cell r="CF57">
            <v>52.1</v>
          </cell>
          <cell r="CN57">
            <v>59.1</v>
          </cell>
          <cell r="CV57">
            <v>58.6</v>
          </cell>
        </row>
        <row r="72">
          <cell r="BP72" t="str">
            <v>H26</v>
          </cell>
          <cell r="BX72" t="str">
            <v>H27</v>
          </cell>
          <cell r="CF72" t="str">
            <v>H28</v>
          </cell>
          <cell r="CN72" t="str">
            <v>H29</v>
          </cell>
          <cell r="CV72" t="str">
            <v>H30</v>
          </cell>
        </row>
        <row r="73">
          <cell r="AN73" t="str">
            <v>当該団体値</v>
          </cell>
        </row>
        <row r="75">
          <cell r="BP75">
            <v>12.5</v>
          </cell>
          <cell r="BX75">
            <v>12.5</v>
          </cell>
          <cell r="CF75">
            <v>10.6</v>
          </cell>
          <cell r="CN75">
            <v>8.3000000000000007</v>
          </cell>
          <cell r="CV75">
            <v>6.6</v>
          </cell>
        </row>
        <row r="77">
          <cell r="AN77" t="str">
            <v>類似団体内平均値</v>
          </cell>
          <cell r="BP77">
            <v>48.7</v>
          </cell>
          <cell r="BX77">
            <v>13.1</v>
          </cell>
          <cell r="CF77">
            <v>0</v>
          </cell>
          <cell r="CN77">
            <v>0</v>
          </cell>
          <cell r="CV77">
            <v>0</v>
          </cell>
        </row>
        <row r="79">
          <cell r="BP79">
            <v>10.4</v>
          </cell>
          <cell r="BX79">
            <v>8.9</v>
          </cell>
          <cell r="CF79">
            <v>7.9</v>
          </cell>
          <cell r="CN79">
            <v>7.9</v>
          </cell>
          <cell r="CV79">
            <v>7.8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opLeftCell="A25" zoomScale="70" zoomScaleNormal="7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8568346</v>
      </c>
      <c r="BO4" s="423"/>
      <c r="BP4" s="423"/>
      <c r="BQ4" s="423"/>
      <c r="BR4" s="423"/>
      <c r="BS4" s="423"/>
      <c r="BT4" s="423"/>
      <c r="BU4" s="424"/>
      <c r="BV4" s="422">
        <v>11370665</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5.4</v>
      </c>
      <c r="CU4" s="604"/>
      <c r="CV4" s="604"/>
      <c r="CW4" s="604"/>
      <c r="CX4" s="604"/>
      <c r="CY4" s="604"/>
      <c r="CZ4" s="604"/>
      <c r="DA4" s="605"/>
      <c r="DB4" s="603">
        <v>5.2</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8283757</v>
      </c>
      <c r="BO5" s="428"/>
      <c r="BP5" s="428"/>
      <c r="BQ5" s="428"/>
      <c r="BR5" s="428"/>
      <c r="BS5" s="428"/>
      <c r="BT5" s="428"/>
      <c r="BU5" s="429"/>
      <c r="BV5" s="427">
        <v>11041264</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98.5</v>
      </c>
      <c r="CU5" s="398"/>
      <c r="CV5" s="398"/>
      <c r="CW5" s="398"/>
      <c r="CX5" s="398"/>
      <c r="CY5" s="398"/>
      <c r="CZ5" s="398"/>
      <c r="DA5" s="399"/>
      <c r="DB5" s="397">
        <v>97</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284589</v>
      </c>
      <c r="BO6" s="428"/>
      <c r="BP6" s="428"/>
      <c r="BQ6" s="428"/>
      <c r="BR6" s="428"/>
      <c r="BS6" s="428"/>
      <c r="BT6" s="428"/>
      <c r="BU6" s="429"/>
      <c r="BV6" s="427">
        <v>329401</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103.3</v>
      </c>
      <c r="CU6" s="578"/>
      <c r="CV6" s="578"/>
      <c r="CW6" s="578"/>
      <c r="CX6" s="578"/>
      <c r="CY6" s="578"/>
      <c r="CZ6" s="578"/>
      <c r="DA6" s="579"/>
      <c r="DB6" s="577">
        <v>101.8</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106</v>
      </c>
      <c r="AV7" s="485"/>
      <c r="AW7" s="485"/>
      <c r="AX7" s="485"/>
      <c r="AY7" s="407" t="s">
        <v>107</v>
      </c>
      <c r="AZ7" s="408"/>
      <c r="BA7" s="408"/>
      <c r="BB7" s="408"/>
      <c r="BC7" s="408"/>
      <c r="BD7" s="408"/>
      <c r="BE7" s="408"/>
      <c r="BF7" s="408"/>
      <c r="BG7" s="408"/>
      <c r="BH7" s="408"/>
      <c r="BI7" s="408"/>
      <c r="BJ7" s="408"/>
      <c r="BK7" s="408"/>
      <c r="BL7" s="408"/>
      <c r="BM7" s="409"/>
      <c r="BN7" s="427">
        <v>83996</v>
      </c>
      <c r="BO7" s="428"/>
      <c r="BP7" s="428"/>
      <c r="BQ7" s="428"/>
      <c r="BR7" s="428"/>
      <c r="BS7" s="428"/>
      <c r="BT7" s="428"/>
      <c r="BU7" s="429"/>
      <c r="BV7" s="427">
        <v>137345</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3694040</v>
      </c>
      <c r="CU7" s="428"/>
      <c r="CV7" s="428"/>
      <c r="CW7" s="428"/>
      <c r="CX7" s="428"/>
      <c r="CY7" s="428"/>
      <c r="CZ7" s="428"/>
      <c r="DA7" s="429"/>
      <c r="DB7" s="427">
        <v>3673989</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110</v>
      </c>
      <c r="AV8" s="485"/>
      <c r="AW8" s="485"/>
      <c r="AX8" s="485"/>
      <c r="AY8" s="407" t="s">
        <v>111</v>
      </c>
      <c r="AZ8" s="408"/>
      <c r="BA8" s="408"/>
      <c r="BB8" s="408"/>
      <c r="BC8" s="408"/>
      <c r="BD8" s="408"/>
      <c r="BE8" s="408"/>
      <c r="BF8" s="408"/>
      <c r="BG8" s="408"/>
      <c r="BH8" s="408"/>
      <c r="BI8" s="408"/>
      <c r="BJ8" s="408"/>
      <c r="BK8" s="408"/>
      <c r="BL8" s="408"/>
      <c r="BM8" s="409"/>
      <c r="BN8" s="427">
        <v>200593</v>
      </c>
      <c r="BO8" s="428"/>
      <c r="BP8" s="428"/>
      <c r="BQ8" s="428"/>
      <c r="BR8" s="428"/>
      <c r="BS8" s="428"/>
      <c r="BT8" s="428"/>
      <c r="BU8" s="429"/>
      <c r="BV8" s="427">
        <v>192056</v>
      </c>
      <c r="BW8" s="428"/>
      <c r="BX8" s="428"/>
      <c r="BY8" s="428"/>
      <c r="BZ8" s="428"/>
      <c r="CA8" s="428"/>
      <c r="CB8" s="428"/>
      <c r="CC8" s="429"/>
      <c r="CD8" s="436" t="s">
        <v>112</v>
      </c>
      <c r="CE8" s="437"/>
      <c r="CF8" s="437"/>
      <c r="CG8" s="437"/>
      <c r="CH8" s="437"/>
      <c r="CI8" s="437"/>
      <c r="CJ8" s="437"/>
      <c r="CK8" s="437"/>
      <c r="CL8" s="437"/>
      <c r="CM8" s="437"/>
      <c r="CN8" s="437"/>
      <c r="CO8" s="437"/>
      <c r="CP8" s="437"/>
      <c r="CQ8" s="437"/>
      <c r="CR8" s="437"/>
      <c r="CS8" s="438"/>
      <c r="CT8" s="540">
        <v>0.39</v>
      </c>
      <c r="CU8" s="541"/>
      <c r="CV8" s="541"/>
      <c r="CW8" s="541"/>
      <c r="CX8" s="541"/>
      <c r="CY8" s="541"/>
      <c r="CZ8" s="541"/>
      <c r="DA8" s="542"/>
      <c r="DB8" s="540">
        <v>0.38</v>
      </c>
      <c r="DC8" s="541"/>
      <c r="DD8" s="541"/>
      <c r="DE8" s="541"/>
      <c r="DF8" s="541"/>
      <c r="DG8" s="541"/>
      <c r="DH8" s="541"/>
      <c r="DI8" s="542"/>
      <c r="DJ8" s="185"/>
      <c r="DK8" s="185"/>
      <c r="DL8" s="185"/>
      <c r="DM8" s="185"/>
      <c r="DN8" s="185"/>
      <c r="DO8" s="185"/>
    </row>
    <row r="9" spans="1:119" ht="18.75" customHeight="1" thickBot="1" x14ac:dyDescent="0.2">
      <c r="A9" s="186"/>
      <c r="B9" s="566" t="s">
        <v>113</v>
      </c>
      <c r="C9" s="567"/>
      <c r="D9" s="567"/>
      <c r="E9" s="567"/>
      <c r="F9" s="567"/>
      <c r="G9" s="567"/>
      <c r="H9" s="567"/>
      <c r="I9" s="567"/>
      <c r="J9" s="567"/>
      <c r="K9" s="490"/>
      <c r="L9" s="568" t="s">
        <v>114</v>
      </c>
      <c r="M9" s="569"/>
      <c r="N9" s="569"/>
      <c r="O9" s="569"/>
      <c r="P9" s="569"/>
      <c r="Q9" s="570"/>
      <c r="R9" s="571">
        <v>14208</v>
      </c>
      <c r="S9" s="572"/>
      <c r="T9" s="572"/>
      <c r="U9" s="572"/>
      <c r="V9" s="573"/>
      <c r="W9" s="506" t="s">
        <v>115</v>
      </c>
      <c r="X9" s="507"/>
      <c r="Y9" s="507"/>
      <c r="Z9" s="507"/>
      <c r="AA9" s="507"/>
      <c r="AB9" s="507"/>
      <c r="AC9" s="507"/>
      <c r="AD9" s="507"/>
      <c r="AE9" s="507"/>
      <c r="AF9" s="507"/>
      <c r="AG9" s="507"/>
      <c r="AH9" s="507"/>
      <c r="AI9" s="507"/>
      <c r="AJ9" s="507"/>
      <c r="AK9" s="507"/>
      <c r="AL9" s="574"/>
      <c r="AM9" s="496" t="s">
        <v>116</v>
      </c>
      <c r="AN9" s="401"/>
      <c r="AO9" s="401"/>
      <c r="AP9" s="401"/>
      <c r="AQ9" s="401"/>
      <c r="AR9" s="401"/>
      <c r="AS9" s="401"/>
      <c r="AT9" s="402"/>
      <c r="AU9" s="484" t="s">
        <v>117</v>
      </c>
      <c r="AV9" s="485"/>
      <c r="AW9" s="485"/>
      <c r="AX9" s="485"/>
      <c r="AY9" s="407" t="s">
        <v>118</v>
      </c>
      <c r="AZ9" s="408"/>
      <c r="BA9" s="408"/>
      <c r="BB9" s="408"/>
      <c r="BC9" s="408"/>
      <c r="BD9" s="408"/>
      <c r="BE9" s="408"/>
      <c r="BF9" s="408"/>
      <c r="BG9" s="408"/>
      <c r="BH9" s="408"/>
      <c r="BI9" s="408"/>
      <c r="BJ9" s="408"/>
      <c r="BK9" s="408"/>
      <c r="BL9" s="408"/>
      <c r="BM9" s="409"/>
      <c r="BN9" s="427">
        <v>8537</v>
      </c>
      <c r="BO9" s="428"/>
      <c r="BP9" s="428"/>
      <c r="BQ9" s="428"/>
      <c r="BR9" s="428"/>
      <c r="BS9" s="428"/>
      <c r="BT9" s="428"/>
      <c r="BU9" s="429"/>
      <c r="BV9" s="427">
        <v>11448</v>
      </c>
      <c r="BW9" s="428"/>
      <c r="BX9" s="428"/>
      <c r="BY9" s="428"/>
      <c r="BZ9" s="428"/>
      <c r="CA9" s="428"/>
      <c r="CB9" s="428"/>
      <c r="CC9" s="429"/>
      <c r="CD9" s="436" t="s">
        <v>119</v>
      </c>
      <c r="CE9" s="437"/>
      <c r="CF9" s="437"/>
      <c r="CG9" s="437"/>
      <c r="CH9" s="437"/>
      <c r="CI9" s="437"/>
      <c r="CJ9" s="437"/>
      <c r="CK9" s="437"/>
      <c r="CL9" s="437"/>
      <c r="CM9" s="437"/>
      <c r="CN9" s="437"/>
      <c r="CO9" s="437"/>
      <c r="CP9" s="437"/>
      <c r="CQ9" s="437"/>
      <c r="CR9" s="437"/>
      <c r="CS9" s="438"/>
      <c r="CT9" s="397">
        <v>10.5</v>
      </c>
      <c r="CU9" s="398"/>
      <c r="CV9" s="398"/>
      <c r="CW9" s="398"/>
      <c r="CX9" s="398"/>
      <c r="CY9" s="398"/>
      <c r="CZ9" s="398"/>
      <c r="DA9" s="399"/>
      <c r="DB9" s="397">
        <v>10.3</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120</v>
      </c>
      <c r="M10" s="401"/>
      <c r="N10" s="401"/>
      <c r="O10" s="401"/>
      <c r="P10" s="401"/>
      <c r="Q10" s="402"/>
      <c r="R10" s="403">
        <v>15369</v>
      </c>
      <c r="S10" s="404"/>
      <c r="T10" s="404"/>
      <c r="U10" s="404"/>
      <c r="V10" s="406"/>
      <c r="W10" s="575"/>
      <c r="X10" s="389"/>
      <c r="Y10" s="389"/>
      <c r="Z10" s="389"/>
      <c r="AA10" s="389"/>
      <c r="AB10" s="389"/>
      <c r="AC10" s="389"/>
      <c r="AD10" s="389"/>
      <c r="AE10" s="389"/>
      <c r="AF10" s="389"/>
      <c r="AG10" s="389"/>
      <c r="AH10" s="389"/>
      <c r="AI10" s="389"/>
      <c r="AJ10" s="389"/>
      <c r="AK10" s="389"/>
      <c r="AL10" s="576"/>
      <c r="AM10" s="496" t="s">
        <v>121</v>
      </c>
      <c r="AN10" s="401"/>
      <c r="AO10" s="401"/>
      <c r="AP10" s="401"/>
      <c r="AQ10" s="401"/>
      <c r="AR10" s="401"/>
      <c r="AS10" s="401"/>
      <c r="AT10" s="402"/>
      <c r="AU10" s="484" t="s">
        <v>122</v>
      </c>
      <c r="AV10" s="485"/>
      <c r="AW10" s="485"/>
      <c r="AX10" s="485"/>
      <c r="AY10" s="407" t="s">
        <v>123</v>
      </c>
      <c r="AZ10" s="408"/>
      <c r="BA10" s="408"/>
      <c r="BB10" s="408"/>
      <c r="BC10" s="408"/>
      <c r="BD10" s="408"/>
      <c r="BE10" s="408"/>
      <c r="BF10" s="408"/>
      <c r="BG10" s="408"/>
      <c r="BH10" s="408"/>
      <c r="BI10" s="408"/>
      <c r="BJ10" s="408"/>
      <c r="BK10" s="408"/>
      <c r="BL10" s="408"/>
      <c r="BM10" s="409"/>
      <c r="BN10" s="427">
        <v>100</v>
      </c>
      <c r="BO10" s="428"/>
      <c r="BP10" s="428"/>
      <c r="BQ10" s="428"/>
      <c r="BR10" s="428"/>
      <c r="BS10" s="428"/>
      <c r="BT10" s="428"/>
      <c r="BU10" s="429"/>
      <c r="BV10" s="427">
        <v>394</v>
      </c>
      <c r="BW10" s="428"/>
      <c r="BX10" s="428"/>
      <c r="BY10" s="428"/>
      <c r="BZ10" s="428"/>
      <c r="CA10" s="428"/>
      <c r="CB10" s="428"/>
      <c r="CC10" s="429"/>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125</v>
      </c>
      <c r="M11" s="474"/>
      <c r="N11" s="474"/>
      <c r="O11" s="474"/>
      <c r="P11" s="474"/>
      <c r="Q11" s="475"/>
      <c r="R11" s="563" t="s">
        <v>126</v>
      </c>
      <c r="S11" s="564"/>
      <c r="T11" s="564"/>
      <c r="U11" s="564"/>
      <c r="V11" s="565"/>
      <c r="W11" s="575"/>
      <c r="X11" s="389"/>
      <c r="Y11" s="389"/>
      <c r="Z11" s="389"/>
      <c r="AA11" s="389"/>
      <c r="AB11" s="389"/>
      <c r="AC11" s="389"/>
      <c r="AD11" s="389"/>
      <c r="AE11" s="389"/>
      <c r="AF11" s="389"/>
      <c r="AG11" s="389"/>
      <c r="AH11" s="389"/>
      <c r="AI11" s="389"/>
      <c r="AJ11" s="389"/>
      <c r="AK11" s="389"/>
      <c r="AL11" s="576"/>
      <c r="AM11" s="496" t="s">
        <v>127</v>
      </c>
      <c r="AN11" s="401"/>
      <c r="AO11" s="401"/>
      <c r="AP11" s="401"/>
      <c r="AQ11" s="401"/>
      <c r="AR11" s="401"/>
      <c r="AS11" s="401"/>
      <c r="AT11" s="402"/>
      <c r="AU11" s="484" t="s">
        <v>102</v>
      </c>
      <c r="AV11" s="485"/>
      <c r="AW11" s="485"/>
      <c r="AX11" s="485"/>
      <c r="AY11" s="407" t="s">
        <v>128</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129</v>
      </c>
      <c r="CE11" s="437"/>
      <c r="CF11" s="437"/>
      <c r="CG11" s="437"/>
      <c r="CH11" s="437"/>
      <c r="CI11" s="437"/>
      <c r="CJ11" s="437"/>
      <c r="CK11" s="437"/>
      <c r="CL11" s="437"/>
      <c r="CM11" s="437"/>
      <c r="CN11" s="437"/>
      <c r="CO11" s="437"/>
      <c r="CP11" s="437"/>
      <c r="CQ11" s="437"/>
      <c r="CR11" s="437"/>
      <c r="CS11" s="438"/>
      <c r="CT11" s="540" t="s">
        <v>130</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x14ac:dyDescent="0.15">
      <c r="A12" s="186"/>
      <c r="B12" s="543" t="s">
        <v>131</v>
      </c>
      <c r="C12" s="544"/>
      <c r="D12" s="544"/>
      <c r="E12" s="544"/>
      <c r="F12" s="544"/>
      <c r="G12" s="544"/>
      <c r="H12" s="544"/>
      <c r="I12" s="544"/>
      <c r="J12" s="544"/>
      <c r="K12" s="545"/>
      <c r="L12" s="552" t="s">
        <v>132</v>
      </c>
      <c r="M12" s="553"/>
      <c r="N12" s="553"/>
      <c r="O12" s="553"/>
      <c r="P12" s="553"/>
      <c r="Q12" s="554"/>
      <c r="R12" s="555">
        <v>13913</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102</v>
      </c>
      <c r="AV12" s="485"/>
      <c r="AW12" s="485"/>
      <c r="AX12" s="485"/>
      <c r="AY12" s="407" t="s">
        <v>136</v>
      </c>
      <c r="AZ12" s="408"/>
      <c r="BA12" s="408"/>
      <c r="BB12" s="408"/>
      <c r="BC12" s="408"/>
      <c r="BD12" s="408"/>
      <c r="BE12" s="408"/>
      <c r="BF12" s="408"/>
      <c r="BG12" s="408"/>
      <c r="BH12" s="408"/>
      <c r="BI12" s="408"/>
      <c r="BJ12" s="408"/>
      <c r="BK12" s="408"/>
      <c r="BL12" s="408"/>
      <c r="BM12" s="409"/>
      <c r="BN12" s="427">
        <v>272282</v>
      </c>
      <c r="BO12" s="428"/>
      <c r="BP12" s="428"/>
      <c r="BQ12" s="428"/>
      <c r="BR12" s="428"/>
      <c r="BS12" s="428"/>
      <c r="BT12" s="428"/>
      <c r="BU12" s="429"/>
      <c r="BV12" s="427">
        <v>578836</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130</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139</v>
      </c>
      <c r="N13" s="528"/>
      <c r="O13" s="528"/>
      <c r="P13" s="528"/>
      <c r="Q13" s="529"/>
      <c r="R13" s="530">
        <v>13836</v>
      </c>
      <c r="S13" s="531"/>
      <c r="T13" s="531"/>
      <c r="U13" s="531"/>
      <c r="V13" s="532"/>
      <c r="W13" s="518" t="s">
        <v>140</v>
      </c>
      <c r="X13" s="440"/>
      <c r="Y13" s="440"/>
      <c r="Z13" s="440"/>
      <c r="AA13" s="440"/>
      <c r="AB13" s="441"/>
      <c r="AC13" s="403">
        <v>200</v>
      </c>
      <c r="AD13" s="404"/>
      <c r="AE13" s="404"/>
      <c r="AF13" s="404"/>
      <c r="AG13" s="405"/>
      <c r="AH13" s="403">
        <v>208</v>
      </c>
      <c r="AI13" s="404"/>
      <c r="AJ13" s="404"/>
      <c r="AK13" s="404"/>
      <c r="AL13" s="406"/>
      <c r="AM13" s="496" t="s">
        <v>141</v>
      </c>
      <c r="AN13" s="401"/>
      <c r="AO13" s="401"/>
      <c r="AP13" s="401"/>
      <c r="AQ13" s="401"/>
      <c r="AR13" s="401"/>
      <c r="AS13" s="401"/>
      <c r="AT13" s="402"/>
      <c r="AU13" s="484" t="s">
        <v>102</v>
      </c>
      <c r="AV13" s="485"/>
      <c r="AW13" s="485"/>
      <c r="AX13" s="485"/>
      <c r="AY13" s="407" t="s">
        <v>142</v>
      </c>
      <c r="AZ13" s="408"/>
      <c r="BA13" s="408"/>
      <c r="BB13" s="408"/>
      <c r="BC13" s="408"/>
      <c r="BD13" s="408"/>
      <c r="BE13" s="408"/>
      <c r="BF13" s="408"/>
      <c r="BG13" s="408"/>
      <c r="BH13" s="408"/>
      <c r="BI13" s="408"/>
      <c r="BJ13" s="408"/>
      <c r="BK13" s="408"/>
      <c r="BL13" s="408"/>
      <c r="BM13" s="409"/>
      <c r="BN13" s="427">
        <v>-263645</v>
      </c>
      <c r="BO13" s="428"/>
      <c r="BP13" s="428"/>
      <c r="BQ13" s="428"/>
      <c r="BR13" s="428"/>
      <c r="BS13" s="428"/>
      <c r="BT13" s="428"/>
      <c r="BU13" s="429"/>
      <c r="BV13" s="427">
        <v>-566994</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6.6</v>
      </c>
      <c r="CU13" s="398"/>
      <c r="CV13" s="398"/>
      <c r="CW13" s="398"/>
      <c r="CX13" s="398"/>
      <c r="CY13" s="398"/>
      <c r="CZ13" s="398"/>
      <c r="DA13" s="399"/>
      <c r="DB13" s="397">
        <v>8.3000000000000007</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144</v>
      </c>
      <c r="M14" s="561"/>
      <c r="N14" s="561"/>
      <c r="O14" s="561"/>
      <c r="P14" s="561"/>
      <c r="Q14" s="562"/>
      <c r="R14" s="530">
        <v>14125</v>
      </c>
      <c r="S14" s="531"/>
      <c r="T14" s="531"/>
      <c r="U14" s="531"/>
      <c r="V14" s="532"/>
      <c r="W14" s="533"/>
      <c r="X14" s="443"/>
      <c r="Y14" s="443"/>
      <c r="Z14" s="443"/>
      <c r="AA14" s="443"/>
      <c r="AB14" s="444"/>
      <c r="AC14" s="523">
        <v>3.2</v>
      </c>
      <c r="AD14" s="524"/>
      <c r="AE14" s="524"/>
      <c r="AF14" s="524"/>
      <c r="AG14" s="525"/>
      <c r="AH14" s="523">
        <v>3.2</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t="s">
        <v>130</v>
      </c>
      <c r="CU14" s="535"/>
      <c r="CV14" s="535"/>
      <c r="CW14" s="535"/>
      <c r="CX14" s="535"/>
      <c r="CY14" s="535"/>
      <c r="CZ14" s="535"/>
      <c r="DA14" s="536"/>
      <c r="DB14" s="534" t="s">
        <v>130</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139</v>
      </c>
      <c r="N15" s="528"/>
      <c r="O15" s="528"/>
      <c r="P15" s="528"/>
      <c r="Q15" s="529"/>
      <c r="R15" s="530">
        <v>14050</v>
      </c>
      <c r="S15" s="531"/>
      <c r="T15" s="531"/>
      <c r="U15" s="531"/>
      <c r="V15" s="532"/>
      <c r="W15" s="518" t="s">
        <v>146</v>
      </c>
      <c r="X15" s="440"/>
      <c r="Y15" s="440"/>
      <c r="Z15" s="440"/>
      <c r="AA15" s="440"/>
      <c r="AB15" s="441"/>
      <c r="AC15" s="403">
        <v>1427</v>
      </c>
      <c r="AD15" s="404"/>
      <c r="AE15" s="404"/>
      <c r="AF15" s="404"/>
      <c r="AG15" s="405"/>
      <c r="AH15" s="403">
        <v>1519</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1210928</v>
      </c>
      <c r="BO15" s="423"/>
      <c r="BP15" s="423"/>
      <c r="BQ15" s="423"/>
      <c r="BR15" s="423"/>
      <c r="BS15" s="423"/>
      <c r="BT15" s="423"/>
      <c r="BU15" s="424"/>
      <c r="BV15" s="422">
        <v>1222495</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22.8</v>
      </c>
      <c r="AD16" s="524"/>
      <c r="AE16" s="524"/>
      <c r="AF16" s="524"/>
      <c r="AG16" s="525"/>
      <c r="AH16" s="523">
        <v>23.3</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3195109</v>
      </c>
      <c r="BO16" s="428"/>
      <c r="BP16" s="428"/>
      <c r="BQ16" s="428"/>
      <c r="BR16" s="428"/>
      <c r="BS16" s="428"/>
      <c r="BT16" s="428"/>
      <c r="BU16" s="429"/>
      <c r="BV16" s="427">
        <v>3173734</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152</v>
      </c>
      <c r="N17" s="513"/>
      <c r="O17" s="513"/>
      <c r="P17" s="513"/>
      <c r="Q17" s="514"/>
      <c r="R17" s="515" t="s">
        <v>150</v>
      </c>
      <c r="S17" s="516"/>
      <c r="T17" s="516"/>
      <c r="U17" s="516"/>
      <c r="V17" s="517"/>
      <c r="W17" s="518" t="s">
        <v>153</v>
      </c>
      <c r="X17" s="440"/>
      <c r="Y17" s="440"/>
      <c r="Z17" s="440"/>
      <c r="AA17" s="440"/>
      <c r="AB17" s="441"/>
      <c r="AC17" s="403">
        <v>4636</v>
      </c>
      <c r="AD17" s="404"/>
      <c r="AE17" s="404"/>
      <c r="AF17" s="404"/>
      <c r="AG17" s="405"/>
      <c r="AH17" s="403">
        <v>4787</v>
      </c>
      <c r="AI17" s="404"/>
      <c r="AJ17" s="404"/>
      <c r="AK17" s="404"/>
      <c r="AL17" s="406"/>
      <c r="AM17" s="496"/>
      <c r="AN17" s="401"/>
      <c r="AO17" s="401"/>
      <c r="AP17" s="401"/>
      <c r="AQ17" s="401"/>
      <c r="AR17" s="401"/>
      <c r="AS17" s="401"/>
      <c r="AT17" s="402"/>
      <c r="AU17" s="484"/>
      <c r="AV17" s="485"/>
      <c r="AW17" s="485"/>
      <c r="AX17" s="485"/>
      <c r="AY17" s="407" t="s">
        <v>154</v>
      </c>
      <c r="AZ17" s="408"/>
      <c r="BA17" s="408"/>
      <c r="BB17" s="408"/>
      <c r="BC17" s="408"/>
      <c r="BD17" s="408"/>
      <c r="BE17" s="408"/>
      <c r="BF17" s="408"/>
      <c r="BG17" s="408"/>
      <c r="BH17" s="408"/>
      <c r="BI17" s="408"/>
      <c r="BJ17" s="408"/>
      <c r="BK17" s="408"/>
      <c r="BL17" s="408"/>
      <c r="BM17" s="409"/>
      <c r="BN17" s="427">
        <v>1525801</v>
      </c>
      <c r="BO17" s="428"/>
      <c r="BP17" s="428"/>
      <c r="BQ17" s="428"/>
      <c r="BR17" s="428"/>
      <c r="BS17" s="428"/>
      <c r="BT17" s="428"/>
      <c r="BU17" s="429"/>
      <c r="BV17" s="427">
        <v>1536940</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155</v>
      </c>
      <c r="C18" s="490"/>
      <c r="D18" s="490"/>
      <c r="E18" s="491"/>
      <c r="F18" s="491"/>
      <c r="G18" s="491"/>
      <c r="H18" s="491"/>
      <c r="I18" s="491"/>
      <c r="J18" s="491"/>
      <c r="K18" s="491"/>
      <c r="L18" s="492">
        <v>11.6</v>
      </c>
      <c r="M18" s="492"/>
      <c r="N18" s="492"/>
      <c r="O18" s="492"/>
      <c r="P18" s="492"/>
      <c r="Q18" s="492"/>
      <c r="R18" s="493"/>
      <c r="S18" s="493"/>
      <c r="T18" s="493"/>
      <c r="U18" s="493"/>
      <c r="V18" s="494"/>
      <c r="W18" s="508"/>
      <c r="X18" s="509"/>
      <c r="Y18" s="509"/>
      <c r="Z18" s="509"/>
      <c r="AA18" s="509"/>
      <c r="AB18" s="519"/>
      <c r="AC18" s="391">
        <v>74</v>
      </c>
      <c r="AD18" s="392"/>
      <c r="AE18" s="392"/>
      <c r="AF18" s="392"/>
      <c r="AG18" s="495"/>
      <c r="AH18" s="391">
        <v>73.5</v>
      </c>
      <c r="AI18" s="392"/>
      <c r="AJ18" s="392"/>
      <c r="AK18" s="392"/>
      <c r="AL18" s="393"/>
      <c r="AM18" s="496"/>
      <c r="AN18" s="401"/>
      <c r="AO18" s="401"/>
      <c r="AP18" s="401"/>
      <c r="AQ18" s="401"/>
      <c r="AR18" s="401"/>
      <c r="AS18" s="401"/>
      <c r="AT18" s="402"/>
      <c r="AU18" s="484"/>
      <c r="AV18" s="485"/>
      <c r="AW18" s="485"/>
      <c r="AX18" s="485"/>
      <c r="AY18" s="407" t="s">
        <v>156</v>
      </c>
      <c r="AZ18" s="408"/>
      <c r="BA18" s="408"/>
      <c r="BB18" s="408"/>
      <c r="BC18" s="408"/>
      <c r="BD18" s="408"/>
      <c r="BE18" s="408"/>
      <c r="BF18" s="408"/>
      <c r="BG18" s="408"/>
      <c r="BH18" s="408"/>
      <c r="BI18" s="408"/>
      <c r="BJ18" s="408"/>
      <c r="BK18" s="408"/>
      <c r="BL18" s="408"/>
      <c r="BM18" s="409"/>
      <c r="BN18" s="427">
        <v>3888493</v>
      </c>
      <c r="BO18" s="428"/>
      <c r="BP18" s="428"/>
      <c r="BQ18" s="428"/>
      <c r="BR18" s="428"/>
      <c r="BS18" s="428"/>
      <c r="BT18" s="428"/>
      <c r="BU18" s="429"/>
      <c r="BV18" s="427">
        <v>3819063</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157</v>
      </c>
      <c r="C19" s="490"/>
      <c r="D19" s="490"/>
      <c r="E19" s="491"/>
      <c r="F19" s="491"/>
      <c r="G19" s="491"/>
      <c r="H19" s="491"/>
      <c r="I19" s="491"/>
      <c r="J19" s="491"/>
      <c r="K19" s="491"/>
      <c r="L19" s="497">
        <v>1225</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158</v>
      </c>
      <c r="AZ19" s="408"/>
      <c r="BA19" s="408"/>
      <c r="BB19" s="408"/>
      <c r="BC19" s="408"/>
      <c r="BD19" s="408"/>
      <c r="BE19" s="408"/>
      <c r="BF19" s="408"/>
      <c r="BG19" s="408"/>
      <c r="BH19" s="408"/>
      <c r="BI19" s="408"/>
      <c r="BJ19" s="408"/>
      <c r="BK19" s="408"/>
      <c r="BL19" s="408"/>
      <c r="BM19" s="409"/>
      <c r="BN19" s="427">
        <v>5206317</v>
      </c>
      <c r="BO19" s="428"/>
      <c r="BP19" s="428"/>
      <c r="BQ19" s="428"/>
      <c r="BR19" s="428"/>
      <c r="BS19" s="428"/>
      <c r="BT19" s="428"/>
      <c r="BU19" s="429"/>
      <c r="BV19" s="427">
        <v>5413566</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159</v>
      </c>
      <c r="C20" s="490"/>
      <c r="D20" s="490"/>
      <c r="E20" s="491"/>
      <c r="F20" s="491"/>
      <c r="G20" s="491"/>
      <c r="H20" s="491"/>
      <c r="I20" s="491"/>
      <c r="J20" s="491"/>
      <c r="K20" s="491"/>
      <c r="L20" s="497">
        <v>5573</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160</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161</v>
      </c>
      <c r="C22" s="457"/>
      <c r="D22" s="458"/>
      <c r="E22" s="465" t="s">
        <v>1</v>
      </c>
      <c r="F22" s="440"/>
      <c r="G22" s="440"/>
      <c r="H22" s="440"/>
      <c r="I22" s="440"/>
      <c r="J22" s="440"/>
      <c r="K22" s="441"/>
      <c r="L22" s="465" t="s">
        <v>162</v>
      </c>
      <c r="M22" s="440"/>
      <c r="N22" s="440"/>
      <c r="O22" s="440"/>
      <c r="P22" s="441"/>
      <c r="Q22" s="450" t="s">
        <v>163</v>
      </c>
      <c r="R22" s="451"/>
      <c r="S22" s="451"/>
      <c r="T22" s="451"/>
      <c r="U22" s="451"/>
      <c r="V22" s="466"/>
      <c r="W22" s="468" t="s">
        <v>164</v>
      </c>
      <c r="X22" s="457"/>
      <c r="Y22" s="458"/>
      <c r="Z22" s="465" t="s">
        <v>1</v>
      </c>
      <c r="AA22" s="440"/>
      <c r="AB22" s="440"/>
      <c r="AC22" s="440"/>
      <c r="AD22" s="440"/>
      <c r="AE22" s="440"/>
      <c r="AF22" s="440"/>
      <c r="AG22" s="441"/>
      <c r="AH22" s="439" t="s">
        <v>165</v>
      </c>
      <c r="AI22" s="440"/>
      <c r="AJ22" s="440"/>
      <c r="AK22" s="440"/>
      <c r="AL22" s="441"/>
      <c r="AM22" s="439" t="s">
        <v>166</v>
      </c>
      <c r="AN22" s="445"/>
      <c r="AO22" s="445"/>
      <c r="AP22" s="445"/>
      <c r="AQ22" s="445"/>
      <c r="AR22" s="446"/>
      <c r="AS22" s="450" t="s">
        <v>163</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167</v>
      </c>
      <c r="AZ23" s="420"/>
      <c r="BA23" s="420"/>
      <c r="BB23" s="420"/>
      <c r="BC23" s="420"/>
      <c r="BD23" s="420"/>
      <c r="BE23" s="420"/>
      <c r="BF23" s="420"/>
      <c r="BG23" s="420"/>
      <c r="BH23" s="420"/>
      <c r="BI23" s="420"/>
      <c r="BJ23" s="420"/>
      <c r="BK23" s="420"/>
      <c r="BL23" s="420"/>
      <c r="BM23" s="421"/>
      <c r="BN23" s="427">
        <v>13141745</v>
      </c>
      <c r="BO23" s="428"/>
      <c r="BP23" s="428"/>
      <c r="BQ23" s="428"/>
      <c r="BR23" s="428"/>
      <c r="BS23" s="428"/>
      <c r="BT23" s="428"/>
      <c r="BU23" s="429"/>
      <c r="BV23" s="427">
        <v>12314145</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168</v>
      </c>
      <c r="F24" s="401"/>
      <c r="G24" s="401"/>
      <c r="H24" s="401"/>
      <c r="I24" s="401"/>
      <c r="J24" s="401"/>
      <c r="K24" s="402"/>
      <c r="L24" s="403">
        <v>1</v>
      </c>
      <c r="M24" s="404"/>
      <c r="N24" s="404"/>
      <c r="O24" s="404"/>
      <c r="P24" s="405"/>
      <c r="Q24" s="403">
        <v>7440</v>
      </c>
      <c r="R24" s="404"/>
      <c r="S24" s="404"/>
      <c r="T24" s="404"/>
      <c r="U24" s="404"/>
      <c r="V24" s="405"/>
      <c r="W24" s="469"/>
      <c r="X24" s="460"/>
      <c r="Y24" s="461"/>
      <c r="Z24" s="400" t="s">
        <v>169</v>
      </c>
      <c r="AA24" s="401"/>
      <c r="AB24" s="401"/>
      <c r="AC24" s="401"/>
      <c r="AD24" s="401"/>
      <c r="AE24" s="401"/>
      <c r="AF24" s="401"/>
      <c r="AG24" s="402"/>
      <c r="AH24" s="403">
        <v>143</v>
      </c>
      <c r="AI24" s="404"/>
      <c r="AJ24" s="404"/>
      <c r="AK24" s="404"/>
      <c r="AL24" s="405"/>
      <c r="AM24" s="403">
        <v>412698</v>
      </c>
      <c r="AN24" s="404"/>
      <c r="AO24" s="404"/>
      <c r="AP24" s="404"/>
      <c r="AQ24" s="404"/>
      <c r="AR24" s="405"/>
      <c r="AS24" s="403">
        <v>2886</v>
      </c>
      <c r="AT24" s="404"/>
      <c r="AU24" s="404"/>
      <c r="AV24" s="404"/>
      <c r="AW24" s="404"/>
      <c r="AX24" s="406"/>
      <c r="AY24" s="394" t="s">
        <v>170</v>
      </c>
      <c r="AZ24" s="395"/>
      <c r="BA24" s="395"/>
      <c r="BB24" s="395"/>
      <c r="BC24" s="395"/>
      <c r="BD24" s="395"/>
      <c r="BE24" s="395"/>
      <c r="BF24" s="395"/>
      <c r="BG24" s="395"/>
      <c r="BH24" s="395"/>
      <c r="BI24" s="395"/>
      <c r="BJ24" s="395"/>
      <c r="BK24" s="395"/>
      <c r="BL24" s="395"/>
      <c r="BM24" s="396"/>
      <c r="BN24" s="427">
        <v>12861732</v>
      </c>
      <c r="BO24" s="428"/>
      <c r="BP24" s="428"/>
      <c r="BQ24" s="428"/>
      <c r="BR24" s="428"/>
      <c r="BS24" s="428"/>
      <c r="BT24" s="428"/>
      <c r="BU24" s="429"/>
      <c r="BV24" s="427">
        <v>11974695</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171</v>
      </c>
      <c r="F25" s="401"/>
      <c r="G25" s="401"/>
      <c r="H25" s="401"/>
      <c r="I25" s="401"/>
      <c r="J25" s="401"/>
      <c r="K25" s="402"/>
      <c r="L25" s="403">
        <v>1</v>
      </c>
      <c r="M25" s="404"/>
      <c r="N25" s="404"/>
      <c r="O25" s="404"/>
      <c r="P25" s="405"/>
      <c r="Q25" s="403">
        <v>6210</v>
      </c>
      <c r="R25" s="404"/>
      <c r="S25" s="404"/>
      <c r="T25" s="404"/>
      <c r="U25" s="404"/>
      <c r="V25" s="405"/>
      <c r="W25" s="469"/>
      <c r="X25" s="460"/>
      <c r="Y25" s="461"/>
      <c r="Z25" s="400" t="s">
        <v>172</v>
      </c>
      <c r="AA25" s="401"/>
      <c r="AB25" s="401"/>
      <c r="AC25" s="401"/>
      <c r="AD25" s="401"/>
      <c r="AE25" s="401"/>
      <c r="AF25" s="401"/>
      <c r="AG25" s="402"/>
      <c r="AH25" s="403" t="s">
        <v>130</v>
      </c>
      <c r="AI25" s="404"/>
      <c r="AJ25" s="404"/>
      <c r="AK25" s="404"/>
      <c r="AL25" s="405"/>
      <c r="AM25" s="403" t="s">
        <v>130</v>
      </c>
      <c r="AN25" s="404"/>
      <c r="AO25" s="404"/>
      <c r="AP25" s="404"/>
      <c r="AQ25" s="404"/>
      <c r="AR25" s="405"/>
      <c r="AS25" s="403" t="s">
        <v>130</v>
      </c>
      <c r="AT25" s="404"/>
      <c r="AU25" s="404"/>
      <c r="AV25" s="404"/>
      <c r="AW25" s="404"/>
      <c r="AX25" s="406"/>
      <c r="AY25" s="419" t="s">
        <v>173</v>
      </c>
      <c r="AZ25" s="420"/>
      <c r="BA25" s="420"/>
      <c r="BB25" s="420"/>
      <c r="BC25" s="420"/>
      <c r="BD25" s="420"/>
      <c r="BE25" s="420"/>
      <c r="BF25" s="420"/>
      <c r="BG25" s="420"/>
      <c r="BH25" s="420"/>
      <c r="BI25" s="420"/>
      <c r="BJ25" s="420"/>
      <c r="BK25" s="420"/>
      <c r="BL25" s="420"/>
      <c r="BM25" s="421"/>
      <c r="BN25" s="422">
        <v>12793</v>
      </c>
      <c r="BO25" s="423"/>
      <c r="BP25" s="423"/>
      <c r="BQ25" s="423"/>
      <c r="BR25" s="423"/>
      <c r="BS25" s="423"/>
      <c r="BT25" s="423"/>
      <c r="BU25" s="424"/>
      <c r="BV25" s="422">
        <v>15117</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174</v>
      </c>
      <c r="F26" s="401"/>
      <c r="G26" s="401"/>
      <c r="H26" s="401"/>
      <c r="I26" s="401"/>
      <c r="J26" s="401"/>
      <c r="K26" s="402"/>
      <c r="L26" s="403">
        <v>1</v>
      </c>
      <c r="M26" s="404"/>
      <c r="N26" s="404"/>
      <c r="O26" s="404"/>
      <c r="P26" s="405"/>
      <c r="Q26" s="403">
        <v>5810</v>
      </c>
      <c r="R26" s="404"/>
      <c r="S26" s="404"/>
      <c r="T26" s="404"/>
      <c r="U26" s="404"/>
      <c r="V26" s="405"/>
      <c r="W26" s="469"/>
      <c r="X26" s="460"/>
      <c r="Y26" s="461"/>
      <c r="Z26" s="400" t="s">
        <v>175</v>
      </c>
      <c r="AA26" s="482"/>
      <c r="AB26" s="482"/>
      <c r="AC26" s="482"/>
      <c r="AD26" s="482"/>
      <c r="AE26" s="482"/>
      <c r="AF26" s="482"/>
      <c r="AG26" s="483"/>
      <c r="AH26" s="403" t="s">
        <v>130</v>
      </c>
      <c r="AI26" s="404"/>
      <c r="AJ26" s="404"/>
      <c r="AK26" s="404"/>
      <c r="AL26" s="405"/>
      <c r="AM26" s="403" t="s">
        <v>130</v>
      </c>
      <c r="AN26" s="404"/>
      <c r="AO26" s="404"/>
      <c r="AP26" s="404"/>
      <c r="AQ26" s="404"/>
      <c r="AR26" s="405"/>
      <c r="AS26" s="403" t="s">
        <v>130</v>
      </c>
      <c r="AT26" s="404"/>
      <c r="AU26" s="404"/>
      <c r="AV26" s="404"/>
      <c r="AW26" s="404"/>
      <c r="AX26" s="406"/>
      <c r="AY26" s="436" t="s">
        <v>176</v>
      </c>
      <c r="AZ26" s="437"/>
      <c r="BA26" s="437"/>
      <c r="BB26" s="437"/>
      <c r="BC26" s="437"/>
      <c r="BD26" s="437"/>
      <c r="BE26" s="437"/>
      <c r="BF26" s="437"/>
      <c r="BG26" s="437"/>
      <c r="BH26" s="437"/>
      <c r="BI26" s="437"/>
      <c r="BJ26" s="437"/>
      <c r="BK26" s="437"/>
      <c r="BL26" s="437"/>
      <c r="BM26" s="438"/>
      <c r="BN26" s="427">
        <v>600000</v>
      </c>
      <c r="BO26" s="428"/>
      <c r="BP26" s="428"/>
      <c r="BQ26" s="428"/>
      <c r="BR26" s="428"/>
      <c r="BS26" s="428"/>
      <c r="BT26" s="428"/>
      <c r="BU26" s="429"/>
      <c r="BV26" s="427">
        <v>600000</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177</v>
      </c>
      <c r="F27" s="401"/>
      <c r="G27" s="401"/>
      <c r="H27" s="401"/>
      <c r="I27" s="401"/>
      <c r="J27" s="401"/>
      <c r="K27" s="402"/>
      <c r="L27" s="403">
        <v>1</v>
      </c>
      <c r="M27" s="404"/>
      <c r="N27" s="404"/>
      <c r="O27" s="404"/>
      <c r="P27" s="405"/>
      <c r="Q27" s="403">
        <v>3450</v>
      </c>
      <c r="R27" s="404"/>
      <c r="S27" s="404"/>
      <c r="T27" s="404"/>
      <c r="U27" s="404"/>
      <c r="V27" s="405"/>
      <c r="W27" s="469"/>
      <c r="X27" s="460"/>
      <c r="Y27" s="461"/>
      <c r="Z27" s="400" t="s">
        <v>178</v>
      </c>
      <c r="AA27" s="401"/>
      <c r="AB27" s="401"/>
      <c r="AC27" s="401"/>
      <c r="AD27" s="401"/>
      <c r="AE27" s="401"/>
      <c r="AF27" s="401"/>
      <c r="AG27" s="402"/>
      <c r="AH27" s="403" t="s">
        <v>130</v>
      </c>
      <c r="AI27" s="404"/>
      <c r="AJ27" s="404"/>
      <c r="AK27" s="404"/>
      <c r="AL27" s="405"/>
      <c r="AM27" s="403" t="s">
        <v>130</v>
      </c>
      <c r="AN27" s="404"/>
      <c r="AO27" s="404"/>
      <c r="AP27" s="404"/>
      <c r="AQ27" s="404"/>
      <c r="AR27" s="405"/>
      <c r="AS27" s="403" t="s">
        <v>138</v>
      </c>
      <c r="AT27" s="404"/>
      <c r="AU27" s="404"/>
      <c r="AV27" s="404"/>
      <c r="AW27" s="404"/>
      <c r="AX27" s="406"/>
      <c r="AY27" s="433" t="s">
        <v>179</v>
      </c>
      <c r="AZ27" s="434"/>
      <c r="BA27" s="434"/>
      <c r="BB27" s="434"/>
      <c r="BC27" s="434"/>
      <c r="BD27" s="434"/>
      <c r="BE27" s="434"/>
      <c r="BF27" s="434"/>
      <c r="BG27" s="434"/>
      <c r="BH27" s="434"/>
      <c r="BI27" s="434"/>
      <c r="BJ27" s="434"/>
      <c r="BK27" s="434"/>
      <c r="BL27" s="434"/>
      <c r="BM27" s="435"/>
      <c r="BN27" s="430">
        <v>386135</v>
      </c>
      <c r="BO27" s="431"/>
      <c r="BP27" s="431"/>
      <c r="BQ27" s="431"/>
      <c r="BR27" s="431"/>
      <c r="BS27" s="431"/>
      <c r="BT27" s="431"/>
      <c r="BU27" s="432"/>
      <c r="BV27" s="430">
        <v>386135</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180</v>
      </c>
      <c r="F28" s="401"/>
      <c r="G28" s="401"/>
      <c r="H28" s="401"/>
      <c r="I28" s="401"/>
      <c r="J28" s="401"/>
      <c r="K28" s="402"/>
      <c r="L28" s="403">
        <v>1</v>
      </c>
      <c r="M28" s="404"/>
      <c r="N28" s="404"/>
      <c r="O28" s="404"/>
      <c r="P28" s="405"/>
      <c r="Q28" s="403">
        <v>3180</v>
      </c>
      <c r="R28" s="404"/>
      <c r="S28" s="404"/>
      <c r="T28" s="404"/>
      <c r="U28" s="404"/>
      <c r="V28" s="405"/>
      <c r="W28" s="469"/>
      <c r="X28" s="460"/>
      <c r="Y28" s="461"/>
      <c r="Z28" s="400" t="s">
        <v>181</v>
      </c>
      <c r="AA28" s="401"/>
      <c r="AB28" s="401"/>
      <c r="AC28" s="401"/>
      <c r="AD28" s="401"/>
      <c r="AE28" s="401"/>
      <c r="AF28" s="401"/>
      <c r="AG28" s="402"/>
      <c r="AH28" s="403" t="s">
        <v>138</v>
      </c>
      <c r="AI28" s="404"/>
      <c r="AJ28" s="404"/>
      <c r="AK28" s="404"/>
      <c r="AL28" s="405"/>
      <c r="AM28" s="403" t="s">
        <v>130</v>
      </c>
      <c r="AN28" s="404"/>
      <c r="AO28" s="404"/>
      <c r="AP28" s="404"/>
      <c r="AQ28" s="404"/>
      <c r="AR28" s="405"/>
      <c r="AS28" s="403" t="s">
        <v>130</v>
      </c>
      <c r="AT28" s="404"/>
      <c r="AU28" s="404"/>
      <c r="AV28" s="404"/>
      <c r="AW28" s="404"/>
      <c r="AX28" s="406"/>
      <c r="AY28" s="410" t="s">
        <v>182</v>
      </c>
      <c r="AZ28" s="411"/>
      <c r="BA28" s="411"/>
      <c r="BB28" s="412"/>
      <c r="BC28" s="419" t="s">
        <v>48</v>
      </c>
      <c r="BD28" s="420"/>
      <c r="BE28" s="420"/>
      <c r="BF28" s="420"/>
      <c r="BG28" s="420"/>
      <c r="BH28" s="420"/>
      <c r="BI28" s="420"/>
      <c r="BJ28" s="420"/>
      <c r="BK28" s="420"/>
      <c r="BL28" s="420"/>
      <c r="BM28" s="421"/>
      <c r="BN28" s="422">
        <v>958019</v>
      </c>
      <c r="BO28" s="423"/>
      <c r="BP28" s="423"/>
      <c r="BQ28" s="423"/>
      <c r="BR28" s="423"/>
      <c r="BS28" s="423"/>
      <c r="BT28" s="423"/>
      <c r="BU28" s="424"/>
      <c r="BV28" s="422">
        <v>1090198</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183</v>
      </c>
      <c r="F29" s="401"/>
      <c r="G29" s="401"/>
      <c r="H29" s="401"/>
      <c r="I29" s="401"/>
      <c r="J29" s="401"/>
      <c r="K29" s="402"/>
      <c r="L29" s="403">
        <v>10</v>
      </c>
      <c r="M29" s="404"/>
      <c r="N29" s="404"/>
      <c r="O29" s="404"/>
      <c r="P29" s="405"/>
      <c r="Q29" s="403">
        <v>2980</v>
      </c>
      <c r="R29" s="404"/>
      <c r="S29" s="404"/>
      <c r="T29" s="404"/>
      <c r="U29" s="404"/>
      <c r="V29" s="405"/>
      <c r="W29" s="470"/>
      <c r="X29" s="471"/>
      <c r="Y29" s="472"/>
      <c r="Z29" s="400" t="s">
        <v>184</v>
      </c>
      <c r="AA29" s="401"/>
      <c r="AB29" s="401"/>
      <c r="AC29" s="401"/>
      <c r="AD29" s="401"/>
      <c r="AE29" s="401"/>
      <c r="AF29" s="401"/>
      <c r="AG29" s="402"/>
      <c r="AH29" s="403">
        <v>143</v>
      </c>
      <c r="AI29" s="404"/>
      <c r="AJ29" s="404"/>
      <c r="AK29" s="404"/>
      <c r="AL29" s="405"/>
      <c r="AM29" s="403">
        <v>412698</v>
      </c>
      <c r="AN29" s="404"/>
      <c r="AO29" s="404"/>
      <c r="AP29" s="404"/>
      <c r="AQ29" s="404"/>
      <c r="AR29" s="405"/>
      <c r="AS29" s="403">
        <v>2886</v>
      </c>
      <c r="AT29" s="404"/>
      <c r="AU29" s="404"/>
      <c r="AV29" s="404"/>
      <c r="AW29" s="404"/>
      <c r="AX29" s="406"/>
      <c r="AY29" s="413"/>
      <c r="AZ29" s="414"/>
      <c r="BA29" s="414"/>
      <c r="BB29" s="415"/>
      <c r="BC29" s="407" t="s">
        <v>185</v>
      </c>
      <c r="BD29" s="408"/>
      <c r="BE29" s="408"/>
      <c r="BF29" s="408"/>
      <c r="BG29" s="408"/>
      <c r="BH29" s="408"/>
      <c r="BI29" s="408"/>
      <c r="BJ29" s="408"/>
      <c r="BK29" s="408"/>
      <c r="BL29" s="408"/>
      <c r="BM29" s="409"/>
      <c r="BN29" s="427">
        <v>95471</v>
      </c>
      <c r="BO29" s="428"/>
      <c r="BP29" s="428"/>
      <c r="BQ29" s="428"/>
      <c r="BR29" s="428"/>
      <c r="BS29" s="428"/>
      <c r="BT29" s="428"/>
      <c r="BU29" s="429"/>
      <c r="BV29" s="427">
        <v>95384</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186</v>
      </c>
      <c r="X30" s="480"/>
      <c r="Y30" s="480"/>
      <c r="Z30" s="480"/>
      <c r="AA30" s="480"/>
      <c r="AB30" s="480"/>
      <c r="AC30" s="480"/>
      <c r="AD30" s="480"/>
      <c r="AE30" s="480"/>
      <c r="AF30" s="480"/>
      <c r="AG30" s="481"/>
      <c r="AH30" s="391">
        <v>96.8</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2837857</v>
      </c>
      <c r="BO30" s="431"/>
      <c r="BP30" s="431"/>
      <c r="BQ30" s="431"/>
      <c r="BR30" s="431"/>
      <c r="BS30" s="431"/>
      <c r="BT30" s="431"/>
      <c r="BU30" s="432"/>
      <c r="BV30" s="430">
        <v>2674353</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193</v>
      </c>
      <c r="D33" s="390"/>
      <c r="E33" s="389" t="s">
        <v>194</v>
      </c>
      <c r="F33" s="389"/>
      <c r="G33" s="389"/>
      <c r="H33" s="389"/>
      <c r="I33" s="389"/>
      <c r="J33" s="389"/>
      <c r="K33" s="389"/>
      <c r="L33" s="389"/>
      <c r="M33" s="389"/>
      <c r="N33" s="389"/>
      <c r="O33" s="389"/>
      <c r="P33" s="389"/>
      <c r="Q33" s="389"/>
      <c r="R33" s="389"/>
      <c r="S33" s="389"/>
      <c r="T33" s="215"/>
      <c r="U33" s="390" t="s">
        <v>193</v>
      </c>
      <c r="V33" s="390"/>
      <c r="W33" s="389" t="s">
        <v>194</v>
      </c>
      <c r="X33" s="389"/>
      <c r="Y33" s="389"/>
      <c r="Z33" s="389"/>
      <c r="AA33" s="389"/>
      <c r="AB33" s="389"/>
      <c r="AC33" s="389"/>
      <c r="AD33" s="389"/>
      <c r="AE33" s="389"/>
      <c r="AF33" s="389"/>
      <c r="AG33" s="389"/>
      <c r="AH33" s="389"/>
      <c r="AI33" s="389"/>
      <c r="AJ33" s="389"/>
      <c r="AK33" s="389"/>
      <c r="AL33" s="215"/>
      <c r="AM33" s="390" t="s">
        <v>193</v>
      </c>
      <c r="AN33" s="390"/>
      <c r="AO33" s="389" t="s">
        <v>195</v>
      </c>
      <c r="AP33" s="389"/>
      <c r="AQ33" s="389"/>
      <c r="AR33" s="389"/>
      <c r="AS33" s="389"/>
      <c r="AT33" s="389"/>
      <c r="AU33" s="389"/>
      <c r="AV33" s="389"/>
      <c r="AW33" s="389"/>
      <c r="AX33" s="389"/>
      <c r="AY33" s="389"/>
      <c r="AZ33" s="389"/>
      <c r="BA33" s="389"/>
      <c r="BB33" s="389"/>
      <c r="BC33" s="389"/>
      <c r="BD33" s="216"/>
      <c r="BE33" s="389" t="s">
        <v>196</v>
      </c>
      <c r="BF33" s="389"/>
      <c r="BG33" s="389" t="s">
        <v>197</v>
      </c>
      <c r="BH33" s="389"/>
      <c r="BI33" s="389"/>
      <c r="BJ33" s="389"/>
      <c r="BK33" s="389"/>
      <c r="BL33" s="389"/>
      <c r="BM33" s="389"/>
      <c r="BN33" s="389"/>
      <c r="BO33" s="389"/>
      <c r="BP33" s="389"/>
      <c r="BQ33" s="389"/>
      <c r="BR33" s="389"/>
      <c r="BS33" s="389"/>
      <c r="BT33" s="389"/>
      <c r="BU33" s="389"/>
      <c r="BV33" s="216"/>
      <c r="BW33" s="390" t="s">
        <v>196</v>
      </c>
      <c r="BX33" s="390"/>
      <c r="BY33" s="389" t="s">
        <v>198</v>
      </c>
      <c r="BZ33" s="389"/>
      <c r="CA33" s="389"/>
      <c r="CB33" s="389"/>
      <c r="CC33" s="389"/>
      <c r="CD33" s="389"/>
      <c r="CE33" s="389"/>
      <c r="CF33" s="389"/>
      <c r="CG33" s="389"/>
      <c r="CH33" s="389"/>
      <c r="CI33" s="389"/>
      <c r="CJ33" s="389"/>
      <c r="CK33" s="389"/>
      <c r="CL33" s="389"/>
      <c r="CM33" s="389"/>
      <c r="CN33" s="215"/>
      <c r="CO33" s="390" t="s">
        <v>193</v>
      </c>
      <c r="CP33" s="390"/>
      <c r="CQ33" s="389" t="s">
        <v>199</v>
      </c>
      <c r="CR33" s="389"/>
      <c r="CS33" s="389"/>
      <c r="CT33" s="389"/>
      <c r="CU33" s="389"/>
      <c r="CV33" s="389"/>
      <c r="CW33" s="389"/>
      <c r="CX33" s="389"/>
      <c r="CY33" s="389"/>
      <c r="CZ33" s="389"/>
      <c r="DA33" s="389"/>
      <c r="DB33" s="389"/>
      <c r="DC33" s="389"/>
      <c r="DD33" s="389"/>
      <c r="DE33" s="389"/>
      <c r="DF33" s="215"/>
      <c r="DG33" s="388" t="s">
        <v>200</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IF('各会計、関係団体の財政状況及び健全化判断比率'!B30="","",'各会計、関係団体の財政状況及び健全化判断比率'!B30)</f>
        <v>下水道事業会計</v>
      </c>
      <c r="AP34" s="385"/>
      <c r="AQ34" s="385"/>
      <c r="AR34" s="385"/>
      <c r="AS34" s="385"/>
      <c r="AT34" s="385"/>
      <c r="AU34" s="385"/>
      <c r="AV34" s="385"/>
      <c r="AW34" s="385"/>
      <c r="AX34" s="385"/>
      <c r="AY34" s="385"/>
      <c r="AZ34" s="385"/>
      <c r="BA34" s="385"/>
      <c r="BB34" s="385"/>
      <c r="BC34" s="385"/>
      <c r="BD34" s="213"/>
      <c r="BE34" s="386">
        <f>IF(BG34="","",MAX(C34:D43,U34:V43,AM34:AN43)+1)</f>
        <v>8</v>
      </c>
      <c r="BF34" s="386"/>
      <c r="BG34" s="385" t="str">
        <f>IF('各会計、関係団体の財政状況及び健全化判断比率'!B32="","",'各会計、関係団体の財政状況及び健全化判断比率'!B32)</f>
        <v>国民宿舎特別会計</v>
      </c>
      <c r="BH34" s="385"/>
      <c r="BI34" s="385"/>
      <c r="BJ34" s="385"/>
      <c r="BK34" s="385"/>
      <c r="BL34" s="385"/>
      <c r="BM34" s="385"/>
      <c r="BN34" s="385"/>
      <c r="BO34" s="385"/>
      <c r="BP34" s="385"/>
      <c r="BQ34" s="385"/>
      <c r="BR34" s="385"/>
      <c r="BS34" s="385"/>
      <c r="BT34" s="385"/>
      <c r="BU34" s="385"/>
      <c r="BV34" s="213"/>
      <c r="BW34" s="386">
        <f>IF(BY34="","",MAX(C34:D43,U34:V43,AM34:AN43,BE34:BF43)+1)</f>
        <v>9</v>
      </c>
      <c r="BX34" s="386"/>
      <c r="BY34" s="385" t="str">
        <f>IF('各会計、関係団体の財政状況及び健全化判断比率'!B68="","",'各会計、関係団体の財政状況及び健全化判断比率'!B68)</f>
        <v>福岡県市町村消防団員等公務災害補償組合（一般会計）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給食センター特別会計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後期高齢者医療特別会計</v>
      </c>
      <c r="X35" s="385"/>
      <c r="Y35" s="385"/>
      <c r="Z35" s="385"/>
      <c r="AA35" s="385"/>
      <c r="AB35" s="385"/>
      <c r="AC35" s="385"/>
      <c r="AD35" s="385"/>
      <c r="AE35" s="385"/>
      <c r="AF35" s="385"/>
      <c r="AG35" s="385"/>
      <c r="AH35" s="385"/>
      <c r="AI35" s="385"/>
      <c r="AJ35" s="385"/>
      <c r="AK35" s="385"/>
      <c r="AL35" s="213"/>
      <c r="AM35" s="386">
        <f t="shared" ref="AM35:AM43" si="0">IF(AO35="","",AM34+1)</f>
        <v>7</v>
      </c>
      <c r="AN35" s="386"/>
      <c r="AO35" s="385" t="str">
        <f>IF('各会計、関係団体の財政状況及び健全化判断比率'!B31="","",'各会計、関係団体の財政状況及び健全化判断比率'!B31)</f>
        <v>モーターボート競走事業会計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10</v>
      </c>
      <c r="BX35" s="386"/>
      <c r="BY35" s="385" t="str">
        <f>IF('各会計、関係団体の財政状況及び健全化判断比率'!B69="","",'各会計、関係団体の財政状況及び健全化判断比率'!B69)</f>
        <v>福岡県自治会館管理組合（一般会計）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地方独立行政法人芦屋中央病院貸付金特別会計</v>
      </c>
      <c r="F36" s="385"/>
      <c r="G36" s="385"/>
      <c r="H36" s="385"/>
      <c r="I36" s="385"/>
      <c r="J36" s="385"/>
      <c r="K36" s="385"/>
      <c r="L36" s="385"/>
      <c r="M36" s="385"/>
      <c r="N36" s="385"/>
      <c r="O36" s="385"/>
      <c r="P36" s="385"/>
      <c r="Q36" s="385"/>
      <c r="R36" s="385"/>
      <c r="S36" s="385"/>
      <c r="T36" s="213"/>
      <c r="U36" s="386" t="str">
        <f t="shared" ref="U36:U43" si="4">IF(W36="","",U35+1)</f>
        <v/>
      </c>
      <c r="V36" s="386"/>
      <c r="W36" s="385"/>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11</v>
      </c>
      <c r="BX36" s="386"/>
      <c r="BY36" s="385" t="str">
        <f>IF('各会計、関係団体の財政状況及び健全化判断比率'!B70="","",'各会計、関係団体の財政状況及び健全化判断比率'!B70)</f>
        <v>遠賀・中間地域広域行政事務組合（一般会計）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12</v>
      </c>
      <c r="BX37" s="386"/>
      <c r="BY37" s="385" t="str">
        <f>IF('各会計、関係団体の財政状況及び健全化判断比率'!B71="","",'各会計、関係団体の財政状況及び健全化判断比率'!B71)</f>
        <v>遠賀・中間地域広域行政事務組合（公共用地先行取得事業特別会計）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13</v>
      </c>
      <c r="BX38" s="386"/>
      <c r="BY38" s="385" t="str">
        <f>IF('各会計、関係団体の財政状況及び健全化判断比率'!B72="","",'各会計、関係団体の財政状況及び健全化判断比率'!B72)</f>
        <v>福岡県自治振興組合（一般会計）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14</v>
      </c>
      <c r="BX39" s="386"/>
      <c r="BY39" s="385" t="str">
        <f>IF('各会計、関係団体の財政状況及び健全化判断比率'!B73="","",'各会計、関係団体の財政状況及び健全化判断比率'!B73)</f>
        <v>福岡県自治振興組合（公文書館事業特別会計）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15</v>
      </c>
      <c r="BX40" s="386"/>
      <c r="BY40" s="385" t="str">
        <f>IF('各会計、関係団体の財政状況及び健全化判断比率'!B74="","",'各会計、関係団体の財政状況及び健全化判断比率'!B74)</f>
        <v>福岡県介護保険広域連合（一般会計）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16</v>
      </c>
      <c r="BX41" s="386"/>
      <c r="BY41" s="385" t="str">
        <f>IF('各会計、関係団体の財政状況及び健全化判断比率'!B75="","",'各会計、関係団体の財政状況及び健全化判断比率'!B75)</f>
        <v>福岡県介護保険広域連合（介護保険事業特別会計）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17</v>
      </c>
      <c r="BX42" s="386"/>
      <c r="BY42" s="385" t="str">
        <f>IF('各会計、関係団体の財政状況及び健全化判断比率'!B76="","",'各会計、関係団体の財政状況及び健全化判断比率'!B76)</f>
        <v>福岡県後期高齢者医療広域連合（一般会計）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18</v>
      </c>
      <c r="BX43" s="386"/>
      <c r="BY43" s="385" t="str">
        <f>IF('各会計、関係団体の財政状況及び健全化判断比率'!B77="","",'各会計、関係団体の財政状況及び健全化判断比率'!B77)</f>
        <v>福岡県後期高齢者医療広域連合（後期高齢者医療特別会計）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mYNoeajyEChcjhCuLb8fq8rEehQ1fipb8yv8rxowIAeDkQUfUbA4vFLzgMVEncNngsvpUEz8rMI9MEgWFCFGQ==" saltValue="6YJtkP0b14LyzfjtgMMYP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06" t="s">
        <v>564</v>
      </c>
      <c r="D34" s="1206"/>
      <c r="E34" s="1207"/>
      <c r="F34" s="32">
        <v>98.2</v>
      </c>
      <c r="G34" s="33">
        <v>141.30000000000001</v>
      </c>
      <c r="H34" s="33">
        <v>195.73</v>
      </c>
      <c r="I34" s="33">
        <v>270.02999999999997</v>
      </c>
      <c r="J34" s="34">
        <v>345.09</v>
      </c>
      <c r="K34" s="22"/>
      <c r="L34" s="22"/>
      <c r="M34" s="22"/>
      <c r="N34" s="22"/>
      <c r="O34" s="22"/>
      <c r="P34" s="22"/>
    </row>
    <row r="35" spans="1:16" ht="39" customHeight="1" x14ac:dyDescent="0.15">
      <c r="A35" s="22"/>
      <c r="B35" s="35"/>
      <c r="C35" s="1200" t="s">
        <v>565</v>
      </c>
      <c r="D35" s="1201"/>
      <c r="E35" s="1202"/>
      <c r="F35" s="36">
        <v>12.05</v>
      </c>
      <c r="G35" s="37">
        <v>11.24</v>
      </c>
      <c r="H35" s="37">
        <v>13.08</v>
      </c>
      <c r="I35" s="37">
        <v>13.94</v>
      </c>
      <c r="J35" s="38">
        <v>15.33</v>
      </c>
      <c r="K35" s="22"/>
      <c r="L35" s="22"/>
      <c r="M35" s="22"/>
      <c r="N35" s="22"/>
      <c r="O35" s="22"/>
      <c r="P35" s="22"/>
    </row>
    <row r="36" spans="1:16" ht="39" customHeight="1" x14ac:dyDescent="0.15">
      <c r="A36" s="22"/>
      <c r="B36" s="35"/>
      <c r="C36" s="1200" t="s">
        <v>566</v>
      </c>
      <c r="D36" s="1201"/>
      <c r="E36" s="1202"/>
      <c r="F36" s="36">
        <v>5.75</v>
      </c>
      <c r="G36" s="37">
        <v>6.8</v>
      </c>
      <c r="H36" s="37">
        <v>4.88</v>
      </c>
      <c r="I36" s="37">
        <v>5.17</v>
      </c>
      <c r="J36" s="38">
        <v>5.37</v>
      </c>
      <c r="K36" s="22"/>
      <c r="L36" s="22"/>
      <c r="M36" s="22"/>
      <c r="N36" s="22"/>
      <c r="O36" s="22"/>
      <c r="P36" s="22"/>
    </row>
    <row r="37" spans="1:16" ht="39" customHeight="1" x14ac:dyDescent="0.15">
      <c r="A37" s="22"/>
      <c r="B37" s="35"/>
      <c r="C37" s="1200" t="s">
        <v>567</v>
      </c>
      <c r="D37" s="1201"/>
      <c r="E37" s="1202"/>
      <c r="F37" s="36">
        <v>1.96</v>
      </c>
      <c r="G37" s="37">
        <v>1.99</v>
      </c>
      <c r="H37" s="37">
        <v>2.29</v>
      </c>
      <c r="I37" s="37">
        <v>2.5299999999999998</v>
      </c>
      <c r="J37" s="38">
        <v>1.72</v>
      </c>
      <c r="K37" s="22"/>
      <c r="L37" s="22"/>
      <c r="M37" s="22"/>
      <c r="N37" s="22"/>
      <c r="O37" s="22"/>
      <c r="P37" s="22"/>
    </row>
    <row r="38" spans="1:16" ht="39" customHeight="1" x14ac:dyDescent="0.15">
      <c r="A38" s="22"/>
      <c r="B38" s="35"/>
      <c r="C38" s="1200" t="s">
        <v>568</v>
      </c>
      <c r="D38" s="1201"/>
      <c r="E38" s="1202"/>
      <c r="F38" s="36">
        <v>0.17</v>
      </c>
      <c r="G38" s="37">
        <v>0.18</v>
      </c>
      <c r="H38" s="37">
        <v>0.15</v>
      </c>
      <c r="I38" s="37">
        <v>0.18</v>
      </c>
      <c r="J38" s="38">
        <v>0.2</v>
      </c>
      <c r="K38" s="22"/>
      <c r="L38" s="22"/>
      <c r="M38" s="22"/>
      <c r="N38" s="22"/>
      <c r="O38" s="22"/>
      <c r="P38" s="22"/>
    </row>
    <row r="39" spans="1:16" ht="39" customHeight="1" x14ac:dyDescent="0.15">
      <c r="A39" s="22"/>
      <c r="B39" s="35"/>
      <c r="C39" s="1200" t="s">
        <v>569</v>
      </c>
      <c r="D39" s="1201"/>
      <c r="E39" s="1202"/>
      <c r="F39" s="36">
        <v>0.05</v>
      </c>
      <c r="G39" s="37">
        <v>0.05</v>
      </c>
      <c r="H39" s="37">
        <v>0.05</v>
      </c>
      <c r="I39" s="37">
        <v>0.05</v>
      </c>
      <c r="J39" s="38">
        <v>0.05</v>
      </c>
      <c r="K39" s="22"/>
      <c r="L39" s="22"/>
      <c r="M39" s="22"/>
      <c r="N39" s="22"/>
      <c r="O39" s="22"/>
      <c r="P39" s="22"/>
    </row>
    <row r="40" spans="1:16" ht="39" customHeight="1" x14ac:dyDescent="0.15">
      <c r="A40" s="22"/>
      <c r="B40" s="35"/>
      <c r="C40" s="1200" t="s">
        <v>570</v>
      </c>
      <c r="D40" s="1201"/>
      <c r="E40" s="1202"/>
      <c r="F40" s="36">
        <v>0.23</v>
      </c>
      <c r="G40" s="37">
        <v>0.05</v>
      </c>
      <c r="H40" s="37">
        <v>0.14000000000000001</v>
      </c>
      <c r="I40" s="37">
        <v>0</v>
      </c>
      <c r="J40" s="38">
        <v>0</v>
      </c>
      <c r="K40" s="22"/>
      <c r="L40" s="22"/>
      <c r="M40" s="22"/>
      <c r="N40" s="22"/>
      <c r="O40" s="22"/>
      <c r="P40" s="22"/>
    </row>
    <row r="41" spans="1:16" ht="39" customHeight="1" x14ac:dyDescent="0.15">
      <c r="A41" s="22"/>
      <c r="B41" s="35"/>
      <c r="C41" s="1200" t="s">
        <v>571</v>
      </c>
      <c r="D41" s="1201"/>
      <c r="E41" s="1202"/>
      <c r="F41" s="36" t="s">
        <v>514</v>
      </c>
      <c r="G41" s="37">
        <v>0</v>
      </c>
      <c r="H41" s="37">
        <v>0</v>
      </c>
      <c r="I41" s="37">
        <v>0</v>
      </c>
      <c r="J41" s="38">
        <v>0</v>
      </c>
      <c r="K41" s="22"/>
      <c r="L41" s="22"/>
      <c r="M41" s="22"/>
      <c r="N41" s="22"/>
      <c r="O41" s="22"/>
      <c r="P41" s="22"/>
    </row>
    <row r="42" spans="1:16" ht="39" customHeight="1" x14ac:dyDescent="0.15">
      <c r="A42" s="22"/>
      <c r="B42" s="39"/>
      <c r="C42" s="1200" t="s">
        <v>572</v>
      </c>
      <c r="D42" s="1201"/>
      <c r="E42" s="1202"/>
      <c r="F42" s="36" t="s">
        <v>514</v>
      </c>
      <c r="G42" s="37" t="s">
        <v>514</v>
      </c>
      <c r="H42" s="37" t="s">
        <v>514</v>
      </c>
      <c r="I42" s="37" t="s">
        <v>514</v>
      </c>
      <c r="J42" s="38" t="s">
        <v>514</v>
      </c>
      <c r="K42" s="22"/>
      <c r="L42" s="22"/>
      <c r="M42" s="22"/>
      <c r="N42" s="22"/>
      <c r="O42" s="22"/>
      <c r="P42" s="22"/>
    </row>
    <row r="43" spans="1:16" ht="39" customHeight="1" thickBot="1" x14ac:dyDescent="0.2">
      <c r="A43" s="22"/>
      <c r="B43" s="40"/>
      <c r="C43" s="1203" t="s">
        <v>573</v>
      </c>
      <c r="D43" s="1204"/>
      <c r="E43" s="1205"/>
      <c r="F43" s="41">
        <v>89.91</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SBdK/wSY39lCxVUkBUW/daEqTWIXc1S177sCV+omzyp8KugBWbCn/kGs2YuNOhuYgfyLobJeJ8R73g9qr0uww==" saltValue="At5U4iTy1tg/gFLWUoNY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6" zoomScale="70" zoomScaleNormal="70" zoomScaleSheetLayoutView="55" workbookViewId="0">
      <selection activeCell="Q60" sqref="Q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738</v>
      </c>
      <c r="L45" s="60">
        <v>823</v>
      </c>
      <c r="M45" s="60">
        <v>659</v>
      </c>
      <c r="N45" s="60">
        <v>690</v>
      </c>
      <c r="O45" s="61">
        <v>778</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514</v>
      </c>
      <c r="L46" s="64" t="s">
        <v>514</v>
      </c>
      <c r="M46" s="64" t="s">
        <v>514</v>
      </c>
      <c r="N46" s="64" t="s">
        <v>514</v>
      </c>
      <c r="O46" s="65" t="s">
        <v>514</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514</v>
      </c>
      <c r="L47" s="64" t="s">
        <v>514</v>
      </c>
      <c r="M47" s="64" t="s">
        <v>514</v>
      </c>
      <c r="N47" s="64" t="s">
        <v>514</v>
      </c>
      <c r="O47" s="65" t="s">
        <v>514</v>
      </c>
      <c r="P47" s="48"/>
      <c r="Q47" s="48"/>
      <c r="R47" s="48"/>
      <c r="S47" s="48"/>
      <c r="T47" s="48"/>
      <c r="U47" s="48"/>
    </row>
    <row r="48" spans="1:21" ht="30.75" customHeight="1" x14ac:dyDescent="0.15">
      <c r="A48" s="48"/>
      <c r="B48" s="1228"/>
      <c r="C48" s="1229"/>
      <c r="D48" s="62"/>
      <c r="E48" s="1210" t="s">
        <v>15</v>
      </c>
      <c r="F48" s="1210"/>
      <c r="G48" s="1210"/>
      <c r="H48" s="1210"/>
      <c r="I48" s="1210"/>
      <c r="J48" s="1211"/>
      <c r="K48" s="63">
        <v>247</v>
      </c>
      <c r="L48" s="64">
        <v>194</v>
      </c>
      <c r="M48" s="64">
        <v>224</v>
      </c>
      <c r="N48" s="64">
        <v>202</v>
      </c>
      <c r="O48" s="65">
        <v>195</v>
      </c>
      <c r="P48" s="48"/>
      <c r="Q48" s="48"/>
      <c r="R48" s="48"/>
      <c r="S48" s="48"/>
      <c r="T48" s="48"/>
      <c r="U48" s="48"/>
    </row>
    <row r="49" spans="1:21" ht="30.75" customHeight="1" x14ac:dyDescent="0.15">
      <c r="A49" s="48"/>
      <c r="B49" s="1228"/>
      <c r="C49" s="1229"/>
      <c r="D49" s="62"/>
      <c r="E49" s="1210" t="s">
        <v>16</v>
      </c>
      <c r="F49" s="1210"/>
      <c r="G49" s="1210"/>
      <c r="H49" s="1210"/>
      <c r="I49" s="1210"/>
      <c r="J49" s="1211"/>
      <c r="K49" s="63">
        <v>57</v>
      </c>
      <c r="L49" s="64">
        <v>57</v>
      </c>
      <c r="M49" s="64">
        <v>58</v>
      </c>
      <c r="N49" s="64">
        <v>58</v>
      </c>
      <c r="O49" s="65">
        <v>68</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514</v>
      </c>
      <c r="L50" s="64" t="s">
        <v>514</v>
      </c>
      <c r="M50" s="64" t="s">
        <v>514</v>
      </c>
      <c r="N50" s="64" t="s">
        <v>514</v>
      </c>
      <c r="O50" s="65" t="s">
        <v>514</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514</v>
      </c>
      <c r="L51" s="64" t="s">
        <v>514</v>
      </c>
      <c r="M51" s="64" t="s">
        <v>514</v>
      </c>
      <c r="N51" s="64" t="s">
        <v>514</v>
      </c>
      <c r="O51" s="65">
        <v>0</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644</v>
      </c>
      <c r="L52" s="64">
        <v>722</v>
      </c>
      <c r="M52" s="64">
        <v>711</v>
      </c>
      <c r="N52" s="64">
        <v>755</v>
      </c>
      <c r="O52" s="65">
        <v>853</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398</v>
      </c>
      <c r="L53" s="69">
        <v>352</v>
      </c>
      <c r="M53" s="69">
        <v>230</v>
      </c>
      <c r="N53" s="69">
        <v>195</v>
      </c>
      <c r="O53" s="70">
        <v>188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591</v>
      </c>
      <c r="L57" s="83" t="s">
        <v>592</v>
      </c>
      <c r="M57" s="83" t="s">
        <v>593</v>
      </c>
      <c r="N57" s="83" t="s">
        <v>593</v>
      </c>
      <c r="O57" s="84" t="s">
        <v>591</v>
      </c>
    </row>
    <row r="58" spans="1:21" ht="31.5" customHeight="1" thickBot="1" x14ac:dyDescent="0.2">
      <c r="B58" s="1218"/>
      <c r="C58" s="1219"/>
      <c r="D58" s="1223" t="s">
        <v>27</v>
      </c>
      <c r="E58" s="1224"/>
      <c r="F58" s="1224"/>
      <c r="G58" s="1224"/>
      <c r="H58" s="1224"/>
      <c r="I58" s="1224"/>
      <c r="J58" s="1225"/>
      <c r="K58" s="85" t="s">
        <v>591</v>
      </c>
      <c r="L58" s="86" t="s">
        <v>591</v>
      </c>
      <c r="M58" s="86" t="s">
        <v>591</v>
      </c>
      <c r="N58" s="86" t="s">
        <v>591</v>
      </c>
      <c r="O58" s="87" t="s">
        <v>591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SZtDHC3xGKjUY3mISZ7jEXa5/t4WrB0jbwQaR3HfdzBHjZ1o8+fpoB+d2WB/CJsmyYJY3J67rBIoZ/8a6AE3Q==" saltValue="iQ5Zyv+E22xSiTPv+RTQL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B31"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555</v>
      </c>
      <c r="J40" s="99" t="s">
        <v>556</v>
      </c>
      <c r="K40" s="99" t="s">
        <v>557</v>
      </c>
      <c r="L40" s="99" t="s">
        <v>558</v>
      </c>
      <c r="M40" s="100" t="s">
        <v>559</v>
      </c>
    </row>
    <row r="41" spans="2:13" ht="27.75" customHeight="1" x14ac:dyDescent="0.15">
      <c r="B41" s="1246" t="s">
        <v>30</v>
      </c>
      <c r="C41" s="1247"/>
      <c r="D41" s="101"/>
      <c r="E41" s="1248" t="s">
        <v>31</v>
      </c>
      <c r="F41" s="1248"/>
      <c r="G41" s="1248"/>
      <c r="H41" s="1249"/>
      <c r="I41" s="102">
        <v>7111</v>
      </c>
      <c r="J41" s="103">
        <v>7588</v>
      </c>
      <c r="K41" s="103">
        <v>9095</v>
      </c>
      <c r="L41" s="103">
        <v>12585</v>
      </c>
      <c r="M41" s="104">
        <v>13373</v>
      </c>
    </row>
    <row r="42" spans="2:13" ht="27.75" customHeight="1" x14ac:dyDescent="0.15">
      <c r="B42" s="1236"/>
      <c r="C42" s="1237"/>
      <c r="D42" s="105"/>
      <c r="E42" s="1240" t="s">
        <v>32</v>
      </c>
      <c r="F42" s="1240"/>
      <c r="G42" s="1240"/>
      <c r="H42" s="1241"/>
      <c r="I42" s="106" t="s">
        <v>514</v>
      </c>
      <c r="J42" s="107" t="s">
        <v>514</v>
      </c>
      <c r="K42" s="107" t="s">
        <v>514</v>
      </c>
      <c r="L42" s="107" t="s">
        <v>514</v>
      </c>
      <c r="M42" s="108" t="s">
        <v>514</v>
      </c>
    </row>
    <row r="43" spans="2:13" ht="27.75" customHeight="1" x14ac:dyDescent="0.15">
      <c r="B43" s="1236"/>
      <c r="C43" s="1237"/>
      <c r="D43" s="105"/>
      <c r="E43" s="1240" t="s">
        <v>33</v>
      </c>
      <c r="F43" s="1240"/>
      <c r="G43" s="1240"/>
      <c r="H43" s="1241"/>
      <c r="I43" s="106">
        <v>1664</v>
      </c>
      <c r="J43" s="107">
        <v>1055</v>
      </c>
      <c r="K43" s="107">
        <v>962</v>
      </c>
      <c r="L43" s="107">
        <v>930</v>
      </c>
      <c r="M43" s="108">
        <v>778</v>
      </c>
    </row>
    <row r="44" spans="2:13" ht="27.75" customHeight="1" x14ac:dyDescent="0.15">
      <c r="B44" s="1236"/>
      <c r="C44" s="1237"/>
      <c r="D44" s="105"/>
      <c r="E44" s="1240" t="s">
        <v>34</v>
      </c>
      <c r="F44" s="1240"/>
      <c r="G44" s="1240"/>
      <c r="H44" s="1241"/>
      <c r="I44" s="106">
        <v>502</v>
      </c>
      <c r="J44" s="107">
        <v>464</v>
      </c>
      <c r="K44" s="107">
        <v>405</v>
      </c>
      <c r="L44" s="107">
        <v>350</v>
      </c>
      <c r="M44" s="108">
        <v>328</v>
      </c>
    </row>
    <row r="45" spans="2:13" ht="27.75" customHeight="1" x14ac:dyDescent="0.15">
      <c r="B45" s="1236"/>
      <c r="C45" s="1237"/>
      <c r="D45" s="105"/>
      <c r="E45" s="1240" t="s">
        <v>35</v>
      </c>
      <c r="F45" s="1240"/>
      <c r="G45" s="1240"/>
      <c r="H45" s="1241"/>
      <c r="I45" s="106">
        <v>724</v>
      </c>
      <c r="J45" s="107">
        <v>763</v>
      </c>
      <c r="K45" s="107">
        <v>779</v>
      </c>
      <c r="L45" s="107">
        <v>730</v>
      </c>
      <c r="M45" s="108">
        <v>688</v>
      </c>
    </row>
    <row r="46" spans="2:13" ht="27.75" customHeight="1" x14ac:dyDescent="0.15">
      <c r="B46" s="1236"/>
      <c r="C46" s="1237"/>
      <c r="D46" s="109"/>
      <c r="E46" s="1240" t="s">
        <v>36</v>
      </c>
      <c r="F46" s="1240"/>
      <c r="G46" s="1240"/>
      <c r="H46" s="1241"/>
      <c r="I46" s="106" t="s">
        <v>514</v>
      </c>
      <c r="J46" s="107" t="s">
        <v>514</v>
      </c>
      <c r="K46" s="107" t="s">
        <v>514</v>
      </c>
      <c r="L46" s="107">
        <v>502</v>
      </c>
      <c r="M46" s="108">
        <v>754</v>
      </c>
    </row>
    <row r="47" spans="2:13" ht="27.75" customHeight="1" x14ac:dyDescent="0.15">
      <c r="B47" s="1236"/>
      <c r="C47" s="1237"/>
      <c r="D47" s="110"/>
      <c r="E47" s="1250" t="s">
        <v>37</v>
      </c>
      <c r="F47" s="1251"/>
      <c r="G47" s="1251"/>
      <c r="H47" s="1252"/>
      <c r="I47" s="106" t="s">
        <v>514</v>
      </c>
      <c r="J47" s="107" t="s">
        <v>514</v>
      </c>
      <c r="K47" s="107" t="s">
        <v>514</v>
      </c>
      <c r="L47" s="107" t="s">
        <v>514</v>
      </c>
      <c r="M47" s="108" t="s">
        <v>514</v>
      </c>
    </row>
    <row r="48" spans="2:13" ht="27.75" customHeight="1" x14ac:dyDescent="0.15">
      <c r="B48" s="1236"/>
      <c r="C48" s="1237"/>
      <c r="D48" s="105"/>
      <c r="E48" s="1240" t="s">
        <v>38</v>
      </c>
      <c r="F48" s="1240"/>
      <c r="G48" s="1240"/>
      <c r="H48" s="1241"/>
      <c r="I48" s="106" t="s">
        <v>514</v>
      </c>
      <c r="J48" s="107" t="s">
        <v>514</v>
      </c>
      <c r="K48" s="107" t="s">
        <v>514</v>
      </c>
      <c r="L48" s="107" t="s">
        <v>514</v>
      </c>
      <c r="M48" s="108" t="s">
        <v>514</v>
      </c>
    </row>
    <row r="49" spans="2:13" ht="27.75" customHeight="1" x14ac:dyDescent="0.15">
      <c r="B49" s="1238"/>
      <c r="C49" s="1239"/>
      <c r="D49" s="105"/>
      <c r="E49" s="1240" t="s">
        <v>39</v>
      </c>
      <c r="F49" s="1240"/>
      <c r="G49" s="1240"/>
      <c r="H49" s="1241"/>
      <c r="I49" s="106" t="s">
        <v>514</v>
      </c>
      <c r="J49" s="107" t="s">
        <v>514</v>
      </c>
      <c r="K49" s="107" t="s">
        <v>514</v>
      </c>
      <c r="L49" s="107" t="s">
        <v>514</v>
      </c>
      <c r="M49" s="108" t="s">
        <v>514</v>
      </c>
    </row>
    <row r="50" spans="2:13" ht="27.75" customHeight="1" x14ac:dyDescent="0.15">
      <c r="B50" s="1234" t="s">
        <v>40</v>
      </c>
      <c r="C50" s="1235"/>
      <c r="D50" s="111"/>
      <c r="E50" s="1240" t="s">
        <v>41</v>
      </c>
      <c r="F50" s="1240"/>
      <c r="G50" s="1240"/>
      <c r="H50" s="1241"/>
      <c r="I50" s="106">
        <v>5149</v>
      </c>
      <c r="J50" s="107">
        <v>4583</v>
      </c>
      <c r="K50" s="107">
        <v>4435</v>
      </c>
      <c r="L50" s="107">
        <v>4123</v>
      </c>
      <c r="M50" s="108">
        <v>4158</v>
      </c>
    </row>
    <row r="51" spans="2:13" ht="27.75" customHeight="1" x14ac:dyDescent="0.15">
      <c r="B51" s="1236"/>
      <c r="C51" s="1237"/>
      <c r="D51" s="105"/>
      <c r="E51" s="1240" t="s">
        <v>42</v>
      </c>
      <c r="F51" s="1240"/>
      <c r="G51" s="1240"/>
      <c r="H51" s="1241"/>
      <c r="I51" s="106">
        <v>713</v>
      </c>
      <c r="J51" s="107">
        <v>757</v>
      </c>
      <c r="K51" s="107">
        <v>722</v>
      </c>
      <c r="L51" s="107">
        <v>5890</v>
      </c>
      <c r="M51" s="108">
        <v>6128</v>
      </c>
    </row>
    <row r="52" spans="2:13" ht="27.75" customHeight="1" x14ac:dyDescent="0.15">
      <c r="B52" s="1238"/>
      <c r="C52" s="1239"/>
      <c r="D52" s="105"/>
      <c r="E52" s="1240" t="s">
        <v>43</v>
      </c>
      <c r="F52" s="1240"/>
      <c r="G52" s="1240"/>
      <c r="H52" s="1241"/>
      <c r="I52" s="106">
        <v>5932</v>
      </c>
      <c r="J52" s="107">
        <v>6554</v>
      </c>
      <c r="K52" s="107">
        <v>7316</v>
      </c>
      <c r="L52" s="107">
        <v>8849</v>
      </c>
      <c r="M52" s="108">
        <v>9095</v>
      </c>
    </row>
    <row r="53" spans="2:13" ht="27.75" customHeight="1" thickBot="1" x14ac:dyDescent="0.2">
      <c r="B53" s="1242" t="s">
        <v>44</v>
      </c>
      <c r="C53" s="1243"/>
      <c r="D53" s="112"/>
      <c r="E53" s="1244" t="s">
        <v>45</v>
      </c>
      <c r="F53" s="1244"/>
      <c r="G53" s="1244"/>
      <c r="H53" s="1245"/>
      <c r="I53" s="113">
        <v>-1792</v>
      </c>
      <c r="J53" s="114">
        <v>-2026</v>
      </c>
      <c r="K53" s="114">
        <v>-1231</v>
      </c>
      <c r="L53" s="114">
        <v>-3765</v>
      </c>
      <c r="M53" s="115">
        <v>-3460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aS+A2meVYkTij54Ggy0IoBOUE1GceBKMFFStNbtqgDYtz93rypsqWPIHN5wdLVsQNuR5tmD9TNb03cE8cfMcQ==" saltValue="B9aWiybl7p5+4xDzsQ/rQ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55"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61" t="s">
        <v>48</v>
      </c>
      <c r="D55" s="1261"/>
      <c r="E55" s="1262"/>
      <c r="F55" s="127">
        <v>1540</v>
      </c>
      <c r="G55" s="127">
        <v>1090</v>
      </c>
      <c r="H55" s="128">
        <v>958</v>
      </c>
    </row>
    <row r="56" spans="2:8" ht="52.5" customHeight="1" x14ac:dyDescent="0.15">
      <c r="B56" s="129"/>
      <c r="C56" s="1263" t="s">
        <v>49</v>
      </c>
      <c r="D56" s="1263"/>
      <c r="E56" s="1264"/>
      <c r="F56" s="130">
        <v>95</v>
      </c>
      <c r="G56" s="130">
        <v>95</v>
      </c>
      <c r="H56" s="131">
        <v>95</v>
      </c>
    </row>
    <row r="57" spans="2:8" ht="53.25" customHeight="1" x14ac:dyDescent="0.15">
      <c r="B57" s="129"/>
      <c r="C57" s="1265" t="s">
        <v>50</v>
      </c>
      <c r="D57" s="1265"/>
      <c r="E57" s="1266"/>
      <c r="F57" s="132">
        <v>2538</v>
      </c>
      <c r="G57" s="132">
        <v>2674</v>
      </c>
      <c r="H57" s="133">
        <v>2838</v>
      </c>
    </row>
    <row r="58" spans="2:8" ht="45.75" customHeight="1" x14ac:dyDescent="0.15">
      <c r="B58" s="134"/>
      <c r="C58" s="1253" t="s">
        <v>594</v>
      </c>
      <c r="D58" s="1254"/>
      <c r="E58" s="1255"/>
      <c r="F58" s="135">
        <v>801</v>
      </c>
      <c r="G58" s="135">
        <v>1002</v>
      </c>
      <c r="H58" s="136">
        <v>1202</v>
      </c>
    </row>
    <row r="59" spans="2:8" ht="45.75" customHeight="1" x14ac:dyDescent="0.15">
      <c r="B59" s="134"/>
      <c r="C59" s="1253" t="s">
        <v>595</v>
      </c>
      <c r="D59" s="1254"/>
      <c r="E59" s="1255"/>
      <c r="F59" s="135">
        <v>716</v>
      </c>
      <c r="G59" s="135">
        <v>717</v>
      </c>
      <c r="H59" s="136">
        <v>718</v>
      </c>
    </row>
    <row r="60" spans="2:8" ht="45.75" customHeight="1" x14ac:dyDescent="0.15">
      <c r="B60" s="134"/>
      <c r="C60" s="1253" t="s">
        <v>596</v>
      </c>
      <c r="D60" s="1254"/>
      <c r="E60" s="1255"/>
      <c r="F60" s="135">
        <v>292</v>
      </c>
      <c r="G60" s="135">
        <v>292</v>
      </c>
      <c r="H60" s="136">
        <v>292</v>
      </c>
    </row>
    <row r="61" spans="2:8" ht="45.75" customHeight="1" x14ac:dyDescent="0.15">
      <c r="B61" s="134"/>
      <c r="C61" s="1253" t="s">
        <v>597</v>
      </c>
      <c r="D61" s="1254"/>
      <c r="E61" s="1255"/>
      <c r="F61" s="135">
        <v>350</v>
      </c>
      <c r="G61" s="135">
        <v>301</v>
      </c>
      <c r="H61" s="136">
        <v>274</v>
      </c>
    </row>
    <row r="62" spans="2:8" ht="45.75" customHeight="1" thickBot="1" x14ac:dyDescent="0.2">
      <c r="B62" s="137"/>
      <c r="C62" s="1256" t="s">
        <v>598</v>
      </c>
      <c r="D62" s="1257"/>
      <c r="E62" s="1258"/>
      <c r="F62" s="138">
        <v>175</v>
      </c>
      <c r="G62" s="138">
        <v>159</v>
      </c>
      <c r="H62" s="139">
        <v>143</v>
      </c>
    </row>
    <row r="63" spans="2:8" ht="52.5" customHeight="1" thickBot="1" x14ac:dyDescent="0.2">
      <c r="B63" s="140"/>
      <c r="C63" s="1259" t="s">
        <v>51</v>
      </c>
      <c r="D63" s="1259"/>
      <c r="E63" s="1260"/>
      <c r="F63" s="141">
        <v>4173</v>
      </c>
      <c r="G63" s="141">
        <v>3860</v>
      </c>
      <c r="H63" s="142">
        <v>3891</v>
      </c>
    </row>
    <row r="64" spans="2:8" ht="15" customHeight="1" x14ac:dyDescent="0.15"/>
    <row r="65" ht="0" hidden="1" customHeight="1" x14ac:dyDescent="0.15"/>
    <row r="66" ht="0" hidden="1" customHeight="1" x14ac:dyDescent="0.15"/>
  </sheetData>
  <sheetProtection algorithmName="SHA-512" hashValue="JZCKPsg5I5qYw5Su5GKi6ch52xS7mlg+cBPuSyUQjsakQypiSli2iTvFgcr+E6wNcZLw0DjbygWIkW+L2qkrfA==" saltValue="aougn0tZyE/88txrEXks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E96BE-D9DC-49F5-A2DE-554D03D69AFD}">
  <sheetPr>
    <pageSetUpPr fitToPage="1"/>
  </sheetPr>
  <dimension ref="A1:WZM191"/>
  <sheetViews>
    <sheetView showGridLines="0" topLeftCell="AE23" zoomScale="80" zoomScaleNormal="80" zoomScaleSheetLayoutView="55" workbookViewId="0">
      <selection activeCell="AN43" sqref="AN43:DC47"/>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601</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602</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603</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604</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555</v>
      </c>
      <c r="BQ50" s="1301"/>
      <c r="BR50" s="1301"/>
      <c r="BS50" s="1301"/>
      <c r="BT50" s="1301"/>
      <c r="BU50" s="1301"/>
      <c r="BV50" s="1301"/>
      <c r="BW50" s="1301"/>
      <c r="BX50" s="1301" t="s">
        <v>556</v>
      </c>
      <c r="BY50" s="1301"/>
      <c r="BZ50" s="1301"/>
      <c r="CA50" s="1301"/>
      <c r="CB50" s="1301"/>
      <c r="CC50" s="1301"/>
      <c r="CD50" s="1301"/>
      <c r="CE50" s="1301"/>
      <c r="CF50" s="1301" t="s">
        <v>557</v>
      </c>
      <c r="CG50" s="1301"/>
      <c r="CH50" s="1301"/>
      <c r="CI50" s="1301"/>
      <c r="CJ50" s="1301"/>
      <c r="CK50" s="1301"/>
      <c r="CL50" s="1301"/>
      <c r="CM50" s="1301"/>
      <c r="CN50" s="1301" t="s">
        <v>558</v>
      </c>
      <c r="CO50" s="1301"/>
      <c r="CP50" s="1301"/>
      <c r="CQ50" s="1301"/>
      <c r="CR50" s="1301"/>
      <c r="CS50" s="1301"/>
      <c r="CT50" s="1301"/>
      <c r="CU50" s="1301"/>
      <c r="CV50" s="1301" t="s">
        <v>559</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605</v>
      </c>
      <c r="AO51" s="1305"/>
      <c r="AP51" s="1305"/>
      <c r="AQ51" s="1305"/>
      <c r="AR51" s="1305"/>
      <c r="AS51" s="1305"/>
      <c r="AT51" s="1305"/>
      <c r="AU51" s="1305"/>
      <c r="AV51" s="1305"/>
      <c r="AW51" s="1305"/>
      <c r="AX51" s="1305"/>
      <c r="AY51" s="1305"/>
      <c r="AZ51" s="1305"/>
      <c r="BA51" s="1305"/>
      <c r="BB51" s="1305" t="s">
        <v>606</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607</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67</v>
      </c>
      <c r="CG53" s="1307"/>
      <c r="CH53" s="1307"/>
      <c r="CI53" s="1307"/>
      <c r="CJ53" s="1307"/>
      <c r="CK53" s="1307"/>
      <c r="CL53" s="1307"/>
      <c r="CM53" s="1307"/>
      <c r="CN53" s="1307">
        <v>67.8</v>
      </c>
      <c r="CO53" s="1307"/>
      <c r="CP53" s="1307"/>
      <c r="CQ53" s="1307"/>
      <c r="CR53" s="1307"/>
      <c r="CS53" s="1307"/>
      <c r="CT53" s="1307"/>
      <c r="CU53" s="1307"/>
      <c r="CV53" s="1307">
        <v>65.3</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608</v>
      </c>
      <c r="AO55" s="1301"/>
      <c r="AP55" s="1301"/>
      <c r="AQ55" s="1301"/>
      <c r="AR55" s="1301"/>
      <c r="AS55" s="1301"/>
      <c r="AT55" s="1301"/>
      <c r="AU55" s="1301"/>
      <c r="AV55" s="1301"/>
      <c r="AW55" s="1301"/>
      <c r="AX55" s="1301"/>
      <c r="AY55" s="1301"/>
      <c r="AZ55" s="1301"/>
      <c r="BA55" s="1301"/>
      <c r="BB55" s="1305" t="s">
        <v>606</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607</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52.1</v>
      </c>
      <c r="CG57" s="1307"/>
      <c r="CH57" s="1307"/>
      <c r="CI57" s="1307"/>
      <c r="CJ57" s="1307"/>
      <c r="CK57" s="1307"/>
      <c r="CL57" s="1307"/>
      <c r="CM57" s="1307"/>
      <c r="CN57" s="1307">
        <v>59.1</v>
      </c>
      <c r="CO57" s="1307"/>
      <c r="CP57" s="1307"/>
      <c r="CQ57" s="1307"/>
      <c r="CR57" s="1307"/>
      <c r="CS57" s="1307"/>
      <c r="CT57" s="1307"/>
      <c r="CU57" s="1307"/>
      <c r="CV57" s="1307">
        <v>58.6</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609</v>
      </c>
    </row>
    <row r="64" spans="1:109" x14ac:dyDescent="0.15">
      <c r="B64" s="1276"/>
      <c r="G64" s="1283"/>
      <c r="I64" s="1317"/>
      <c r="J64" s="1317"/>
      <c r="K64" s="1317"/>
      <c r="L64" s="1317"/>
      <c r="M64" s="1317"/>
      <c r="N64" s="1318"/>
      <c r="AM64" s="1283"/>
      <c r="AN64" s="1283" t="s">
        <v>602</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610</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604</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555</v>
      </c>
      <c r="BQ72" s="1301"/>
      <c r="BR72" s="1301"/>
      <c r="BS72" s="1301"/>
      <c r="BT72" s="1301"/>
      <c r="BU72" s="1301"/>
      <c r="BV72" s="1301"/>
      <c r="BW72" s="1301"/>
      <c r="BX72" s="1301" t="s">
        <v>556</v>
      </c>
      <c r="BY72" s="1301"/>
      <c r="BZ72" s="1301"/>
      <c r="CA72" s="1301"/>
      <c r="CB72" s="1301"/>
      <c r="CC72" s="1301"/>
      <c r="CD72" s="1301"/>
      <c r="CE72" s="1301"/>
      <c r="CF72" s="1301" t="s">
        <v>557</v>
      </c>
      <c r="CG72" s="1301"/>
      <c r="CH72" s="1301"/>
      <c r="CI72" s="1301"/>
      <c r="CJ72" s="1301"/>
      <c r="CK72" s="1301"/>
      <c r="CL72" s="1301"/>
      <c r="CM72" s="1301"/>
      <c r="CN72" s="1301" t="s">
        <v>558</v>
      </c>
      <c r="CO72" s="1301"/>
      <c r="CP72" s="1301"/>
      <c r="CQ72" s="1301"/>
      <c r="CR72" s="1301"/>
      <c r="CS72" s="1301"/>
      <c r="CT72" s="1301"/>
      <c r="CU72" s="1301"/>
      <c r="CV72" s="1301" t="s">
        <v>559</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605</v>
      </c>
      <c r="AO73" s="1305"/>
      <c r="AP73" s="1305"/>
      <c r="AQ73" s="1305"/>
      <c r="AR73" s="1305"/>
      <c r="AS73" s="1305"/>
      <c r="AT73" s="1305"/>
      <c r="AU73" s="1305"/>
      <c r="AV73" s="1305"/>
      <c r="AW73" s="1305"/>
      <c r="AX73" s="1305"/>
      <c r="AY73" s="1305"/>
      <c r="AZ73" s="1305"/>
      <c r="BA73" s="1305"/>
      <c r="BB73" s="1305" t="s">
        <v>606</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611</v>
      </c>
      <c r="BC75" s="1305"/>
      <c r="BD75" s="1305"/>
      <c r="BE75" s="1305"/>
      <c r="BF75" s="1305"/>
      <c r="BG75" s="1305"/>
      <c r="BH75" s="1305"/>
      <c r="BI75" s="1305"/>
      <c r="BJ75" s="1305"/>
      <c r="BK75" s="1305"/>
      <c r="BL75" s="1305"/>
      <c r="BM75" s="1305"/>
      <c r="BN75" s="1305"/>
      <c r="BO75" s="1305"/>
      <c r="BP75" s="1307">
        <v>12.5</v>
      </c>
      <c r="BQ75" s="1307"/>
      <c r="BR75" s="1307"/>
      <c r="BS75" s="1307"/>
      <c r="BT75" s="1307"/>
      <c r="BU75" s="1307"/>
      <c r="BV75" s="1307"/>
      <c r="BW75" s="1307"/>
      <c r="BX75" s="1307">
        <v>12.5</v>
      </c>
      <c r="BY75" s="1307"/>
      <c r="BZ75" s="1307"/>
      <c r="CA75" s="1307"/>
      <c r="CB75" s="1307"/>
      <c r="CC75" s="1307"/>
      <c r="CD75" s="1307"/>
      <c r="CE75" s="1307"/>
      <c r="CF75" s="1307">
        <v>10.6</v>
      </c>
      <c r="CG75" s="1307"/>
      <c r="CH75" s="1307"/>
      <c r="CI75" s="1307"/>
      <c r="CJ75" s="1307"/>
      <c r="CK75" s="1307"/>
      <c r="CL75" s="1307"/>
      <c r="CM75" s="1307"/>
      <c r="CN75" s="1307">
        <v>8.3000000000000007</v>
      </c>
      <c r="CO75" s="1307"/>
      <c r="CP75" s="1307"/>
      <c r="CQ75" s="1307"/>
      <c r="CR75" s="1307"/>
      <c r="CS75" s="1307"/>
      <c r="CT75" s="1307"/>
      <c r="CU75" s="1307"/>
      <c r="CV75" s="1307">
        <v>6.6</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608</v>
      </c>
      <c r="AO77" s="1301"/>
      <c r="AP77" s="1301"/>
      <c r="AQ77" s="1301"/>
      <c r="AR77" s="1301"/>
      <c r="AS77" s="1301"/>
      <c r="AT77" s="1301"/>
      <c r="AU77" s="1301"/>
      <c r="AV77" s="1301"/>
      <c r="AW77" s="1301"/>
      <c r="AX77" s="1301"/>
      <c r="AY77" s="1301"/>
      <c r="AZ77" s="1301"/>
      <c r="BA77" s="1301"/>
      <c r="BB77" s="1305" t="s">
        <v>606</v>
      </c>
      <c r="BC77" s="1305"/>
      <c r="BD77" s="1305"/>
      <c r="BE77" s="1305"/>
      <c r="BF77" s="1305"/>
      <c r="BG77" s="1305"/>
      <c r="BH77" s="1305"/>
      <c r="BI77" s="1305"/>
      <c r="BJ77" s="1305"/>
      <c r="BK77" s="1305"/>
      <c r="BL77" s="1305"/>
      <c r="BM77" s="1305"/>
      <c r="BN77" s="1305"/>
      <c r="BO77" s="1305"/>
      <c r="BP77" s="1307">
        <v>48.7</v>
      </c>
      <c r="BQ77" s="1307"/>
      <c r="BR77" s="1307"/>
      <c r="BS77" s="1307"/>
      <c r="BT77" s="1307"/>
      <c r="BU77" s="1307"/>
      <c r="BV77" s="1307"/>
      <c r="BW77" s="1307"/>
      <c r="BX77" s="1307">
        <v>13.1</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611</v>
      </c>
      <c r="BC79" s="1305"/>
      <c r="BD79" s="1305"/>
      <c r="BE79" s="1305"/>
      <c r="BF79" s="1305"/>
      <c r="BG79" s="1305"/>
      <c r="BH79" s="1305"/>
      <c r="BI79" s="1305"/>
      <c r="BJ79" s="1305"/>
      <c r="BK79" s="1305"/>
      <c r="BL79" s="1305"/>
      <c r="BM79" s="1305"/>
      <c r="BN79" s="1305"/>
      <c r="BO79" s="1305"/>
      <c r="BP79" s="1307">
        <v>10.4</v>
      </c>
      <c r="BQ79" s="1307"/>
      <c r="BR79" s="1307"/>
      <c r="BS79" s="1307"/>
      <c r="BT79" s="1307"/>
      <c r="BU79" s="1307"/>
      <c r="BV79" s="1307"/>
      <c r="BW79" s="1307"/>
      <c r="BX79" s="1307">
        <v>8.9</v>
      </c>
      <c r="BY79" s="1307"/>
      <c r="BZ79" s="1307"/>
      <c r="CA79" s="1307"/>
      <c r="CB79" s="1307"/>
      <c r="CC79" s="1307"/>
      <c r="CD79" s="1307"/>
      <c r="CE79" s="1307"/>
      <c r="CF79" s="1307">
        <v>7.9</v>
      </c>
      <c r="CG79" s="1307"/>
      <c r="CH79" s="1307"/>
      <c r="CI79" s="1307"/>
      <c r="CJ79" s="1307"/>
      <c r="CK79" s="1307"/>
      <c r="CL79" s="1307"/>
      <c r="CM79" s="1307"/>
      <c r="CN79" s="1307">
        <v>7.9</v>
      </c>
      <c r="CO79" s="1307"/>
      <c r="CP79" s="1307"/>
      <c r="CQ79" s="1307"/>
      <c r="CR79" s="1307"/>
      <c r="CS79" s="1307"/>
      <c r="CT79" s="1307"/>
      <c r="CU79" s="1307"/>
      <c r="CV79" s="1307">
        <v>7.8</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ttFAAyHF2iPShR+9A1QX+uhyePcJMQkriQbyV2aB2fG3/nYvL3Oxg5gBhfLxETCoKNN9PMZsVBG/3DmVwAnEQ==" saltValue="wZ9NpicwVeAwbMO52FLTL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7FDB4-1D59-437A-B37A-427FBB152A82}">
  <sheetPr>
    <pageSetUpPr fitToPage="1"/>
  </sheetPr>
  <dimension ref="A1:DR135"/>
  <sheetViews>
    <sheetView showGridLines="0" topLeftCell="A106"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Cs+QeGPRQ4VUVhnFdmDV+OvUIs2Ab+yClHY+mKQFxEo97dK9/xyaDIoB6+/rov3yMf5ZSmkhiL2SoE7o+jzEw==" saltValue="meHDBAUBrsXI3+0wYwFK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B991D-1DC0-4772-8B1A-BEB2A9CC3604}">
  <sheetPr>
    <pageSetUpPr fitToPage="1"/>
  </sheetPr>
  <dimension ref="A1:DR135"/>
  <sheetViews>
    <sheetView showGridLines="0" tabSelected="1" zoomScaleNormal="100" zoomScaleSheetLayoutView="55" workbookViewId="0">
      <selection activeCell="A116" sqref="A116:XFD11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IfP7Cpvtrc4sJ0gxIhOcfm/Sc2lLcSBuafJUhqrchM7jaArRzceLcvx35gZsDe9ZUOqQkTUULohGfaL6BX/Kg==" saltValue="kmGrjcKaxWywBV+OUfjnv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552</v>
      </c>
      <c r="G2" s="156"/>
      <c r="H2" s="157"/>
    </row>
    <row r="3" spans="1:8" x14ac:dyDescent="0.15">
      <c r="A3" s="153" t="s">
        <v>545</v>
      </c>
      <c r="B3" s="158"/>
      <c r="C3" s="159"/>
      <c r="D3" s="160">
        <v>69832</v>
      </c>
      <c r="E3" s="161"/>
      <c r="F3" s="162">
        <v>85205</v>
      </c>
      <c r="G3" s="163"/>
      <c r="H3" s="164"/>
    </row>
    <row r="4" spans="1:8" x14ac:dyDescent="0.15">
      <c r="A4" s="165"/>
      <c r="B4" s="166"/>
      <c r="C4" s="167"/>
      <c r="D4" s="168">
        <v>51478</v>
      </c>
      <c r="E4" s="169"/>
      <c r="F4" s="170">
        <v>38847</v>
      </c>
      <c r="G4" s="171"/>
      <c r="H4" s="172"/>
    </row>
    <row r="5" spans="1:8" x14ac:dyDescent="0.15">
      <c r="A5" s="153" t="s">
        <v>547</v>
      </c>
      <c r="B5" s="158"/>
      <c r="C5" s="159"/>
      <c r="D5" s="160">
        <v>99273</v>
      </c>
      <c r="E5" s="161"/>
      <c r="F5" s="162">
        <v>75972</v>
      </c>
      <c r="G5" s="163"/>
      <c r="H5" s="164"/>
    </row>
    <row r="6" spans="1:8" x14ac:dyDescent="0.15">
      <c r="A6" s="165"/>
      <c r="B6" s="166"/>
      <c r="C6" s="167"/>
      <c r="D6" s="168">
        <v>76055</v>
      </c>
      <c r="E6" s="169"/>
      <c r="F6" s="170">
        <v>40712</v>
      </c>
      <c r="G6" s="171"/>
      <c r="H6" s="172"/>
    </row>
    <row r="7" spans="1:8" x14ac:dyDescent="0.15">
      <c r="A7" s="153" t="s">
        <v>548</v>
      </c>
      <c r="B7" s="158"/>
      <c r="C7" s="159"/>
      <c r="D7" s="160">
        <v>121971</v>
      </c>
      <c r="E7" s="161"/>
      <c r="F7" s="162">
        <v>79466</v>
      </c>
      <c r="G7" s="163"/>
      <c r="H7" s="164"/>
    </row>
    <row r="8" spans="1:8" x14ac:dyDescent="0.15">
      <c r="A8" s="165"/>
      <c r="B8" s="166"/>
      <c r="C8" s="167"/>
      <c r="D8" s="168">
        <v>87696</v>
      </c>
      <c r="E8" s="169"/>
      <c r="F8" s="170">
        <v>44645</v>
      </c>
      <c r="G8" s="171"/>
      <c r="H8" s="172"/>
    </row>
    <row r="9" spans="1:8" x14ac:dyDescent="0.15">
      <c r="A9" s="153" t="s">
        <v>549</v>
      </c>
      <c r="B9" s="158"/>
      <c r="C9" s="159"/>
      <c r="D9" s="160">
        <v>204332</v>
      </c>
      <c r="E9" s="161"/>
      <c r="F9" s="162">
        <v>90072</v>
      </c>
      <c r="G9" s="163"/>
      <c r="H9" s="164"/>
    </row>
    <row r="10" spans="1:8" x14ac:dyDescent="0.15">
      <c r="A10" s="165"/>
      <c r="B10" s="166"/>
      <c r="C10" s="167"/>
      <c r="D10" s="168">
        <v>149302</v>
      </c>
      <c r="E10" s="169"/>
      <c r="F10" s="170">
        <v>46083</v>
      </c>
      <c r="G10" s="171"/>
      <c r="H10" s="172"/>
    </row>
    <row r="11" spans="1:8" x14ac:dyDescent="0.15">
      <c r="A11" s="153" t="s">
        <v>550</v>
      </c>
      <c r="B11" s="158"/>
      <c r="C11" s="159"/>
      <c r="D11" s="160">
        <v>136203</v>
      </c>
      <c r="E11" s="161"/>
      <c r="F11" s="162">
        <v>88328</v>
      </c>
      <c r="G11" s="163"/>
      <c r="H11" s="164"/>
    </row>
    <row r="12" spans="1:8" x14ac:dyDescent="0.15">
      <c r="A12" s="165"/>
      <c r="B12" s="166"/>
      <c r="C12" s="173"/>
      <c r="D12" s="168">
        <v>71635</v>
      </c>
      <c r="E12" s="169"/>
      <c r="F12" s="170">
        <v>49013</v>
      </c>
      <c r="G12" s="171"/>
      <c r="H12" s="172"/>
    </row>
    <row r="13" spans="1:8" x14ac:dyDescent="0.15">
      <c r="A13" s="153"/>
      <c r="B13" s="158"/>
      <c r="C13" s="174"/>
      <c r="D13" s="175">
        <v>126322</v>
      </c>
      <c r="E13" s="176"/>
      <c r="F13" s="177">
        <v>83809</v>
      </c>
      <c r="G13" s="178"/>
      <c r="H13" s="164"/>
    </row>
    <row r="14" spans="1:8" x14ac:dyDescent="0.15">
      <c r="A14" s="165"/>
      <c r="B14" s="166"/>
      <c r="C14" s="167"/>
      <c r="D14" s="168">
        <v>87233</v>
      </c>
      <c r="E14" s="169"/>
      <c r="F14" s="170">
        <v>43860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5.82</v>
      </c>
      <c r="C19" s="179">
        <f>ROUND(VALUE(SUBSTITUTE(実質収支比率等に係る経年分析!G$48,"▲","-")),2)</f>
        <v>6.86</v>
      </c>
      <c r="D19" s="179">
        <f>ROUND(VALUE(SUBSTITUTE(実質収支比率等に係る経年分析!H$48,"▲","-")),2)</f>
        <v>4.93</v>
      </c>
      <c r="E19" s="179">
        <f>ROUND(VALUE(SUBSTITUTE(実質収支比率等に係る経年分析!I$48,"▲","-")),2)</f>
        <v>5.23</v>
      </c>
      <c r="F19" s="179">
        <f>ROUND(VALUE(SUBSTITUTE(実質収支比率等に係る経年分析!J$48,"▲","-")),2)</f>
        <v>5.43</v>
      </c>
    </row>
    <row r="20" spans="1:11" x14ac:dyDescent="0.15">
      <c r="A20" s="179" t="s">
        <v>55</v>
      </c>
      <c r="B20" s="179">
        <f>ROUND(VALUE(SUBSTITUTE(実質収支比率等に係る経年分析!F$47,"▲","-")),2)</f>
        <v>59.82</v>
      </c>
      <c r="C20" s="179">
        <f>ROUND(VALUE(SUBSTITUTE(実質収支比率等に係る経年分析!G$47,"▲","-")),2)</f>
        <v>50.73</v>
      </c>
      <c r="D20" s="179">
        <f>ROUND(VALUE(SUBSTITUTE(実質収支比率等に係る経年分析!H$47,"▲","-")),2)</f>
        <v>42.08</v>
      </c>
      <c r="E20" s="179">
        <f>ROUND(VALUE(SUBSTITUTE(実質収支比率等に係る経年分析!I$47,"▲","-")),2)</f>
        <v>29.67</v>
      </c>
      <c r="F20" s="179">
        <f>ROUND(VALUE(SUBSTITUTE(実質収支比率等に係る経年分析!J$47,"▲","-")),2)</f>
        <v>25.93</v>
      </c>
    </row>
    <row r="21" spans="1:11" x14ac:dyDescent="0.15">
      <c r="A21" s="179" t="s">
        <v>56</v>
      </c>
      <c r="B21" s="179">
        <f>IF(ISNUMBER(VALUE(SUBSTITUTE(実質収支比率等に係る経年分析!F$49,"▲","-"))),ROUND(VALUE(SUBSTITUTE(実質収支比率等に係る経年分析!F$49,"▲","-")),2),NA())</f>
        <v>-5.94</v>
      </c>
      <c r="C21" s="179">
        <f>IF(ISNUMBER(VALUE(SUBSTITUTE(実質収支比率等に係る経年分析!G$49,"▲","-"))),ROUND(VALUE(SUBSTITUTE(実質収支比率等に係る経年分析!G$49,"▲","-")),2),NA())</f>
        <v>3.97</v>
      </c>
      <c r="D21" s="179">
        <f>IF(ISNUMBER(VALUE(SUBSTITUTE(実質収支比率等に係る経年分析!H$49,"▲","-"))),ROUND(VALUE(SUBSTITUTE(実質収支比率等に係る経年分析!H$49,"▲","-")),2),NA())</f>
        <v>-17.14</v>
      </c>
      <c r="E21" s="179">
        <f>IF(ISNUMBER(VALUE(SUBSTITUTE(実質収支比率等に係る経年分析!I$49,"▲","-"))),ROUND(VALUE(SUBSTITUTE(実質収支比率等に係る経年分析!I$49,"▲","-")),2),NA())</f>
        <v>-15.43</v>
      </c>
      <c r="F21" s="179">
        <f>IF(ISNUMBER(VALUE(SUBSTITUTE(実質収支比率等に係る経年分析!J$49,"▲","-"))),ROUND(VALUE(SUBSTITUTE(実質収支比率等に係る経年分析!J$49,"▲","-")),2),NA())</f>
        <v>-7.14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89.91</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地方独立行政法人芦屋中央病院貸付金特別会計</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国民宿舎特別会計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0.14000000000000001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給食センター特別会計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1.96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1.99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2.29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2.5299999999999998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1.72</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5.75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4.88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5.17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5.37</v>
      </c>
    </row>
    <row r="35" spans="1:16" x14ac:dyDescent="0.15">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12.05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11.24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13.08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13.94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15.33</v>
      </c>
    </row>
    <row r="36" spans="1:16" x14ac:dyDescent="0.15">
      <c r="A36" s="180" t="str">
        <f>IF(連結実質赤字比率に係る赤字・黒字の構成分析!C$34="",NA(),連結実質赤字比率に係る赤字・黒字の構成分析!C$34)</f>
        <v>モーターボート競走事業会計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98.2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141.30000000000001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195.73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270.02999999999997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345.09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644</v>
      </c>
      <c r="E42" s="181"/>
      <c r="F42" s="181"/>
      <c r="G42" s="181">
        <f>'実質公債費比率（分子）の構造'!L$52</f>
        <v>722</v>
      </c>
      <c r="H42" s="181"/>
      <c r="I42" s="181"/>
      <c r="J42" s="181">
        <f>'実質公債費比率（分子）の構造'!M$52</f>
        <v>711</v>
      </c>
      <c r="K42" s="181"/>
      <c r="L42" s="181"/>
      <c r="M42" s="181">
        <f>'実質公債費比率（分子）の構造'!N$52</f>
        <v>755</v>
      </c>
      <c r="N42" s="181"/>
      <c r="O42" s="181"/>
      <c r="P42" s="181">
        <f>'実質公債費比率（分子）の構造'!O$52</f>
        <v>853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57</v>
      </c>
      <c r="C45" s="181"/>
      <c r="D45" s="181"/>
      <c r="E45" s="181">
        <f>'実質公債費比率（分子）の構造'!L$49</f>
        <v>57</v>
      </c>
      <c r="F45" s="181"/>
      <c r="G45" s="181"/>
      <c r="H45" s="181">
        <f>'実質公債費比率（分子）の構造'!M$49</f>
        <v>58</v>
      </c>
      <c r="I45" s="181"/>
      <c r="J45" s="181"/>
      <c r="K45" s="181">
        <f>'実質公債費比率（分子）の構造'!N$49</f>
        <v>58</v>
      </c>
      <c r="L45" s="181"/>
      <c r="M45" s="181"/>
      <c r="N45" s="181">
        <f>'実質公債費比率（分子）の構造'!O$49</f>
        <v>68</v>
      </c>
      <c r="O45" s="181"/>
      <c r="P45" s="181"/>
    </row>
    <row r="46" spans="1:16" x14ac:dyDescent="0.15">
      <c r="A46" s="181" t="s">
        <v>67</v>
      </c>
      <c r="B46" s="181">
        <f>'実質公債費比率（分子）の構造'!K$48</f>
        <v>247</v>
      </c>
      <c r="C46" s="181"/>
      <c r="D46" s="181"/>
      <c r="E46" s="181">
        <f>'実質公債費比率（分子）の構造'!L$48</f>
        <v>194</v>
      </c>
      <c r="F46" s="181"/>
      <c r="G46" s="181"/>
      <c r="H46" s="181">
        <f>'実質公債費比率（分子）の構造'!M$48</f>
        <v>224</v>
      </c>
      <c r="I46" s="181"/>
      <c r="J46" s="181"/>
      <c r="K46" s="181">
        <f>'実質公債費比率（分子）の構造'!N$48</f>
        <v>202</v>
      </c>
      <c r="L46" s="181"/>
      <c r="M46" s="181"/>
      <c r="N46" s="181">
        <f>'実質公債費比率（分子）の構造'!O$48</f>
        <v>195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738</v>
      </c>
      <c r="C49" s="181"/>
      <c r="D49" s="181"/>
      <c r="E49" s="181">
        <f>'実質公債費比率（分子）の構造'!L$45</f>
        <v>823</v>
      </c>
      <c r="F49" s="181"/>
      <c r="G49" s="181"/>
      <c r="H49" s="181">
        <f>'実質公債費比率（分子）の構造'!M$45</f>
        <v>659</v>
      </c>
      <c r="I49" s="181"/>
      <c r="J49" s="181"/>
      <c r="K49" s="181">
        <f>'実質公債費比率（分子）の構造'!N$45</f>
        <v>690</v>
      </c>
      <c r="L49" s="181"/>
      <c r="M49" s="181"/>
      <c r="N49" s="181">
        <f>'実質公債費比率（分子）の構造'!O$45</f>
        <v>778</v>
      </c>
      <c r="O49" s="181"/>
      <c r="P49" s="181"/>
    </row>
    <row r="50" spans="1:16" x14ac:dyDescent="0.15">
      <c r="A50" s="181" t="s">
        <v>71</v>
      </c>
      <c r="B50" s="181" t="e">
        <f>NA()</f>
        <v>#N/A</v>
      </c>
      <c r="C50" s="181">
        <f>IF(ISNUMBER('実質公債費比率（分子）の構造'!K$53),'実質公債費比率（分子）の構造'!K$53,NA())</f>
        <v>398</v>
      </c>
      <c r="D50" s="181" t="e">
        <f>NA()</f>
        <v>#N/A</v>
      </c>
      <c r="E50" s="181" t="e">
        <f>NA()</f>
        <v>#N/A</v>
      </c>
      <c r="F50" s="181">
        <f>IF(ISNUMBER('実質公債費比率（分子）の構造'!L$53),'実質公債費比率（分子）の構造'!L$53,NA())</f>
        <v>352</v>
      </c>
      <c r="G50" s="181" t="e">
        <f>NA()</f>
        <v>#N/A</v>
      </c>
      <c r="H50" s="181" t="e">
        <f>NA()</f>
        <v>#N/A</v>
      </c>
      <c r="I50" s="181">
        <f>IF(ISNUMBER('実質公債費比率（分子）の構造'!M$53),'実質公債費比率（分子）の構造'!M$53,NA())</f>
        <v>230</v>
      </c>
      <c r="J50" s="181" t="e">
        <f>NA()</f>
        <v>#N/A</v>
      </c>
      <c r="K50" s="181" t="e">
        <f>NA()</f>
        <v>#N/A</v>
      </c>
      <c r="L50" s="181">
        <f>IF(ISNUMBER('実質公債費比率（分子）の構造'!N$53),'実質公債費比率（分子）の構造'!N$53,NA())</f>
        <v>195</v>
      </c>
      <c r="M50" s="181" t="e">
        <f>NA()</f>
        <v>#N/A</v>
      </c>
      <c r="N50" s="181" t="e">
        <f>NA()</f>
        <v>#N/A</v>
      </c>
      <c r="O50" s="181">
        <f>IF(ISNUMBER('実質公債費比率（分子）の構造'!O$53),'実質公債費比率（分子）の構造'!O$53,NA())</f>
        <v>188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5932</v>
      </c>
      <c r="E56" s="180"/>
      <c r="F56" s="180"/>
      <c r="G56" s="180">
        <f>'将来負担比率（分子）の構造'!J$52</f>
        <v>6554</v>
      </c>
      <c r="H56" s="180"/>
      <c r="I56" s="180"/>
      <c r="J56" s="180">
        <f>'将来負担比率（分子）の構造'!K$52</f>
        <v>7316</v>
      </c>
      <c r="K56" s="180"/>
      <c r="L56" s="180"/>
      <c r="M56" s="180">
        <f>'将来負担比率（分子）の構造'!L$52</f>
        <v>8849</v>
      </c>
      <c r="N56" s="180"/>
      <c r="O56" s="180"/>
      <c r="P56" s="180">
        <f>'将来負担比率（分子）の構造'!M$52</f>
        <v>9095</v>
      </c>
    </row>
    <row r="57" spans="1:16" x14ac:dyDescent="0.15">
      <c r="A57" s="180" t="s">
        <v>42</v>
      </c>
      <c r="B57" s="180"/>
      <c r="C57" s="180"/>
      <c r="D57" s="180">
        <f>'将来負担比率（分子）の構造'!I$51</f>
        <v>713</v>
      </c>
      <c r="E57" s="180"/>
      <c r="F57" s="180"/>
      <c r="G57" s="180">
        <f>'将来負担比率（分子）の構造'!J$51</f>
        <v>757</v>
      </c>
      <c r="H57" s="180"/>
      <c r="I57" s="180"/>
      <c r="J57" s="180">
        <f>'将来負担比率（分子）の構造'!K$51</f>
        <v>722</v>
      </c>
      <c r="K57" s="180"/>
      <c r="L57" s="180"/>
      <c r="M57" s="180">
        <f>'将来負担比率（分子）の構造'!L$51</f>
        <v>5890</v>
      </c>
      <c r="N57" s="180"/>
      <c r="O57" s="180"/>
      <c r="P57" s="180">
        <f>'将来負担比率（分子）の構造'!M$51</f>
        <v>6128</v>
      </c>
    </row>
    <row r="58" spans="1:16" x14ac:dyDescent="0.15">
      <c r="A58" s="180" t="s">
        <v>41</v>
      </c>
      <c r="B58" s="180"/>
      <c r="C58" s="180"/>
      <c r="D58" s="180">
        <f>'将来負担比率（分子）の構造'!I$50</f>
        <v>5149</v>
      </c>
      <c r="E58" s="180"/>
      <c r="F58" s="180"/>
      <c r="G58" s="180">
        <f>'将来負担比率（分子）の構造'!J$50</f>
        <v>4583</v>
      </c>
      <c r="H58" s="180"/>
      <c r="I58" s="180"/>
      <c r="J58" s="180">
        <f>'将来負担比率（分子）の構造'!K$50</f>
        <v>4435</v>
      </c>
      <c r="K58" s="180"/>
      <c r="L58" s="180"/>
      <c r="M58" s="180">
        <f>'将来負担比率（分子）の構造'!L$50</f>
        <v>4123</v>
      </c>
      <c r="N58" s="180"/>
      <c r="O58" s="180"/>
      <c r="P58" s="180">
        <f>'将来負担比率（分子）の構造'!M$50</f>
        <v>4158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f>'将来負担比率（分子）の構造'!L$46</f>
        <v>502</v>
      </c>
      <c r="L61" s="180"/>
      <c r="M61" s="180"/>
      <c r="N61" s="180">
        <f>'将来負担比率（分子）の構造'!M$46</f>
        <v>754</v>
      </c>
      <c r="O61" s="180"/>
      <c r="P61" s="180"/>
    </row>
    <row r="62" spans="1:16" x14ac:dyDescent="0.15">
      <c r="A62" s="180" t="s">
        <v>35</v>
      </c>
      <c r="B62" s="180">
        <f>'将来負担比率（分子）の構造'!I$45</f>
        <v>724</v>
      </c>
      <c r="C62" s="180"/>
      <c r="D62" s="180"/>
      <c r="E62" s="180">
        <f>'将来負担比率（分子）の構造'!J$45</f>
        <v>763</v>
      </c>
      <c r="F62" s="180"/>
      <c r="G62" s="180"/>
      <c r="H62" s="180">
        <f>'将来負担比率（分子）の構造'!K$45</f>
        <v>779</v>
      </c>
      <c r="I62" s="180"/>
      <c r="J62" s="180"/>
      <c r="K62" s="180">
        <f>'将来負担比率（分子）の構造'!L$45</f>
        <v>730</v>
      </c>
      <c r="L62" s="180"/>
      <c r="M62" s="180"/>
      <c r="N62" s="180">
        <f>'将来負担比率（分子）の構造'!M$45</f>
        <v>688</v>
      </c>
      <c r="O62" s="180"/>
      <c r="P62" s="180"/>
    </row>
    <row r="63" spans="1:16" x14ac:dyDescent="0.15">
      <c r="A63" s="180" t="s">
        <v>34</v>
      </c>
      <c r="B63" s="180">
        <f>'将来負担比率（分子）の構造'!I$44</f>
        <v>502</v>
      </c>
      <c r="C63" s="180"/>
      <c r="D63" s="180"/>
      <c r="E63" s="180">
        <f>'将来負担比率（分子）の構造'!J$44</f>
        <v>464</v>
      </c>
      <c r="F63" s="180"/>
      <c r="G63" s="180"/>
      <c r="H63" s="180">
        <f>'将来負担比率（分子）の構造'!K$44</f>
        <v>405</v>
      </c>
      <c r="I63" s="180"/>
      <c r="J63" s="180"/>
      <c r="K63" s="180">
        <f>'将来負担比率（分子）の構造'!L$44</f>
        <v>350</v>
      </c>
      <c r="L63" s="180"/>
      <c r="M63" s="180"/>
      <c r="N63" s="180">
        <f>'将来負担比率（分子）の構造'!M$44</f>
        <v>328</v>
      </c>
      <c r="O63" s="180"/>
      <c r="P63" s="180"/>
    </row>
    <row r="64" spans="1:16" x14ac:dyDescent="0.15">
      <c r="A64" s="180" t="s">
        <v>33</v>
      </c>
      <c r="B64" s="180">
        <f>'将来負担比率（分子）の構造'!I$43</f>
        <v>1664</v>
      </c>
      <c r="C64" s="180"/>
      <c r="D64" s="180"/>
      <c r="E64" s="180">
        <f>'将来負担比率（分子）の構造'!J$43</f>
        <v>1055</v>
      </c>
      <c r="F64" s="180"/>
      <c r="G64" s="180"/>
      <c r="H64" s="180">
        <f>'将来負担比率（分子）の構造'!K$43</f>
        <v>962</v>
      </c>
      <c r="I64" s="180"/>
      <c r="J64" s="180"/>
      <c r="K64" s="180">
        <f>'将来負担比率（分子）の構造'!L$43</f>
        <v>930</v>
      </c>
      <c r="L64" s="180"/>
      <c r="M64" s="180"/>
      <c r="N64" s="180">
        <f>'将来負担比率（分子）の構造'!M$43</f>
        <v>778</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7111</v>
      </c>
      <c r="C66" s="180"/>
      <c r="D66" s="180"/>
      <c r="E66" s="180">
        <f>'将来負担比率（分子）の構造'!J$41</f>
        <v>7588</v>
      </c>
      <c r="F66" s="180"/>
      <c r="G66" s="180"/>
      <c r="H66" s="180">
        <f>'将来負担比率（分子）の構造'!K$41</f>
        <v>9095</v>
      </c>
      <c r="I66" s="180"/>
      <c r="J66" s="180"/>
      <c r="K66" s="180">
        <f>'将来負担比率（分子）の構造'!L$41</f>
        <v>12585</v>
      </c>
      <c r="L66" s="180"/>
      <c r="M66" s="180"/>
      <c r="N66" s="180">
        <f>'将来負担比率（分子）の構造'!M$41</f>
        <v>13373</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1540</v>
      </c>
      <c r="C72" s="184">
        <f>基金残高に係る経年分析!G55</f>
        <v>1090</v>
      </c>
      <c r="D72" s="184">
        <f>基金残高に係る経年分析!H55</f>
        <v>958</v>
      </c>
    </row>
    <row r="73" spans="1:16" x14ac:dyDescent="0.15">
      <c r="A73" s="183" t="s">
        <v>78</v>
      </c>
      <c r="B73" s="184">
        <f>基金残高に係る経年分析!F56</f>
        <v>95</v>
      </c>
      <c r="C73" s="184">
        <f>基金残高に係る経年分析!G56</f>
        <v>95</v>
      </c>
      <c r="D73" s="184">
        <f>基金残高に係る経年分析!H56</f>
        <v>95</v>
      </c>
    </row>
    <row r="74" spans="1:16" x14ac:dyDescent="0.15">
      <c r="A74" s="183" t="s">
        <v>79</v>
      </c>
      <c r="B74" s="184">
        <f>基金残高に係る経年分析!F57</f>
        <v>2538</v>
      </c>
      <c r="C74" s="184">
        <f>基金残高に係る経年分析!G57</f>
        <v>2674</v>
      </c>
      <c r="D74" s="184">
        <f>基金残高に係る経年分析!H57</f>
        <v>2838</v>
      </c>
    </row>
  </sheetData>
  <sheetProtection algorithmName="SHA-512" hashValue="tCfCYhj14FDLgNf+k7LKFT1Cj2JbtxXwC3IsomjjGXKCqUuSEcSnVZ1/Q0Ua10Qv5OP7AcCf07QX8QugEsQ/oA==" saltValue="mHAf3CD/T37zWqksfT1b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70" zoomScaleNormal="7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209</v>
      </c>
      <c r="DI1" s="756"/>
      <c r="DJ1" s="756"/>
      <c r="DK1" s="756"/>
      <c r="DL1" s="756"/>
      <c r="DM1" s="756"/>
      <c r="DN1" s="757"/>
      <c r="DO1" s="225"/>
      <c r="DP1" s="755" t="s">
        <v>210</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212</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213</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214</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215</v>
      </c>
      <c r="S4" s="698"/>
      <c r="T4" s="698"/>
      <c r="U4" s="698"/>
      <c r="V4" s="698"/>
      <c r="W4" s="698"/>
      <c r="X4" s="698"/>
      <c r="Y4" s="699"/>
      <c r="Z4" s="697" t="s">
        <v>216</v>
      </c>
      <c r="AA4" s="698"/>
      <c r="AB4" s="698"/>
      <c r="AC4" s="699"/>
      <c r="AD4" s="697" t="s">
        <v>217</v>
      </c>
      <c r="AE4" s="698"/>
      <c r="AF4" s="698"/>
      <c r="AG4" s="698"/>
      <c r="AH4" s="698"/>
      <c r="AI4" s="698"/>
      <c r="AJ4" s="698"/>
      <c r="AK4" s="699"/>
      <c r="AL4" s="697" t="s">
        <v>216</v>
      </c>
      <c r="AM4" s="698"/>
      <c r="AN4" s="698"/>
      <c r="AO4" s="699"/>
      <c r="AP4" s="758" t="s">
        <v>218</v>
      </c>
      <c r="AQ4" s="758"/>
      <c r="AR4" s="758"/>
      <c r="AS4" s="758"/>
      <c r="AT4" s="758"/>
      <c r="AU4" s="758"/>
      <c r="AV4" s="758"/>
      <c r="AW4" s="758"/>
      <c r="AX4" s="758"/>
      <c r="AY4" s="758"/>
      <c r="AZ4" s="758"/>
      <c r="BA4" s="758"/>
      <c r="BB4" s="758"/>
      <c r="BC4" s="758"/>
      <c r="BD4" s="758"/>
      <c r="BE4" s="758"/>
      <c r="BF4" s="758"/>
      <c r="BG4" s="758" t="s">
        <v>219</v>
      </c>
      <c r="BH4" s="758"/>
      <c r="BI4" s="758"/>
      <c r="BJ4" s="758"/>
      <c r="BK4" s="758"/>
      <c r="BL4" s="758"/>
      <c r="BM4" s="758"/>
      <c r="BN4" s="758"/>
      <c r="BO4" s="758" t="s">
        <v>216</v>
      </c>
      <c r="BP4" s="758"/>
      <c r="BQ4" s="758"/>
      <c r="BR4" s="758"/>
      <c r="BS4" s="758" t="s">
        <v>220</v>
      </c>
      <c r="BT4" s="758"/>
      <c r="BU4" s="758"/>
      <c r="BV4" s="758"/>
      <c r="BW4" s="758"/>
      <c r="BX4" s="758"/>
      <c r="BY4" s="758"/>
      <c r="BZ4" s="758"/>
      <c r="CA4" s="758"/>
      <c r="CB4" s="758"/>
      <c r="CD4" s="740" t="s">
        <v>221</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222</v>
      </c>
      <c r="C5" s="723"/>
      <c r="D5" s="723"/>
      <c r="E5" s="723"/>
      <c r="F5" s="723"/>
      <c r="G5" s="723"/>
      <c r="H5" s="723"/>
      <c r="I5" s="723"/>
      <c r="J5" s="723"/>
      <c r="K5" s="723"/>
      <c r="L5" s="723"/>
      <c r="M5" s="723"/>
      <c r="N5" s="723"/>
      <c r="O5" s="723"/>
      <c r="P5" s="723"/>
      <c r="Q5" s="724"/>
      <c r="R5" s="688">
        <v>1228403</v>
      </c>
      <c r="S5" s="689"/>
      <c r="T5" s="689"/>
      <c r="U5" s="689"/>
      <c r="V5" s="689"/>
      <c r="W5" s="689"/>
      <c r="X5" s="689"/>
      <c r="Y5" s="735"/>
      <c r="Z5" s="753">
        <v>14.3</v>
      </c>
      <c r="AA5" s="753"/>
      <c r="AB5" s="753"/>
      <c r="AC5" s="753"/>
      <c r="AD5" s="754">
        <v>1228403</v>
      </c>
      <c r="AE5" s="754"/>
      <c r="AF5" s="754"/>
      <c r="AG5" s="754"/>
      <c r="AH5" s="754"/>
      <c r="AI5" s="754"/>
      <c r="AJ5" s="754"/>
      <c r="AK5" s="754"/>
      <c r="AL5" s="736">
        <v>32.6</v>
      </c>
      <c r="AM5" s="705"/>
      <c r="AN5" s="705"/>
      <c r="AO5" s="737"/>
      <c r="AP5" s="722" t="s">
        <v>223</v>
      </c>
      <c r="AQ5" s="723"/>
      <c r="AR5" s="723"/>
      <c r="AS5" s="723"/>
      <c r="AT5" s="723"/>
      <c r="AU5" s="723"/>
      <c r="AV5" s="723"/>
      <c r="AW5" s="723"/>
      <c r="AX5" s="723"/>
      <c r="AY5" s="723"/>
      <c r="AZ5" s="723"/>
      <c r="BA5" s="723"/>
      <c r="BB5" s="723"/>
      <c r="BC5" s="723"/>
      <c r="BD5" s="723"/>
      <c r="BE5" s="723"/>
      <c r="BF5" s="724"/>
      <c r="BG5" s="623">
        <v>1228403</v>
      </c>
      <c r="BH5" s="626"/>
      <c r="BI5" s="626"/>
      <c r="BJ5" s="626"/>
      <c r="BK5" s="626"/>
      <c r="BL5" s="626"/>
      <c r="BM5" s="626"/>
      <c r="BN5" s="627"/>
      <c r="BO5" s="685">
        <v>100</v>
      </c>
      <c r="BP5" s="685"/>
      <c r="BQ5" s="685"/>
      <c r="BR5" s="685"/>
      <c r="BS5" s="686" t="s">
        <v>130</v>
      </c>
      <c r="BT5" s="686"/>
      <c r="BU5" s="686"/>
      <c r="BV5" s="686"/>
      <c r="BW5" s="686"/>
      <c r="BX5" s="686"/>
      <c r="BY5" s="686"/>
      <c r="BZ5" s="686"/>
      <c r="CA5" s="686"/>
      <c r="CB5" s="727"/>
      <c r="CD5" s="740" t="s">
        <v>218</v>
      </c>
      <c r="CE5" s="741"/>
      <c r="CF5" s="741"/>
      <c r="CG5" s="741"/>
      <c r="CH5" s="741"/>
      <c r="CI5" s="741"/>
      <c r="CJ5" s="741"/>
      <c r="CK5" s="741"/>
      <c r="CL5" s="741"/>
      <c r="CM5" s="741"/>
      <c r="CN5" s="741"/>
      <c r="CO5" s="741"/>
      <c r="CP5" s="741"/>
      <c r="CQ5" s="742"/>
      <c r="CR5" s="740" t="s">
        <v>224</v>
      </c>
      <c r="CS5" s="741"/>
      <c r="CT5" s="741"/>
      <c r="CU5" s="741"/>
      <c r="CV5" s="741"/>
      <c r="CW5" s="741"/>
      <c r="CX5" s="741"/>
      <c r="CY5" s="742"/>
      <c r="CZ5" s="740" t="s">
        <v>216</v>
      </c>
      <c r="DA5" s="741"/>
      <c r="DB5" s="741"/>
      <c r="DC5" s="742"/>
      <c r="DD5" s="740" t="s">
        <v>225</v>
      </c>
      <c r="DE5" s="741"/>
      <c r="DF5" s="741"/>
      <c r="DG5" s="741"/>
      <c r="DH5" s="741"/>
      <c r="DI5" s="741"/>
      <c r="DJ5" s="741"/>
      <c r="DK5" s="741"/>
      <c r="DL5" s="741"/>
      <c r="DM5" s="741"/>
      <c r="DN5" s="741"/>
      <c r="DO5" s="741"/>
      <c r="DP5" s="742"/>
      <c r="DQ5" s="740" t="s">
        <v>226</v>
      </c>
      <c r="DR5" s="741"/>
      <c r="DS5" s="741"/>
      <c r="DT5" s="741"/>
      <c r="DU5" s="741"/>
      <c r="DV5" s="741"/>
      <c r="DW5" s="741"/>
      <c r="DX5" s="741"/>
      <c r="DY5" s="741"/>
      <c r="DZ5" s="741"/>
      <c r="EA5" s="741"/>
      <c r="EB5" s="741"/>
      <c r="EC5" s="742"/>
    </row>
    <row r="6" spans="2:143" ht="11.25" customHeight="1" x14ac:dyDescent="0.15">
      <c r="B6" s="620" t="s">
        <v>227</v>
      </c>
      <c r="C6" s="621"/>
      <c r="D6" s="621"/>
      <c r="E6" s="621"/>
      <c r="F6" s="621"/>
      <c r="G6" s="621"/>
      <c r="H6" s="621"/>
      <c r="I6" s="621"/>
      <c r="J6" s="621"/>
      <c r="K6" s="621"/>
      <c r="L6" s="621"/>
      <c r="M6" s="621"/>
      <c r="N6" s="621"/>
      <c r="O6" s="621"/>
      <c r="P6" s="621"/>
      <c r="Q6" s="622"/>
      <c r="R6" s="623">
        <v>34289</v>
      </c>
      <c r="S6" s="626"/>
      <c r="T6" s="626"/>
      <c r="U6" s="626"/>
      <c r="V6" s="626"/>
      <c r="W6" s="626"/>
      <c r="X6" s="626"/>
      <c r="Y6" s="627"/>
      <c r="Z6" s="685">
        <v>0.4</v>
      </c>
      <c r="AA6" s="685"/>
      <c r="AB6" s="685"/>
      <c r="AC6" s="685"/>
      <c r="AD6" s="686">
        <v>34289</v>
      </c>
      <c r="AE6" s="686"/>
      <c r="AF6" s="686"/>
      <c r="AG6" s="686"/>
      <c r="AH6" s="686"/>
      <c r="AI6" s="686"/>
      <c r="AJ6" s="686"/>
      <c r="AK6" s="686"/>
      <c r="AL6" s="628">
        <v>0.9</v>
      </c>
      <c r="AM6" s="629"/>
      <c r="AN6" s="629"/>
      <c r="AO6" s="687"/>
      <c r="AP6" s="620" t="s">
        <v>228</v>
      </c>
      <c r="AQ6" s="621"/>
      <c r="AR6" s="621"/>
      <c r="AS6" s="621"/>
      <c r="AT6" s="621"/>
      <c r="AU6" s="621"/>
      <c r="AV6" s="621"/>
      <c r="AW6" s="621"/>
      <c r="AX6" s="621"/>
      <c r="AY6" s="621"/>
      <c r="AZ6" s="621"/>
      <c r="BA6" s="621"/>
      <c r="BB6" s="621"/>
      <c r="BC6" s="621"/>
      <c r="BD6" s="621"/>
      <c r="BE6" s="621"/>
      <c r="BF6" s="622"/>
      <c r="BG6" s="623">
        <v>1228403</v>
      </c>
      <c r="BH6" s="626"/>
      <c r="BI6" s="626"/>
      <c r="BJ6" s="626"/>
      <c r="BK6" s="626"/>
      <c r="BL6" s="626"/>
      <c r="BM6" s="626"/>
      <c r="BN6" s="627"/>
      <c r="BO6" s="685">
        <v>100</v>
      </c>
      <c r="BP6" s="685"/>
      <c r="BQ6" s="685"/>
      <c r="BR6" s="685"/>
      <c r="BS6" s="686" t="s">
        <v>130</v>
      </c>
      <c r="BT6" s="686"/>
      <c r="BU6" s="686"/>
      <c r="BV6" s="686"/>
      <c r="BW6" s="686"/>
      <c r="BX6" s="686"/>
      <c r="BY6" s="686"/>
      <c r="BZ6" s="686"/>
      <c r="CA6" s="686"/>
      <c r="CB6" s="727"/>
      <c r="CD6" s="694" t="s">
        <v>229</v>
      </c>
      <c r="CE6" s="695"/>
      <c r="CF6" s="695"/>
      <c r="CG6" s="695"/>
      <c r="CH6" s="695"/>
      <c r="CI6" s="695"/>
      <c r="CJ6" s="695"/>
      <c r="CK6" s="695"/>
      <c r="CL6" s="695"/>
      <c r="CM6" s="695"/>
      <c r="CN6" s="695"/>
      <c r="CO6" s="695"/>
      <c r="CP6" s="695"/>
      <c r="CQ6" s="696"/>
      <c r="CR6" s="623">
        <v>114203</v>
      </c>
      <c r="CS6" s="626"/>
      <c r="CT6" s="626"/>
      <c r="CU6" s="626"/>
      <c r="CV6" s="626"/>
      <c r="CW6" s="626"/>
      <c r="CX6" s="626"/>
      <c r="CY6" s="627"/>
      <c r="CZ6" s="736">
        <v>1.4</v>
      </c>
      <c r="DA6" s="705"/>
      <c r="DB6" s="705"/>
      <c r="DC6" s="739"/>
      <c r="DD6" s="631">
        <v>9862</v>
      </c>
      <c r="DE6" s="626"/>
      <c r="DF6" s="626"/>
      <c r="DG6" s="626"/>
      <c r="DH6" s="626"/>
      <c r="DI6" s="626"/>
      <c r="DJ6" s="626"/>
      <c r="DK6" s="626"/>
      <c r="DL6" s="626"/>
      <c r="DM6" s="626"/>
      <c r="DN6" s="626"/>
      <c r="DO6" s="626"/>
      <c r="DP6" s="627"/>
      <c r="DQ6" s="631">
        <v>114203</v>
      </c>
      <c r="DR6" s="626"/>
      <c r="DS6" s="626"/>
      <c r="DT6" s="626"/>
      <c r="DU6" s="626"/>
      <c r="DV6" s="626"/>
      <c r="DW6" s="626"/>
      <c r="DX6" s="626"/>
      <c r="DY6" s="626"/>
      <c r="DZ6" s="626"/>
      <c r="EA6" s="626"/>
      <c r="EB6" s="626"/>
      <c r="EC6" s="666"/>
    </row>
    <row r="7" spans="2:143" ht="11.25" customHeight="1" x14ac:dyDescent="0.15">
      <c r="B7" s="620" t="s">
        <v>230</v>
      </c>
      <c r="C7" s="621"/>
      <c r="D7" s="621"/>
      <c r="E7" s="621"/>
      <c r="F7" s="621"/>
      <c r="G7" s="621"/>
      <c r="H7" s="621"/>
      <c r="I7" s="621"/>
      <c r="J7" s="621"/>
      <c r="K7" s="621"/>
      <c r="L7" s="621"/>
      <c r="M7" s="621"/>
      <c r="N7" s="621"/>
      <c r="O7" s="621"/>
      <c r="P7" s="621"/>
      <c r="Q7" s="622"/>
      <c r="R7" s="623">
        <v>2312</v>
      </c>
      <c r="S7" s="626"/>
      <c r="T7" s="626"/>
      <c r="U7" s="626"/>
      <c r="V7" s="626"/>
      <c r="W7" s="626"/>
      <c r="X7" s="626"/>
      <c r="Y7" s="627"/>
      <c r="Z7" s="685">
        <v>0</v>
      </c>
      <c r="AA7" s="685"/>
      <c r="AB7" s="685"/>
      <c r="AC7" s="685"/>
      <c r="AD7" s="686">
        <v>2312</v>
      </c>
      <c r="AE7" s="686"/>
      <c r="AF7" s="686"/>
      <c r="AG7" s="686"/>
      <c r="AH7" s="686"/>
      <c r="AI7" s="686"/>
      <c r="AJ7" s="686"/>
      <c r="AK7" s="686"/>
      <c r="AL7" s="628">
        <v>0.1</v>
      </c>
      <c r="AM7" s="629"/>
      <c r="AN7" s="629"/>
      <c r="AO7" s="687"/>
      <c r="AP7" s="620" t="s">
        <v>231</v>
      </c>
      <c r="AQ7" s="621"/>
      <c r="AR7" s="621"/>
      <c r="AS7" s="621"/>
      <c r="AT7" s="621"/>
      <c r="AU7" s="621"/>
      <c r="AV7" s="621"/>
      <c r="AW7" s="621"/>
      <c r="AX7" s="621"/>
      <c r="AY7" s="621"/>
      <c r="AZ7" s="621"/>
      <c r="BA7" s="621"/>
      <c r="BB7" s="621"/>
      <c r="BC7" s="621"/>
      <c r="BD7" s="621"/>
      <c r="BE7" s="621"/>
      <c r="BF7" s="622"/>
      <c r="BG7" s="623">
        <v>639337</v>
      </c>
      <c r="BH7" s="626"/>
      <c r="BI7" s="626"/>
      <c r="BJ7" s="626"/>
      <c r="BK7" s="626"/>
      <c r="BL7" s="626"/>
      <c r="BM7" s="626"/>
      <c r="BN7" s="627"/>
      <c r="BO7" s="685">
        <v>52</v>
      </c>
      <c r="BP7" s="685"/>
      <c r="BQ7" s="685"/>
      <c r="BR7" s="685"/>
      <c r="BS7" s="686" t="s">
        <v>130</v>
      </c>
      <c r="BT7" s="686"/>
      <c r="BU7" s="686"/>
      <c r="BV7" s="686"/>
      <c r="BW7" s="686"/>
      <c r="BX7" s="686"/>
      <c r="BY7" s="686"/>
      <c r="BZ7" s="686"/>
      <c r="CA7" s="686"/>
      <c r="CB7" s="727"/>
      <c r="CD7" s="667" t="s">
        <v>232</v>
      </c>
      <c r="CE7" s="664"/>
      <c r="CF7" s="664"/>
      <c r="CG7" s="664"/>
      <c r="CH7" s="664"/>
      <c r="CI7" s="664"/>
      <c r="CJ7" s="664"/>
      <c r="CK7" s="664"/>
      <c r="CL7" s="664"/>
      <c r="CM7" s="664"/>
      <c r="CN7" s="664"/>
      <c r="CO7" s="664"/>
      <c r="CP7" s="664"/>
      <c r="CQ7" s="665"/>
      <c r="CR7" s="623">
        <v>1268753</v>
      </c>
      <c r="CS7" s="626"/>
      <c r="CT7" s="626"/>
      <c r="CU7" s="626"/>
      <c r="CV7" s="626"/>
      <c r="CW7" s="626"/>
      <c r="CX7" s="626"/>
      <c r="CY7" s="627"/>
      <c r="CZ7" s="685">
        <v>15.3</v>
      </c>
      <c r="DA7" s="685"/>
      <c r="DB7" s="685"/>
      <c r="DC7" s="685"/>
      <c r="DD7" s="631">
        <v>32785</v>
      </c>
      <c r="DE7" s="626"/>
      <c r="DF7" s="626"/>
      <c r="DG7" s="626"/>
      <c r="DH7" s="626"/>
      <c r="DI7" s="626"/>
      <c r="DJ7" s="626"/>
      <c r="DK7" s="626"/>
      <c r="DL7" s="626"/>
      <c r="DM7" s="626"/>
      <c r="DN7" s="626"/>
      <c r="DO7" s="626"/>
      <c r="DP7" s="627"/>
      <c r="DQ7" s="631">
        <v>1036547</v>
      </c>
      <c r="DR7" s="626"/>
      <c r="DS7" s="626"/>
      <c r="DT7" s="626"/>
      <c r="DU7" s="626"/>
      <c r="DV7" s="626"/>
      <c r="DW7" s="626"/>
      <c r="DX7" s="626"/>
      <c r="DY7" s="626"/>
      <c r="DZ7" s="626"/>
      <c r="EA7" s="626"/>
      <c r="EB7" s="626"/>
      <c r="EC7" s="666"/>
    </row>
    <row r="8" spans="2:143" ht="11.25" customHeight="1" x14ac:dyDescent="0.15">
      <c r="B8" s="620" t="s">
        <v>233</v>
      </c>
      <c r="C8" s="621"/>
      <c r="D8" s="621"/>
      <c r="E8" s="621"/>
      <c r="F8" s="621"/>
      <c r="G8" s="621"/>
      <c r="H8" s="621"/>
      <c r="I8" s="621"/>
      <c r="J8" s="621"/>
      <c r="K8" s="621"/>
      <c r="L8" s="621"/>
      <c r="M8" s="621"/>
      <c r="N8" s="621"/>
      <c r="O8" s="621"/>
      <c r="P8" s="621"/>
      <c r="Q8" s="622"/>
      <c r="R8" s="623">
        <v>5135</v>
      </c>
      <c r="S8" s="626"/>
      <c r="T8" s="626"/>
      <c r="U8" s="626"/>
      <c r="V8" s="626"/>
      <c r="W8" s="626"/>
      <c r="X8" s="626"/>
      <c r="Y8" s="627"/>
      <c r="Z8" s="685">
        <v>0.1</v>
      </c>
      <c r="AA8" s="685"/>
      <c r="AB8" s="685"/>
      <c r="AC8" s="685"/>
      <c r="AD8" s="686">
        <v>5135</v>
      </c>
      <c r="AE8" s="686"/>
      <c r="AF8" s="686"/>
      <c r="AG8" s="686"/>
      <c r="AH8" s="686"/>
      <c r="AI8" s="686"/>
      <c r="AJ8" s="686"/>
      <c r="AK8" s="686"/>
      <c r="AL8" s="628">
        <v>0.1</v>
      </c>
      <c r="AM8" s="629"/>
      <c r="AN8" s="629"/>
      <c r="AO8" s="687"/>
      <c r="AP8" s="620" t="s">
        <v>234</v>
      </c>
      <c r="AQ8" s="621"/>
      <c r="AR8" s="621"/>
      <c r="AS8" s="621"/>
      <c r="AT8" s="621"/>
      <c r="AU8" s="621"/>
      <c r="AV8" s="621"/>
      <c r="AW8" s="621"/>
      <c r="AX8" s="621"/>
      <c r="AY8" s="621"/>
      <c r="AZ8" s="621"/>
      <c r="BA8" s="621"/>
      <c r="BB8" s="621"/>
      <c r="BC8" s="621"/>
      <c r="BD8" s="621"/>
      <c r="BE8" s="621"/>
      <c r="BF8" s="622"/>
      <c r="BG8" s="623">
        <v>22089</v>
      </c>
      <c r="BH8" s="626"/>
      <c r="BI8" s="626"/>
      <c r="BJ8" s="626"/>
      <c r="BK8" s="626"/>
      <c r="BL8" s="626"/>
      <c r="BM8" s="626"/>
      <c r="BN8" s="627"/>
      <c r="BO8" s="685">
        <v>1.8</v>
      </c>
      <c r="BP8" s="685"/>
      <c r="BQ8" s="685"/>
      <c r="BR8" s="685"/>
      <c r="BS8" s="631" t="s">
        <v>130</v>
      </c>
      <c r="BT8" s="626"/>
      <c r="BU8" s="626"/>
      <c r="BV8" s="626"/>
      <c r="BW8" s="626"/>
      <c r="BX8" s="626"/>
      <c r="BY8" s="626"/>
      <c r="BZ8" s="626"/>
      <c r="CA8" s="626"/>
      <c r="CB8" s="666"/>
      <c r="CD8" s="667" t="s">
        <v>235</v>
      </c>
      <c r="CE8" s="664"/>
      <c r="CF8" s="664"/>
      <c r="CG8" s="664"/>
      <c r="CH8" s="664"/>
      <c r="CI8" s="664"/>
      <c r="CJ8" s="664"/>
      <c r="CK8" s="664"/>
      <c r="CL8" s="664"/>
      <c r="CM8" s="664"/>
      <c r="CN8" s="664"/>
      <c r="CO8" s="664"/>
      <c r="CP8" s="664"/>
      <c r="CQ8" s="665"/>
      <c r="CR8" s="623">
        <v>1992419</v>
      </c>
      <c r="CS8" s="626"/>
      <c r="CT8" s="626"/>
      <c r="CU8" s="626"/>
      <c r="CV8" s="626"/>
      <c r="CW8" s="626"/>
      <c r="CX8" s="626"/>
      <c r="CY8" s="627"/>
      <c r="CZ8" s="685">
        <v>24.1</v>
      </c>
      <c r="DA8" s="685"/>
      <c r="DB8" s="685"/>
      <c r="DC8" s="685"/>
      <c r="DD8" s="631">
        <v>8034</v>
      </c>
      <c r="DE8" s="626"/>
      <c r="DF8" s="626"/>
      <c r="DG8" s="626"/>
      <c r="DH8" s="626"/>
      <c r="DI8" s="626"/>
      <c r="DJ8" s="626"/>
      <c r="DK8" s="626"/>
      <c r="DL8" s="626"/>
      <c r="DM8" s="626"/>
      <c r="DN8" s="626"/>
      <c r="DO8" s="626"/>
      <c r="DP8" s="627"/>
      <c r="DQ8" s="631">
        <v>1117839</v>
      </c>
      <c r="DR8" s="626"/>
      <c r="DS8" s="626"/>
      <c r="DT8" s="626"/>
      <c r="DU8" s="626"/>
      <c r="DV8" s="626"/>
      <c r="DW8" s="626"/>
      <c r="DX8" s="626"/>
      <c r="DY8" s="626"/>
      <c r="DZ8" s="626"/>
      <c r="EA8" s="626"/>
      <c r="EB8" s="626"/>
      <c r="EC8" s="666"/>
    </row>
    <row r="9" spans="2:143" ht="11.25" customHeight="1" x14ac:dyDescent="0.15">
      <c r="B9" s="620" t="s">
        <v>236</v>
      </c>
      <c r="C9" s="621"/>
      <c r="D9" s="621"/>
      <c r="E9" s="621"/>
      <c r="F9" s="621"/>
      <c r="G9" s="621"/>
      <c r="H9" s="621"/>
      <c r="I9" s="621"/>
      <c r="J9" s="621"/>
      <c r="K9" s="621"/>
      <c r="L9" s="621"/>
      <c r="M9" s="621"/>
      <c r="N9" s="621"/>
      <c r="O9" s="621"/>
      <c r="P9" s="621"/>
      <c r="Q9" s="622"/>
      <c r="R9" s="623">
        <v>4703</v>
      </c>
      <c r="S9" s="626"/>
      <c r="T9" s="626"/>
      <c r="U9" s="626"/>
      <c r="V9" s="626"/>
      <c r="W9" s="626"/>
      <c r="X9" s="626"/>
      <c r="Y9" s="627"/>
      <c r="Z9" s="685">
        <v>0.1</v>
      </c>
      <c r="AA9" s="685"/>
      <c r="AB9" s="685"/>
      <c r="AC9" s="685"/>
      <c r="AD9" s="686">
        <v>4703</v>
      </c>
      <c r="AE9" s="686"/>
      <c r="AF9" s="686"/>
      <c r="AG9" s="686"/>
      <c r="AH9" s="686"/>
      <c r="AI9" s="686"/>
      <c r="AJ9" s="686"/>
      <c r="AK9" s="686"/>
      <c r="AL9" s="628">
        <v>0.1</v>
      </c>
      <c r="AM9" s="629"/>
      <c r="AN9" s="629"/>
      <c r="AO9" s="687"/>
      <c r="AP9" s="620" t="s">
        <v>237</v>
      </c>
      <c r="AQ9" s="621"/>
      <c r="AR9" s="621"/>
      <c r="AS9" s="621"/>
      <c r="AT9" s="621"/>
      <c r="AU9" s="621"/>
      <c r="AV9" s="621"/>
      <c r="AW9" s="621"/>
      <c r="AX9" s="621"/>
      <c r="AY9" s="621"/>
      <c r="AZ9" s="621"/>
      <c r="BA9" s="621"/>
      <c r="BB9" s="621"/>
      <c r="BC9" s="621"/>
      <c r="BD9" s="621"/>
      <c r="BE9" s="621"/>
      <c r="BF9" s="622"/>
      <c r="BG9" s="623">
        <v>574934</v>
      </c>
      <c r="BH9" s="626"/>
      <c r="BI9" s="626"/>
      <c r="BJ9" s="626"/>
      <c r="BK9" s="626"/>
      <c r="BL9" s="626"/>
      <c r="BM9" s="626"/>
      <c r="BN9" s="627"/>
      <c r="BO9" s="685">
        <v>46.8</v>
      </c>
      <c r="BP9" s="685"/>
      <c r="BQ9" s="685"/>
      <c r="BR9" s="685"/>
      <c r="BS9" s="631" t="s">
        <v>130</v>
      </c>
      <c r="BT9" s="626"/>
      <c r="BU9" s="626"/>
      <c r="BV9" s="626"/>
      <c r="BW9" s="626"/>
      <c r="BX9" s="626"/>
      <c r="BY9" s="626"/>
      <c r="BZ9" s="626"/>
      <c r="CA9" s="626"/>
      <c r="CB9" s="666"/>
      <c r="CD9" s="667" t="s">
        <v>238</v>
      </c>
      <c r="CE9" s="664"/>
      <c r="CF9" s="664"/>
      <c r="CG9" s="664"/>
      <c r="CH9" s="664"/>
      <c r="CI9" s="664"/>
      <c r="CJ9" s="664"/>
      <c r="CK9" s="664"/>
      <c r="CL9" s="664"/>
      <c r="CM9" s="664"/>
      <c r="CN9" s="664"/>
      <c r="CO9" s="664"/>
      <c r="CP9" s="664"/>
      <c r="CQ9" s="665"/>
      <c r="CR9" s="623">
        <v>694133</v>
      </c>
      <c r="CS9" s="626"/>
      <c r="CT9" s="626"/>
      <c r="CU9" s="626"/>
      <c r="CV9" s="626"/>
      <c r="CW9" s="626"/>
      <c r="CX9" s="626"/>
      <c r="CY9" s="627"/>
      <c r="CZ9" s="685">
        <v>8.4</v>
      </c>
      <c r="DA9" s="685"/>
      <c r="DB9" s="685"/>
      <c r="DC9" s="685"/>
      <c r="DD9" s="631" t="s">
        <v>138</v>
      </c>
      <c r="DE9" s="626"/>
      <c r="DF9" s="626"/>
      <c r="DG9" s="626"/>
      <c r="DH9" s="626"/>
      <c r="DI9" s="626"/>
      <c r="DJ9" s="626"/>
      <c r="DK9" s="626"/>
      <c r="DL9" s="626"/>
      <c r="DM9" s="626"/>
      <c r="DN9" s="626"/>
      <c r="DO9" s="626"/>
      <c r="DP9" s="627"/>
      <c r="DQ9" s="631">
        <v>574603</v>
      </c>
      <c r="DR9" s="626"/>
      <c r="DS9" s="626"/>
      <c r="DT9" s="626"/>
      <c r="DU9" s="626"/>
      <c r="DV9" s="626"/>
      <c r="DW9" s="626"/>
      <c r="DX9" s="626"/>
      <c r="DY9" s="626"/>
      <c r="DZ9" s="626"/>
      <c r="EA9" s="626"/>
      <c r="EB9" s="626"/>
      <c r="EC9" s="666"/>
    </row>
    <row r="10" spans="2:143" ht="11.25" customHeight="1" x14ac:dyDescent="0.15">
      <c r="B10" s="620" t="s">
        <v>239</v>
      </c>
      <c r="C10" s="621"/>
      <c r="D10" s="621"/>
      <c r="E10" s="621"/>
      <c r="F10" s="621"/>
      <c r="G10" s="621"/>
      <c r="H10" s="621"/>
      <c r="I10" s="621"/>
      <c r="J10" s="621"/>
      <c r="K10" s="621"/>
      <c r="L10" s="621"/>
      <c r="M10" s="621"/>
      <c r="N10" s="621"/>
      <c r="O10" s="621"/>
      <c r="P10" s="621"/>
      <c r="Q10" s="622"/>
      <c r="R10" s="623" t="s">
        <v>138</v>
      </c>
      <c r="S10" s="626"/>
      <c r="T10" s="626"/>
      <c r="U10" s="626"/>
      <c r="V10" s="626"/>
      <c r="W10" s="626"/>
      <c r="X10" s="626"/>
      <c r="Y10" s="627"/>
      <c r="Z10" s="685" t="s">
        <v>138</v>
      </c>
      <c r="AA10" s="685"/>
      <c r="AB10" s="685"/>
      <c r="AC10" s="685"/>
      <c r="AD10" s="686" t="s">
        <v>130</v>
      </c>
      <c r="AE10" s="686"/>
      <c r="AF10" s="686"/>
      <c r="AG10" s="686"/>
      <c r="AH10" s="686"/>
      <c r="AI10" s="686"/>
      <c r="AJ10" s="686"/>
      <c r="AK10" s="686"/>
      <c r="AL10" s="628" t="s">
        <v>240</v>
      </c>
      <c r="AM10" s="629"/>
      <c r="AN10" s="629"/>
      <c r="AO10" s="687"/>
      <c r="AP10" s="620" t="s">
        <v>241</v>
      </c>
      <c r="AQ10" s="621"/>
      <c r="AR10" s="621"/>
      <c r="AS10" s="621"/>
      <c r="AT10" s="621"/>
      <c r="AU10" s="621"/>
      <c r="AV10" s="621"/>
      <c r="AW10" s="621"/>
      <c r="AX10" s="621"/>
      <c r="AY10" s="621"/>
      <c r="AZ10" s="621"/>
      <c r="BA10" s="621"/>
      <c r="BB10" s="621"/>
      <c r="BC10" s="621"/>
      <c r="BD10" s="621"/>
      <c r="BE10" s="621"/>
      <c r="BF10" s="622"/>
      <c r="BG10" s="623">
        <v>20670</v>
      </c>
      <c r="BH10" s="626"/>
      <c r="BI10" s="626"/>
      <c r="BJ10" s="626"/>
      <c r="BK10" s="626"/>
      <c r="BL10" s="626"/>
      <c r="BM10" s="626"/>
      <c r="BN10" s="627"/>
      <c r="BO10" s="685">
        <v>1.7</v>
      </c>
      <c r="BP10" s="685"/>
      <c r="BQ10" s="685"/>
      <c r="BR10" s="685"/>
      <c r="BS10" s="631" t="s">
        <v>138</v>
      </c>
      <c r="BT10" s="626"/>
      <c r="BU10" s="626"/>
      <c r="BV10" s="626"/>
      <c r="BW10" s="626"/>
      <c r="BX10" s="626"/>
      <c r="BY10" s="626"/>
      <c r="BZ10" s="626"/>
      <c r="CA10" s="626"/>
      <c r="CB10" s="666"/>
      <c r="CD10" s="667" t="s">
        <v>242</v>
      </c>
      <c r="CE10" s="664"/>
      <c r="CF10" s="664"/>
      <c r="CG10" s="664"/>
      <c r="CH10" s="664"/>
      <c r="CI10" s="664"/>
      <c r="CJ10" s="664"/>
      <c r="CK10" s="664"/>
      <c r="CL10" s="664"/>
      <c r="CM10" s="664"/>
      <c r="CN10" s="664"/>
      <c r="CO10" s="664"/>
      <c r="CP10" s="664"/>
      <c r="CQ10" s="665"/>
      <c r="CR10" s="623" t="s">
        <v>130</v>
      </c>
      <c r="CS10" s="626"/>
      <c r="CT10" s="626"/>
      <c r="CU10" s="626"/>
      <c r="CV10" s="626"/>
      <c r="CW10" s="626"/>
      <c r="CX10" s="626"/>
      <c r="CY10" s="627"/>
      <c r="CZ10" s="685" t="s">
        <v>130</v>
      </c>
      <c r="DA10" s="685"/>
      <c r="DB10" s="685"/>
      <c r="DC10" s="685"/>
      <c r="DD10" s="631" t="s">
        <v>240</v>
      </c>
      <c r="DE10" s="626"/>
      <c r="DF10" s="626"/>
      <c r="DG10" s="626"/>
      <c r="DH10" s="626"/>
      <c r="DI10" s="626"/>
      <c r="DJ10" s="626"/>
      <c r="DK10" s="626"/>
      <c r="DL10" s="626"/>
      <c r="DM10" s="626"/>
      <c r="DN10" s="626"/>
      <c r="DO10" s="626"/>
      <c r="DP10" s="627"/>
      <c r="DQ10" s="631" t="s">
        <v>130</v>
      </c>
      <c r="DR10" s="626"/>
      <c r="DS10" s="626"/>
      <c r="DT10" s="626"/>
      <c r="DU10" s="626"/>
      <c r="DV10" s="626"/>
      <c r="DW10" s="626"/>
      <c r="DX10" s="626"/>
      <c r="DY10" s="626"/>
      <c r="DZ10" s="626"/>
      <c r="EA10" s="626"/>
      <c r="EB10" s="626"/>
      <c r="EC10" s="666"/>
    </row>
    <row r="11" spans="2:143" ht="11.25" customHeight="1" x14ac:dyDescent="0.15">
      <c r="B11" s="620" t="s">
        <v>243</v>
      </c>
      <c r="C11" s="621"/>
      <c r="D11" s="621"/>
      <c r="E11" s="621"/>
      <c r="F11" s="621"/>
      <c r="G11" s="621"/>
      <c r="H11" s="621"/>
      <c r="I11" s="621"/>
      <c r="J11" s="621"/>
      <c r="K11" s="621"/>
      <c r="L11" s="621"/>
      <c r="M11" s="621"/>
      <c r="N11" s="621"/>
      <c r="O11" s="621"/>
      <c r="P11" s="621"/>
      <c r="Q11" s="622"/>
      <c r="R11" s="623" t="s">
        <v>130</v>
      </c>
      <c r="S11" s="626"/>
      <c r="T11" s="626"/>
      <c r="U11" s="626"/>
      <c r="V11" s="626"/>
      <c r="W11" s="626"/>
      <c r="X11" s="626"/>
      <c r="Y11" s="627"/>
      <c r="Z11" s="685" t="s">
        <v>130</v>
      </c>
      <c r="AA11" s="685"/>
      <c r="AB11" s="685"/>
      <c r="AC11" s="685"/>
      <c r="AD11" s="686" t="s">
        <v>240</v>
      </c>
      <c r="AE11" s="686"/>
      <c r="AF11" s="686"/>
      <c r="AG11" s="686"/>
      <c r="AH11" s="686"/>
      <c r="AI11" s="686"/>
      <c r="AJ11" s="686"/>
      <c r="AK11" s="686"/>
      <c r="AL11" s="628" t="s">
        <v>138</v>
      </c>
      <c r="AM11" s="629"/>
      <c r="AN11" s="629"/>
      <c r="AO11" s="687"/>
      <c r="AP11" s="620" t="s">
        <v>244</v>
      </c>
      <c r="AQ11" s="621"/>
      <c r="AR11" s="621"/>
      <c r="AS11" s="621"/>
      <c r="AT11" s="621"/>
      <c r="AU11" s="621"/>
      <c r="AV11" s="621"/>
      <c r="AW11" s="621"/>
      <c r="AX11" s="621"/>
      <c r="AY11" s="621"/>
      <c r="AZ11" s="621"/>
      <c r="BA11" s="621"/>
      <c r="BB11" s="621"/>
      <c r="BC11" s="621"/>
      <c r="BD11" s="621"/>
      <c r="BE11" s="621"/>
      <c r="BF11" s="622"/>
      <c r="BG11" s="623">
        <v>21644</v>
      </c>
      <c r="BH11" s="626"/>
      <c r="BI11" s="626"/>
      <c r="BJ11" s="626"/>
      <c r="BK11" s="626"/>
      <c r="BL11" s="626"/>
      <c r="BM11" s="626"/>
      <c r="BN11" s="627"/>
      <c r="BO11" s="685">
        <v>1.8</v>
      </c>
      <c r="BP11" s="685"/>
      <c r="BQ11" s="685"/>
      <c r="BR11" s="685"/>
      <c r="BS11" s="631" t="s">
        <v>138</v>
      </c>
      <c r="BT11" s="626"/>
      <c r="BU11" s="626"/>
      <c r="BV11" s="626"/>
      <c r="BW11" s="626"/>
      <c r="BX11" s="626"/>
      <c r="BY11" s="626"/>
      <c r="BZ11" s="626"/>
      <c r="CA11" s="626"/>
      <c r="CB11" s="666"/>
      <c r="CD11" s="667" t="s">
        <v>245</v>
      </c>
      <c r="CE11" s="664"/>
      <c r="CF11" s="664"/>
      <c r="CG11" s="664"/>
      <c r="CH11" s="664"/>
      <c r="CI11" s="664"/>
      <c r="CJ11" s="664"/>
      <c r="CK11" s="664"/>
      <c r="CL11" s="664"/>
      <c r="CM11" s="664"/>
      <c r="CN11" s="664"/>
      <c r="CO11" s="664"/>
      <c r="CP11" s="664"/>
      <c r="CQ11" s="665"/>
      <c r="CR11" s="623">
        <v>178246</v>
      </c>
      <c r="CS11" s="626"/>
      <c r="CT11" s="626"/>
      <c r="CU11" s="626"/>
      <c r="CV11" s="626"/>
      <c r="CW11" s="626"/>
      <c r="CX11" s="626"/>
      <c r="CY11" s="627"/>
      <c r="CZ11" s="685">
        <v>2.2000000000000002</v>
      </c>
      <c r="DA11" s="685"/>
      <c r="DB11" s="685"/>
      <c r="DC11" s="685"/>
      <c r="DD11" s="631">
        <v>97319</v>
      </c>
      <c r="DE11" s="626"/>
      <c r="DF11" s="626"/>
      <c r="DG11" s="626"/>
      <c r="DH11" s="626"/>
      <c r="DI11" s="626"/>
      <c r="DJ11" s="626"/>
      <c r="DK11" s="626"/>
      <c r="DL11" s="626"/>
      <c r="DM11" s="626"/>
      <c r="DN11" s="626"/>
      <c r="DO11" s="626"/>
      <c r="DP11" s="627"/>
      <c r="DQ11" s="631">
        <v>82052</v>
      </c>
      <c r="DR11" s="626"/>
      <c r="DS11" s="626"/>
      <c r="DT11" s="626"/>
      <c r="DU11" s="626"/>
      <c r="DV11" s="626"/>
      <c r="DW11" s="626"/>
      <c r="DX11" s="626"/>
      <c r="DY11" s="626"/>
      <c r="DZ11" s="626"/>
      <c r="EA11" s="626"/>
      <c r="EB11" s="626"/>
      <c r="EC11" s="666"/>
    </row>
    <row r="12" spans="2:143" ht="11.25" customHeight="1" x14ac:dyDescent="0.15">
      <c r="B12" s="620" t="s">
        <v>246</v>
      </c>
      <c r="C12" s="621"/>
      <c r="D12" s="621"/>
      <c r="E12" s="621"/>
      <c r="F12" s="621"/>
      <c r="G12" s="621"/>
      <c r="H12" s="621"/>
      <c r="I12" s="621"/>
      <c r="J12" s="621"/>
      <c r="K12" s="621"/>
      <c r="L12" s="621"/>
      <c r="M12" s="621"/>
      <c r="N12" s="621"/>
      <c r="O12" s="621"/>
      <c r="P12" s="621"/>
      <c r="Q12" s="622"/>
      <c r="R12" s="623">
        <v>239444</v>
      </c>
      <c r="S12" s="626"/>
      <c r="T12" s="626"/>
      <c r="U12" s="626"/>
      <c r="V12" s="626"/>
      <c r="W12" s="626"/>
      <c r="X12" s="626"/>
      <c r="Y12" s="627"/>
      <c r="Z12" s="685">
        <v>2.8</v>
      </c>
      <c r="AA12" s="685"/>
      <c r="AB12" s="685"/>
      <c r="AC12" s="685"/>
      <c r="AD12" s="686">
        <v>239444</v>
      </c>
      <c r="AE12" s="686"/>
      <c r="AF12" s="686"/>
      <c r="AG12" s="686"/>
      <c r="AH12" s="686"/>
      <c r="AI12" s="686"/>
      <c r="AJ12" s="686"/>
      <c r="AK12" s="686"/>
      <c r="AL12" s="628">
        <v>6.4</v>
      </c>
      <c r="AM12" s="629"/>
      <c r="AN12" s="629"/>
      <c r="AO12" s="687"/>
      <c r="AP12" s="620" t="s">
        <v>247</v>
      </c>
      <c r="AQ12" s="621"/>
      <c r="AR12" s="621"/>
      <c r="AS12" s="621"/>
      <c r="AT12" s="621"/>
      <c r="AU12" s="621"/>
      <c r="AV12" s="621"/>
      <c r="AW12" s="621"/>
      <c r="AX12" s="621"/>
      <c r="AY12" s="621"/>
      <c r="AZ12" s="621"/>
      <c r="BA12" s="621"/>
      <c r="BB12" s="621"/>
      <c r="BC12" s="621"/>
      <c r="BD12" s="621"/>
      <c r="BE12" s="621"/>
      <c r="BF12" s="622"/>
      <c r="BG12" s="623">
        <v>447863</v>
      </c>
      <c r="BH12" s="626"/>
      <c r="BI12" s="626"/>
      <c r="BJ12" s="626"/>
      <c r="BK12" s="626"/>
      <c r="BL12" s="626"/>
      <c r="BM12" s="626"/>
      <c r="BN12" s="627"/>
      <c r="BO12" s="685">
        <v>36.5</v>
      </c>
      <c r="BP12" s="685"/>
      <c r="BQ12" s="685"/>
      <c r="BR12" s="685"/>
      <c r="BS12" s="631" t="s">
        <v>130</v>
      </c>
      <c r="BT12" s="626"/>
      <c r="BU12" s="626"/>
      <c r="BV12" s="626"/>
      <c r="BW12" s="626"/>
      <c r="BX12" s="626"/>
      <c r="BY12" s="626"/>
      <c r="BZ12" s="626"/>
      <c r="CA12" s="626"/>
      <c r="CB12" s="666"/>
      <c r="CD12" s="667" t="s">
        <v>248</v>
      </c>
      <c r="CE12" s="664"/>
      <c r="CF12" s="664"/>
      <c r="CG12" s="664"/>
      <c r="CH12" s="664"/>
      <c r="CI12" s="664"/>
      <c r="CJ12" s="664"/>
      <c r="CK12" s="664"/>
      <c r="CL12" s="664"/>
      <c r="CM12" s="664"/>
      <c r="CN12" s="664"/>
      <c r="CO12" s="664"/>
      <c r="CP12" s="664"/>
      <c r="CQ12" s="665"/>
      <c r="CR12" s="623">
        <v>312855</v>
      </c>
      <c r="CS12" s="626"/>
      <c r="CT12" s="626"/>
      <c r="CU12" s="626"/>
      <c r="CV12" s="626"/>
      <c r="CW12" s="626"/>
      <c r="CX12" s="626"/>
      <c r="CY12" s="627"/>
      <c r="CZ12" s="685">
        <v>3.8</v>
      </c>
      <c r="DA12" s="685"/>
      <c r="DB12" s="685"/>
      <c r="DC12" s="685"/>
      <c r="DD12" s="631">
        <v>54092</v>
      </c>
      <c r="DE12" s="626"/>
      <c r="DF12" s="626"/>
      <c r="DG12" s="626"/>
      <c r="DH12" s="626"/>
      <c r="DI12" s="626"/>
      <c r="DJ12" s="626"/>
      <c r="DK12" s="626"/>
      <c r="DL12" s="626"/>
      <c r="DM12" s="626"/>
      <c r="DN12" s="626"/>
      <c r="DO12" s="626"/>
      <c r="DP12" s="627"/>
      <c r="DQ12" s="631">
        <v>251709</v>
      </c>
      <c r="DR12" s="626"/>
      <c r="DS12" s="626"/>
      <c r="DT12" s="626"/>
      <c r="DU12" s="626"/>
      <c r="DV12" s="626"/>
      <c r="DW12" s="626"/>
      <c r="DX12" s="626"/>
      <c r="DY12" s="626"/>
      <c r="DZ12" s="626"/>
      <c r="EA12" s="626"/>
      <c r="EB12" s="626"/>
      <c r="EC12" s="666"/>
    </row>
    <row r="13" spans="2:143" ht="11.25" customHeight="1" x14ac:dyDescent="0.15">
      <c r="B13" s="620" t="s">
        <v>249</v>
      </c>
      <c r="C13" s="621"/>
      <c r="D13" s="621"/>
      <c r="E13" s="621"/>
      <c r="F13" s="621"/>
      <c r="G13" s="621"/>
      <c r="H13" s="621"/>
      <c r="I13" s="621"/>
      <c r="J13" s="621"/>
      <c r="K13" s="621"/>
      <c r="L13" s="621"/>
      <c r="M13" s="621"/>
      <c r="N13" s="621"/>
      <c r="O13" s="621"/>
      <c r="P13" s="621"/>
      <c r="Q13" s="622"/>
      <c r="R13" s="623" t="s">
        <v>138</v>
      </c>
      <c r="S13" s="626"/>
      <c r="T13" s="626"/>
      <c r="U13" s="626"/>
      <c r="V13" s="626"/>
      <c r="W13" s="626"/>
      <c r="X13" s="626"/>
      <c r="Y13" s="627"/>
      <c r="Z13" s="685" t="s">
        <v>138</v>
      </c>
      <c r="AA13" s="685"/>
      <c r="AB13" s="685"/>
      <c r="AC13" s="685"/>
      <c r="AD13" s="686" t="s">
        <v>138</v>
      </c>
      <c r="AE13" s="686"/>
      <c r="AF13" s="686"/>
      <c r="AG13" s="686"/>
      <c r="AH13" s="686"/>
      <c r="AI13" s="686"/>
      <c r="AJ13" s="686"/>
      <c r="AK13" s="686"/>
      <c r="AL13" s="628" t="s">
        <v>130</v>
      </c>
      <c r="AM13" s="629"/>
      <c r="AN13" s="629"/>
      <c r="AO13" s="687"/>
      <c r="AP13" s="620" t="s">
        <v>250</v>
      </c>
      <c r="AQ13" s="621"/>
      <c r="AR13" s="621"/>
      <c r="AS13" s="621"/>
      <c r="AT13" s="621"/>
      <c r="AU13" s="621"/>
      <c r="AV13" s="621"/>
      <c r="AW13" s="621"/>
      <c r="AX13" s="621"/>
      <c r="AY13" s="621"/>
      <c r="AZ13" s="621"/>
      <c r="BA13" s="621"/>
      <c r="BB13" s="621"/>
      <c r="BC13" s="621"/>
      <c r="BD13" s="621"/>
      <c r="BE13" s="621"/>
      <c r="BF13" s="622"/>
      <c r="BG13" s="623">
        <v>425174</v>
      </c>
      <c r="BH13" s="626"/>
      <c r="BI13" s="626"/>
      <c r="BJ13" s="626"/>
      <c r="BK13" s="626"/>
      <c r="BL13" s="626"/>
      <c r="BM13" s="626"/>
      <c r="BN13" s="627"/>
      <c r="BO13" s="685">
        <v>34.6</v>
      </c>
      <c r="BP13" s="685"/>
      <c r="BQ13" s="685"/>
      <c r="BR13" s="685"/>
      <c r="BS13" s="631" t="s">
        <v>130</v>
      </c>
      <c r="BT13" s="626"/>
      <c r="BU13" s="626"/>
      <c r="BV13" s="626"/>
      <c r="BW13" s="626"/>
      <c r="BX13" s="626"/>
      <c r="BY13" s="626"/>
      <c r="BZ13" s="626"/>
      <c r="CA13" s="626"/>
      <c r="CB13" s="666"/>
      <c r="CD13" s="667" t="s">
        <v>251</v>
      </c>
      <c r="CE13" s="664"/>
      <c r="CF13" s="664"/>
      <c r="CG13" s="664"/>
      <c r="CH13" s="664"/>
      <c r="CI13" s="664"/>
      <c r="CJ13" s="664"/>
      <c r="CK13" s="664"/>
      <c r="CL13" s="664"/>
      <c r="CM13" s="664"/>
      <c r="CN13" s="664"/>
      <c r="CO13" s="664"/>
      <c r="CP13" s="664"/>
      <c r="CQ13" s="665"/>
      <c r="CR13" s="623">
        <v>1034173</v>
      </c>
      <c r="CS13" s="626"/>
      <c r="CT13" s="626"/>
      <c r="CU13" s="626"/>
      <c r="CV13" s="626"/>
      <c r="CW13" s="626"/>
      <c r="CX13" s="626"/>
      <c r="CY13" s="627"/>
      <c r="CZ13" s="685">
        <v>12.5</v>
      </c>
      <c r="DA13" s="685"/>
      <c r="DB13" s="685"/>
      <c r="DC13" s="685"/>
      <c r="DD13" s="631">
        <v>636270</v>
      </c>
      <c r="DE13" s="626"/>
      <c r="DF13" s="626"/>
      <c r="DG13" s="626"/>
      <c r="DH13" s="626"/>
      <c r="DI13" s="626"/>
      <c r="DJ13" s="626"/>
      <c r="DK13" s="626"/>
      <c r="DL13" s="626"/>
      <c r="DM13" s="626"/>
      <c r="DN13" s="626"/>
      <c r="DO13" s="626"/>
      <c r="DP13" s="627"/>
      <c r="DQ13" s="631">
        <v>362457</v>
      </c>
      <c r="DR13" s="626"/>
      <c r="DS13" s="626"/>
      <c r="DT13" s="626"/>
      <c r="DU13" s="626"/>
      <c r="DV13" s="626"/>
      <c r="DW13" s="626"/>
      <c r="DX13" s="626"/>
      <c r="DY13" s="626"/>
      <c r="DZ13" s="626"/>
      <c r="EA13" s="626"/>
      <c r="EB13" s="626"/>
      <c r="EC13" s="666"/>
    </row>
    <row r="14" spans="2:143" ht="11.25" customHeight="1" x14ac:dyDescent="0.15">
      <c r="B14" s="620" t="s">
        <v>252</v>
      </c>
      <c r="C14" s="621"/>
      <c r="D14" s="621"/>
      <c r="E14" s="621"/>
      <c r="F14" s="621"/>
      <c r="G14" s="621"/>
      <c r="H14" s="621"/>
      <c r="I14" s="621"/>
      <c r="J14" s="621"/>
      <c r="K14" s="621"/>
      <c r="L14" s="621"/>
      <c r="M14" s="621"/>
      <c r="N14" s="621"/>
      <c r="O14" s="621"/>
      <c r="P14" s="621"/>
      <c r="Q14" s="622"/>
      <c r="R14" s="623" t="s">
        <v>138</v>
      </c>
      <c r="S14" s="626"/>
      <c r="T14" s="626"/>
      <c r="U14" s="626"/>
      <c r="V14" s="626"/>
      <c r="W14" s="626"/>
      <c r="X14" s="626"/>
      <c r="Y14" s="627"/>
      <c r="Z14" s="685" t="s">
        <v>130</v>
      </c>
      <c r="AA14" s="685"/>
      <c r="AB14" s="685"/>
      <c r="AC14" s="685"/>
      <c r="AD14" s="686" t="s">
        <v>130</v>
      </c>
      <c r="AE14" s="686"/>
      <c r="AF14" s="686"/>
      <c r="AG14" s="686"/>
      <c r="AH14" s="686"/>
      <c r="AI14" s="686"/>
      <c r="AJ14" s="686"/>
      <c r="AK14" s="686"/>
      <c r="AL14" s="628" t="s">
        <v>130</v>
      </c>
      <c r="AM14" s="629"/>
      <c r="AN14" s="629"/>
      <c r="AO14" s="687"/>
      <c r="AP14" s="620" t="s">
        <v>253</v>
      </c>
      <c r="AQ14" s="621"/>
      <c r="AR14" s="621"/>
      <c r="AS14" s="621"/>
      <c r="AT14" s="621"/>
      <c r="AU14" s="621"/>
      <c r="AV14" s="621"/>
      <c r="AW14" s="621"/>
      <c r="AX14" s="621"/>
      <c r="AY14" s="621"/>
      <c r="AZ14" s="621"/>
      <c r="BA14" s="621"/>
      <c r="BB14" s="621"/>
      <c r="BC14" s="621"/>
      <c r="BD14" s="621"/>
      <c r="BE14" s="621"/>
      <c r="BF14" s="622"/>
      <c r="BG14" s="623">
        <v>39902</v>
      </c>
      <c r="BH14" s="626"/>
      <c r="BI14" s="626"/>
      <c r="BJ14" s="626"/>
      <c r="BK14" s="626"/>
      <c r="BL14" s="626"/>
      <c r="BM14" s="626"/>
      <c r="BN14" s="627"/>
      <c r="BO14" s="685">
        <v>3.2</v>
      </c>
      <c r="BP14" s="685"/>
      <c r="BQ14" s="685"/>
      <c r="BR14" s="685"/>
      <c r="BS14" s="631" t="s">
        <v>130</v>
      </c>
      <c r="BT14" s="626"/>
      <c r="BU14" s="626"/>
      <c r="BV14" s="626"/>
      <c r="BW14" s="626"/>
      <c r="BX14" s="626"/>
      <c r="BY14" s="626"/>
      <c r="BZ14" s="626"/>
      <c r="CA14" s="626"/>
      <c r="CB14" s="666"/>
      <c r="CD14" s="667" t="s">
        <v>254</v>
      </c>
      <c r="CE14" s="664"/>
      <c r="CF14" s="664"/>
      <c r="CG14" s="664"/>
      <c r="CH14" s="664"/>
      <c r="CI14" s="664"/>
      <c r="CJ14" s="664"/>
      <c r="CK14" s="664"/>
      <c r="CL14" s="664"/>
      <c r="CM14" s="664"/>
      <c r="CN14" s="664"/>
      <c r="CO14" s="664"/>
      <c r="CP14" s="664"/>
      <c r="CQ14" s="665"/>
      <c r="CR14" s="623">
        <v>288995</v>
      </c>
      <c r="CS14" s="626"/>
      <c r="CT14" s="626"/>
      <c r="CU14" s="626"/>
      <c r="CV14" s="626"/>
      <c r="CW14" s="626"/>
      <c r="CX14" s="626"/>
      <c r="CY14" s="627"/>
      <c r="CZ14" s="685">
        <v>3.5</v>
      </c>
      <c r="DA14" s="685"/>
      <c r="DB14" s="685"/>
      <c r="DC14" s="685"/>
      <c r="DD14" s="631">
        <v>57145</v>
      </c>
      <c r="DE14" s="626"/>
      <c r="DF14" s="626"/>
      <c r="DG14" s="626"/>
      <c r="DH14" s="626"/>
      <c r="DI14" s="626"/>
      <c r="DJ14" s="626"/>
      <c r="DK14" s="626"/>
      <c r="DL14" s="626"/>
      <c r="DM14" s="626"/>
      <c r="DN14" s="626"/>
      <c r="DO14" s="626"/>
      <c r="DP14" s="627"/>
      <c r="DQ14" s="631">
        <v>279498</v>
      </c>
      <c r="DR14" s="626"/>
      <c r="DS14" s="626"/>
      <c r="DT14" s="626"/>
      <c r="DU14" s="626"/>
      <c r="DV14" s="626"/>
      <c r="DW14" s="626"/>
      <c r="DX14" s="626"/>
      <c r="DY14" s="626"/>
      <c r="DZ14" s="626"/>
      <c r="EA14" s="626"/>
      <c r="EB14" s="626"/>
      <c r="EC14" s="666"/>
    </row>
    <row r="15" spans="2:143" ht="11.25" customHeight="1" x14ac:dyDescent="0.15">
      <c r="B15" s="620" t="s">
        <v>255</v>
      </c>
      <c r="C15" s="621"/>
      <c r="D15" s="621"/>
      <c r="E15" s="621"/>
      <c r="F15" s="621"/>
      <c r="G15" s="621"/>
      <c r="H15" s="621"/>
      <c r="I15" s="621"/>
      <c r="J15" s="621"/>
      <c r="K15" s="621"/>
      <c r="L15" s="621"/>
      <c r="M15" s="621"/>
      <c r="N15" s="621"/>
      <c r="O15" s="621"/>
      <c r="P15" s="621"/>
      <c r="Q15" s="622"/>
      <c r="R15" s="623">
        <v>13022</v>
      </c>
      <c r="S15" s="626"/>
      <c r="T15" s="626"/>
      <c r="U15" s="626"/>
      <c r="V15" s="626"/>
      <c r="W15" s="626"/>
      <c r="X15" s="626"/>
      <c r="Y15" s="627"/>
      <c r="Z15" s="685">
        <v>0.2</v>
      </c>
      <c r="AA15" s="685"/>
      <c r="AB15" s="685"/>
      <c r="AC15" s="685"/>
      <c r="AD15" s="686">
        <v>13022</v>
      </c>
      <c r="AE15" s="686"/>
      <c r="AF15" s="686"/>
      <c r="AG15" s="686"/>
      <c r="AH15" s="686"/>
      <c r="AI15" s="686"/>
      <c r="AJ15" s="686"/>
      <c r="AK15" s="686"/>
      <c r="AL15" s="628">
        <v>0.3</v>
      </c>
      <c r="AM15" s="629"/>
      <c r="AN15" s="629"/>
      <c r="AO15" s="687"/>
      <c r="AP15" s="620" t="s">
        <v>256</v>
      </c>
      <c r="AQ15" s="621"/>
      <c r="AR15" s="621"/>
      <c r="AS15" s="621"/>
      <c r="AT15" s="621"/>
      <c r="AU15" s="621"/>
      <c r="AV15" s="621"/>
      <c r="AW15" s="621"/>
      <c r="AX15" s="621"/>
      <c r="AY15" s="621"/>
      <c r="AZ15" s="621"/>
      <c r="BA15" s="621"/>
      <c r="BB15" s="621"/>
      <c r="BC15" s="621"/>
      <c r="BD15" s="621"/>
      <c r="BE15" s="621"/>
      <c r="BF15" s="622"/>
      <c r="BG15" s="623">
        <v>101301</v>
      </c>
      <c r="BH15" s="626"/>
      <c r="BI15" s="626"/>
      <c r="BJ15" s="626"/>
      <c r="BK15" s="626"/>
      <c r="BL15" s="626"/>
      <c r="BM15" s="626"/>
      <c r="BN15" s="627"/>
      <c r="BO15" s="685">
        <v>8.1999999999999993</v>
      </c>
      <c r="BP15" s="685"/>
      <c r="BQ15" s="685"/>
      <c r="BR15" s="685"/>
      <c r="BS15" s="631" t="s">
        <v>130</v>
      </c>
      <c r="BT15" s="626"/>
      <c r="BU15" s="626"/>
      <c r="BV15" s="626"/>
      <c r="BW15" s="626"/>
      <c r="BX15" s="626"/>
      <c r="BY15" s="626"/>
      <c r="BZ15" s="626"/>
      <c r="CA15" s="626"/>
      <c r="CB15" s="666"/>
      <c r="CD15" s="667" t="s">
        <v>257</v>
      </c>
      <c r="CE15" s="664"/>
      <c r="CF15" s="664"/>
      <c r="CG15" s="664"/>
      <c r="CH15" s="664"/>
      <c r="CI15" s="664"/>
      <c r="CJ15" s="664"/>
      <c r="CK15" s="664"/>
      <c r="CL15" s="664"/>
      <c r="CM15" s="664"/>
      <c r="CN15" s="664"/>
      <c r="CO15" s="664"/>
      <c r="CP15" s="664"/>
      <c r="CQ15" s="665"/>
      <c r="CR15" s="623">
        <v>1667052</v>
      </c>
      <c r="CS15" s="626"/>
      <c r="CT15" s="626"/>
      <c r="CU15" s="626"/>
      <c r="CV15" s="626"/>
      <c r="CW15" s="626"/>
      <c r="CX15" s="626"/>
      <c r="CY15" s="627"/>
      <c r="CZ15" s="685">
        <v>20.100000000000001</v>
      </c>
      <c r="DA15" s="685"/>
      <c r="DB15" s="685"/>
      <c r="DC15" s="685"/>
      <c r="DD15" s="631">
        <v>999481</v>
      </c>
      <c r="DE15" s="626"/>
      <c r="DF15" s="626"/>
      <c r="DG15" s="626"/>
      <c r="DH15" s="626"/>
      <c r="DI15" s="626"/>
      <c r="DJ15" s="626"/>
      <c r="DK15" s="626"/>
      <c r="DL15" s="626"/>
      <c r="DM15" s="626"/>
      <c r="DN15" s="626"/>
      <c r="DO15" s="626"/>
      <c r="DP15" s="627"/>
      <c r="DQ15" s="631">
        <v>557665</v>
      </c>
      <c r="DR15" s="626"/>
      <c r="DS15" s="626"/>
      <c r="DT15" s="626"/>
      <c r="DU15" s="626"/>
      <c r="DV15" s="626"/>
      <c r="DW15" s="626"/>
      <c r="DX15" s="626"/>
      <c r="DY15" s="626"/>
      <c r="DZ15" s="626"/>
      <c r="EA15" s="626"/>
      <c r="EB15" s="626"/>
      <c r="EC15" s="666"/>
    </row>
    <row r="16" spans="2:143" ht="11.25" customHeight="1" x14ac:dyDescent="0.15">
      <c r="B16" s="620" t="s">
        <v>258</v>
      </c>
      <c r="C16" s="621"/>
      <c r="D16" s="621"/>
      <c r="E16" s="621"/>
      <c r="F16" s="621"/>
      <c r="G16" s="621"/>
      <c r="H16" s="621"/>
      <c r="I16" s="621"/>
      <c r="J16" s="621"/>
      <c r="K16" s="621"/>
      <c r="L16" s="621"/>
      <c r="M16" s="621"/>
      <c r="N16" s="621"/>
      <c r="O16" s="621"/>
      <c r="P16" s="621"/>
      <c r="Q16" s="622"/>
      <c r="R16" s="623" t="s">
        <v>130</v>
      </c>
      <c r="S16" s="626"/>
      <c r="T16" s="626"/>
      <c r="U16" s="626"/>
      <c r="V16" s="626"/>
      <c r="W16" s="626"/>
      <c r="X16" s="626"/>
      <c r="Y16" s="627"/>
      <c r="Z16" s="685" t="s">
        <v>138</v>
      </c>
      <c r="AA16" s="685"/>
      <c r="AB16" s="685"/>
      <c r="AC16" s="685"/>
      <c r="AD16" s="686" t="s">
        <v>240</v>
      </c>
      <c r="AE16" s="686"/>
      <c r="AF16" s="686"/>
      <c r="AG16" s="686"/>
      <c r="AH16" s="686"/>
      <c r="AI16" s="686"/>
      <c r="AJ16" s="686"/>
      <c r="AK16" s="686"/>
      <c r="AL16" s="628" t="s">
        <v>130</v>
      </c>
      <c r="AM16" s="629"/>
      <c r="AN16" s="629"/>
      <c r="AO16" s="687"/>
      <c r="AP16" s="620" t="s">
        <v>259</v>
      </c>
      <c r="AQ16" s="621"/>
      <c r="AR16" s="621"/>
      <c r="AS16" s="621"/>
      <c r="AT16" s="621"/>
      <c r="AU16" s="621"/>
      <c r="AV16" s="621"/>
      <c r="AW16" s="621"/>
      <c r="AX16" s="621"/>
      <c r="AY16" s="621"/>
      <c r="AZ16" s="621"/>
      <c r="BA16" s="621"/>
      <c r="BB16" s="621"/>
      <c r="BC16" s="621"/>
      <c r="BD16" s="621"/>
      <c r="BE16" s="621"/>
      <c r="BF16" s="622"/>
      <c r="BG16" s="623" t="s">
        <v>130</v>
      </c>
      <c r="BH16" s="626"/>
      <c r="BI16" s="626"/>
      <c r="BJ16" s="626"/>
      <c r="BK16" s="626"/>
      <c r="BL16" s="626"/>
      <c r="BM16" s="626"/>
      <c r="BN16" s="627"/>
      <c r="BO16" s="685" t="s">
        <v>240</v>
      </c>
      <c r="BP16" s="685"/>
      <c r="BQ16" s="685"/>
      <c r="BR16" s="685"/>
      <c r="BS16" s="631" t="s">
        <v>240</v>
      </c>
      <c r="BT16" s="626"/>
      <c r="BU16" s="626"/>
      <c r="BV16" s="626"/>
      <c r="BW16" s="626"/>
      <c r="BX16" s="626"/>
      <c r="BY16" s="626"/>
      <c r="BZ16" s="626"/>
      <c r="CA16" s="626"/>
      <c r="CB16" s="666"/>
      <c r="CD16" s="667" t="s">
        <v>260</v>
      </c>
      <c r="CE16" s="664"/>
      <c r="CF16" s="664"/>
      <c r="CG16" s="664"/>
      <c r="CH16" s="664"/>
      <c r="CI16" s="664"/>
      <c r="CJ16" s="664"/>
      <c r="CK16" s="664"/>
      <c r="CL16" s="664"/>
      <c r="CM16" s="664"/>
      <c r="CN16" s="664"/>
      <c r="CO16" s="664"/>
      <c r="CP16" s="664"/>
      <c r="CQ16" s="665"/>
      <c r="CR16" s="623" t="s">
        <v>130</v>
      </c>
      <c r="CS16" s="626"/>
      <c r="CT16" s="626"/>
      <c r="CU16" s="626"/>
      <c r="CV16" s="626"/>
      <c r="CW16" s="626"/>
      <c r="CX16" s="626"/>
      <c r="CY16" s="627"/>
      <c r="CZ16" s="685" t="s">
        <v>130</v>
      </c>
      <c r="DA16" s="685"/>
      <c r="DB16" s="685"/>
      <c r="DC16" s="685"/>
      <c r="DD16" s="631" t="s">
        <v>130</v>
      </c>
      <c r="DE16" s="626"/>
      <c r="DF16" s="626"/>
      <c r="DG16" s="626"/>
      <c r="DH16" s="626"/>
      <c r="DI16" s="626"/>
      <c r="DJ16" s="626"/>
      <c r="DK16" s="626"/>
      <c r="DL16" s="626"/>
      <c r="DM16" s="626"/>
      <c r="DN16" s="626"/>
      <c r="DO16" s="626"/>
      <c r="DP16" s="627"/>
      <c r="DQ16" s="631" t="s">
        <v>130</v>
      </c>
      <c r="DR16" s="626"/>
      <c r="DS16" s="626"/>
      <c r="DT16" s="626"/>
      <c r="DU16" s="626"/>
      <c r="DV16" s="626"/>
      <c r="DW16" s="626"/>
      <c r="DX16" s="626"/>
      <c r="DY16" s="626"/>
      <c r="DZ16" s="626"/>
      <c r="EA16" s="626"/>
      <c r="EB16" s="626"/>
      <c r="EC16" s="666"/>
    </row>
    <row r="17" spans="2:133" ht="11.25" customHeight="1" x14ac:dyDescent="0.15">
      <c r="B17" s="620" t="s">
        <v>261</v>
      </c>
      <c r="C17" s="621"/>
      <c r="D17" s="621"/>
      <c r="E17" s="621"/>
      <c r="F17" s="621"/>
      <c r="G17" s="621"/>
      <c r="H17" s="621"/>
      <c r="I17" s="621"/>
      <c r="J17" s="621"/>
      <c r="K17" s="621"/>
      <c r="L17" s="621"/>
      <c r="M17" s="621"/>
      <c r="N17" s="621"/>
      <c r="O17" s="621"/>
      <c r="P17" s="621"/>
      <c r="Q17" s="622"/>
      <c r="R17" s="623">
        <v>8735</v>
      </c>
      <c r="S17" s="626"/>
      <c r="T17" s="626"/>
      <c r="U17" s="626"/>
      <c r="V17" s="626"/>
      <c r="W17" s="626"/>
      <c r="X17" s="626"/>
      <c r="Y17" s="627"/>
      <c r="Z17" s="685">
        <v>0.1</v>
      </c>
      <c r="AA17" s="685"/>
      <c r="AB17" s="685"/>
      <c r="AC17" s="685"/>
      <c r="AD17" s="686">
        <v>8735</v>
      </c>
      <c r="AE17" s="686"/>
      <c r="AF17" s="686"/>
      <c r="AG17" s="686"/>
      <c r="AH17" s="686"/>
      <c r="AI17" s="686"/>
      <c r="AJ17" s="686"/>
      <c r="AK17" s="686"/>
      <c r="AL17" s="628">
        <v>0.2</v>
      </c>
      <c r="AM17" s="629"/>
      <c r="AN17" s="629"/>
      <c r="AO17" s="687"/>
      <c r="AP17" s="620" t="s">
        <v>262</v>
      </c>
      <c r="AQ17" s="621"/>
      <c r="AR17" s="621"/>
      <c r="AS17" s="621"/>
      <c r="AT17" s="621"/>
      <c r="AU17" s="621"/>
      <c r="AV17" s="621"/>
      <c r="AW17" s="621"/>
      <c r="AX17" s="621"/>
      <c r="AY17" s="621"/>
      <c r="AZ17" s="621"/>
      <c r="BA17" s="621"/>
      <c r="BB17" s="621"/>
      <c r="BC17" s="621"/>
      <c r="BD17" s="621"/>
      <c r="BE17" s="621"/>
      <c r="BF17" s="622"/>
      <c r="BG17" s="623" t="s">
        <v>138</v>
      </c>
      <c r="BH17" s="626"/>
      <c r="BI17" s="626"/>
      <c r="BJ17" s="626"/>
      <c r="BK17" s="626"/>
      <c r="BL17" s="626"/>
      <c r="BM17" s="626"/>
      <c r="BN17" s="627"/>
      <c r="BO17" s="685" t="s">
        <v>130</v>
      </c>
      <c r="BP17" s="685"/>
      <c r="BQ17" s="685"/>
      <c r="BR17" s="685"/>
      <c r="BS17" s="631" t="s">
        <v>130</v>
      </c>
      <c r="BT17" s="626"/>
      <c r="BU17" s="626"/>
      <c r="BV17" s="626"/>
      <c r="BW17" s="626"/>
      <c r="BX17" s="626"/>
      <c r="BY17" s="626"/>
      <c r="BZ17" s="626"/>
      <c r="CA17" s="626"/>
      <c r="CB17" s="666"/>
      <c r="CD17" s="667" t="s">
        <v>263</v>
      </c>
      <c r="CE17" s="664"/>
      <c r="CF17" s="664"/>
      <c r="CG17" s="664"/>
      <c r="CH17" s="664"/>
      <c r="CI17" s="664"/>
      <c r="CJ17" s="664"/>
      <c r="CK17" s="664"/>
      <c r="CL17" s="664"/>
      <c r="CM17" s="664"/>
      <c r="CN17" s="664"/>
      <c r="CO17" s="664"/>
      <c r="CP17" s="664"/>
      <c r="CQ17" s="665"/>
      <c r="CR17" s="623">
        <v>732928</v>
      </c>
      <c r="CS17" s="626"/>
      <c r="CT17" s="626"/>
      <c r="CU17" s="626"/>
      <c r="CV17" s="626"/>
      <c r="CW17" s="626"/>
      <c r="CX17" s="626"/>
      <c r="CY17" s="627"/>
      <c r="CZ17" s="685">
        <v>8.8000000000000007</v>
      </c>
      <c r="DA17" s="685"/>
      <c r="DB17" s="685"/>
      <c r="DC17" s="685"/>
      <c r="DD17" s="631" t="s">
        <v>130</v>
      </c>
      <c r="DE17" s="626"/>
      <c r="DF17" s="626"/>
      <c r="DG17" s="626"/>
      <c r="DH17" s="626"/>
      <c r="DI17" s="626"/>
      <c r="DJ17" s="626"/>
      <c r="DK17" s="626"/>
      <c r="DL17" s="626"/>
      <c r="DM17" s="626"/>
      <c r="DN17" s="626"/>
      <c r="DO17" s="626"/>
      <c r="DP17" s="627"/>
      <c r="DQ17" s="631">
        <v>545155</v>
      </c>
      <c r="DR17" s="626"/>
      <c r="DS17" s="626"/>
      <c r="DT17" s="626"/>
      <c r="DU17" s="626"/>
      <c r="DV17" s="626"/>
      <c r="DW17" s="626"/>
      <c r="DX17" s="626"/>
      <c r="DY17" s="626"/>
      <c r="DZ17" s="626"/>
      <c r="EA17" s="626"/>
      <c r="EB17" s="626"/>
      <c r="EC17" s="666"/>
    </row>
    <row r="18" spans="2:133" ht="11.25" customHeight="1" x14ac:dyDescent="0.15">
      <c r="B18" s="620" t="s">
        <v>264</v>
      </c>
      <c r="C18" s="621"/>
      <c r="D18" s="621"/>
      <c r="E18" s="621"/>
      <c r="F18" s="621"/>
      <c r="G18" s="621"/>
      <c r="H18" s="621"/>
      <c r="I18" s="621"/>
      <c r="J18" s="621"/>
      <c r="K18" s="621"/>
      <c r="L18" s="621"/>
      <c r="M18" s="621"/>
      <c r="N18" s="621"/>
      <c r="O18" s="621"/>
      <c r="P18" s="621"/>
      <c r="Q18" s="622"/>
      <c r="R18" s="623">
        <v>2021422</v>
      </c>
      <c r="S18" s="626"/>
      <c r="T18" s="626"/>
      <c r="U18" s="626"/>
      <c r="V18" s="626"/>
      <c r="W18" s="626"/>
      <c r="X18" s="626"/>
      <c r="Y18" s="627"/>
      <c r="Z18" s="685">
        <v>23.6</v>
      </c>
      <c r="AA18" s="685"/>
      <c r="AB18" s="685"/>
      <c r="AC18" s="685"/>
      <c r="AD18" s="686">
        <v>1984181</v>
      </c>
      <c r="AE18" s="686"/>
      <c r="AF18" s="686"/>
      <c r="AG18" s="686"/>
      <c r="AH18" s="686"/>
      <c r="AI18" s="686"/>
      <c r="AJ18" s="686"/>
      <c r="AK18" s="686"/>
      <c r="AL18" s="628">
        <v>52.7</v>
      </c>
      <c r="AM18" s="629"/>
      <c r="AN18" s="629"/>
      <c r="AO18" s="687"/>
      <c r="AP18" s="620" t="s">
        <v>265</v>
      </c>
      <c r="AQ18" s="621"/>
      <c r="AR18" s="621"/>
      <c r="AS18" s="621"/>
      <c r="AT18" s="621"/>
      <c r="AU18" s="621"/>
      <c r="AV18" s="621"/>
      <c r="AW18" s="621"/>
      <c r="AX18" s="621"/>
      <c r="AY18" s="621"/>
      <c r="AZ18" s="621"/>
      <c r="BA18" s="621"/>
      <c r="BB18" s="621"/>
      <c r="BC18" s="621"/>
      <c r="BD18" s="621"/>
      <c r="BE18" s="621"/>
      <c r="BF18" s="622"/>
      <c r="BG18" s="623" t="s">
        <v>130</v>
      </c>
      <c r="BH18" s="626"/>
      <c r="BI18" s="626"/>
      <c r="BJ18" s="626"/>
      <c r="BK18" s="626"/>
      <c r="BL18" s="626"/>
      <c r="BM18" s="626"/>
      <c r="BN18" s="627"/>
      <c r="BO18" s="685" t="s">
        <v>130</v>
      </c>
      <c r="BP18" s="685"/>
      <c r="BQ18" s="685"/>
      <c r="BR18" s="685"/>
      <c r="BS18" s="631" t="s">
        <v>130</v>
      </c>
      <c r="BT18" s="626"/>
      <c r="BU18" s="626"/>
      <c r="BV18" s="626"/>
      <c r="BW18" s="626"/>
      <c r="BX18" s="626"/>
      <c r="BY18" s="626"/>
      <c r="BZ18" s="626"/>
      <c r="CA18" s="626"/>
      <c r="CB18" s="666"/>
      <c r="CD18" s="667" t="s">
        <v>266</v>
      </c>
      <c r="CE18" s="664"/>
      <c r="CF18" s="664"/>
      <c r="CG18" s="664"/>
      <c r="CH18" s="664"/>
      <c r="CI18" s="664"/>
      <c r="CJ18" s="664"/>
      <c r="CK18" s="664"/>
      <c r="CL18" s="664"/>
      <c r="CM18" s="664"/>
      <c r="CN18" s="664"/>
      <c r="CO18" s="664"/>
      <c r="CP18" s="664"/>
      <c r="CQ18" s="665"/>
      <c r="CR18" s="623" t="s">
        <v>138</v>
      </c>
      <c r="CS18" s="626"/>
      <c r="CT18" s="626"/>
      <c r="CU18" s="626"/>
      <c r="CV18" s="626"/>
      <c r="CW18" s="626"/>
      <c r="CX18" s="626"/>
      <c r="CY18" s="627"/>
      <c r="CZ18" s="685" t="s">
        <v>130</v>
      </c>
      <c r="DA18" s="685"/>
      <c r="DB18" s="685"/>
      <c r="DC18" s="685"/>
      <c r="DD18" s="631" t="s">
        <v>130</v>
      </c>
      <c r="DE18" s="626"/>
      <c r="DF18" s="626"/>
      <c r="DG18" s="626"/>
      <c r="DH18" s="626"/>
      <c r="DI18" s="626"/>
      <c r="DJ18" s="626"/>
      <c r="DK18" s="626"/>
      <c r="DL18" s="626"/>
      <c r="DM18" s="626"/>
      <c r="DN18" s="626"/>
      <c r="DO18" s="626"/>
      <c r="DP18" s="627"/>
      <c r="DQ18" s="631" t="s">
        <v>130</v>
      </c>
      <c r="DR18" s="626"/>
      <c r="DS18" s="626"/>
      <c r="DT18" s="626"/>
      <c r="DU18" s="626"/>
      <c r="DV18" s="626"/>
      <c r="DW18" s="626"/>
      <c r="DX18" s="626"/>
      <c r="DY18" s="626"/>
      <c r="DZ18" s="626"/>
      <c r="EA18" s="626"/>
      <c r="EB18" s="626"/>
      <c r="EC18" s="666"/>
    </row>
    <row r="19" spans="2:133" ht="11.25" customHeight="1" x14ac:dyDescent="0.15">
      <c r="B19" s="620" t="s">
        <v>267</v>
      </c>
      <c r="C19" s="621"/>
      <c r="D19" s="621"/>
      <c r="E19" s="621"/>
      <c r="F19" s="621"/>
      <c r="G19" s="621"/>
      <c r="H19" s="621"/>
      <c r="I19" s="621"/>
      <c r="J19" s="621"/>
      <c r="K19" s="621"/>
      <c r="L19" s="621"/>
      <c r="M19" s="621"/>
      <c r="N19" s="621"/>
      <c r="O19" s="621"/>
      <c r="P19" s="621"/>
      <c r="Q19" s="622"/>
      <c r="R19" s="623">
        <v>1984181</v>
      </c>
      <c r="S19" s="626"/>
      <c r="T19" s="626"/>
      <c r="U19" s="626"/>
      <c r="V19" s="626"/>
      <c r="W19" s="626"/>
      <c r="X19" s="626"/>
      <c r="Y19" s="627"/>
      <c r="Z19" s="685">
        <v>23.2</v>
      </c>
      <c r="AA19" s="685"/>
      <c r="AB19" s="685"/>
      <c r="AC19" s="685"/>
      <c r="AD19" s="686">
        <v>1984181</v>
      </c>
      <c r="AE19" s="686"/>
      <c r="AF19" s="686"/>
      <c r="AG19" s="686"/>
      <c r="AH19" s="686"/>
      <c r="AI19" s="686"/>
      <c r="AJ19" s="686"/>
      <c r="AK19" s="686"/>
      <c r="AL19" s="628">
        <v>52.7</v>
      </c>
      <c r="AM19" s="629"/>
      <c r="AN19" s="629"/>
      <c r="AO19" s="687"/>
      <c r="AP19" s="620" t="s">
        <v>268</v>
      </c>
      <c r="AQ19" s="621"/>
      <c r="AR19" s="621"/>
      <c r="AS19" s="621"/>
      <c r="AT19" s="621"/>
      <c r="AU19" s="621"/>
      <c r="AV19" s="621"/>
      <c r="AW19" s="621"/>
      <c r="AX19" s="621"/>
      <c r="AY19" s="621"/>
      <c r="AZ19" s="621"/>
      <c r="BA19" s="621"/>
      <c r="BB19" s="621"/>
      <c r="BC19" s="621"/>
      <c r="BD19" s="621"/>
      <c r="BE19" s="621"/>
      <c r="BF19" s="622"/>
      <c r="BG19" s="623" t="s">
        <v>240</v>
      </c>
      <c r="BH19" s="626"/>
      <c r="BI19" s="626"/>
      <c r="BJ19" s="626"/>
      <c r="BK19" s="626"/>
      <c r="BL19" s="626"/>
      <c r="BM19" s="626"/>
      <c r="BN19" s="627"/>
      <c r="BO19" s="685" t="s">
        <v>130</v>
      </c>
      <c r="BP19" s="685"/>
      <c r="BQ19" s="685"/>
      <c r="BR19" s="685"/>
      <c r="BS19" s="631" t="s">
        <v>240</v>
      </c>
      <c r="BT19" s="626"/>
      <c r="BU19" s="626"/>
      <c r="BV19" s="626"/>
      <c r="BW19" s="626"/>
      <c r="BX19" s="626"/>
      <c r="BY19" s="626"/>
      <c r="BZ19" s="626"/>
      <c r="CA19" s="626"/>
      <c r="CB19" s="666"/>
      <c r="CD19" s="667" t="s">
        <v>269</v>
      </c>
      <c r="CE19" s="664"/>
      <c r="CF19" s="664"/>
      <c r="CG19" s="664"/>
      <c r="CH19" s="664"/>
      <c r="CI19" s="664"/>
      <c r="CJ19" s="664"/>
      <c r="CK19" s="664"/>
      <c r="CL19" s="664"/>
      <c r="CM19" s="664"/>
      <c r="CN19" s="664"/>
      <c r="CO19" s="664"/>
      <c r="CP19" s="664"/>
      <c r="CQ19" s="665"/>
      <c r="CR19" s="623" t="s">
        <v>130</v>
      </c>
      <c r="CS19" s="626"/>
      <c r="CT19" s="626"/>
      <c r="CU19" s="626"/>
      <c r="CV19" s="626"/>
      <c r="CW19" s="626"/>
      <c r="CX19" s="626"/>
      <c r="CY19" s="627"/>
      <c r="CZ19" s="685" t="s">
        <v>130</v>
      </c>
      <c r="DA19" s="685"/>
      <c r="DB19" s="685"/>
      <c r="DC19" s="685"/>
      <c r="DD19" s="631" t="s">
        <v>240</v>
      </c>
      <c r="DE19" s="626"/>
      <c r="DF19" s="626"/>
      <c r="DG19" s="626"/>
      <c r="DH19" s="626"/>
      <c r="DI19" s="626"/>
      <c r="DJ19" s="626"/>
      <c r="DK19" s="626"/>
      <c r="DL19" s="626"/>
      <c r="DM19" s="626"/>
      <c r="DN19" s="626"/>
      <c r="DO19" s="626"/>
      <c r="DP19" s="627"/>
      <c r="DQ19" s="631" t="s">
        <v>240</v>
      </c>
      <c r="DR19" s="626"/>
      <c r="DS19" s="626"/>
      <c r="DT19" s="626"/>
      <c r="DU19" s="626"/>
      <c r="DV19" s="626"/>
      <c r="DW19" s="626"/>
      <c r="DX19" s="626"/>
      <c r="DY19" s="626"/>
      <c r="DZ19" s="626"/>
      <c r="EA19" s="626"/>
      <c r="EB19" s="626"/>
      <c r="EC19" s="666"/>
    </row>
    <row r="20" spans="2:133" ht="11.25" customHeight="1" x14ac:dyDescent="0.15">
      <c r="B20" s="620" t="s">
        <v>270</v>
      </c>
      <c r="C20" s="621"/>
      <c r="D20" s="621"/>
      <c r="E20" s="621"/>
      <c r="F20" s="621"/>
      <c r="G20" s="621"/>
      <c r="H20" s="621"/>
      <c r="I20" s="621"/>
      <c r="J20" s="621"/>
      <c r="K20" s="621"/>
      <c r="L20" s="621"/>
      <c r="M20" s="621"/>
      <c r="N20" s="621"/>
      <c r="O20" s="621"/>
      <c r="P20" s="621"/>
      <c r="Q20" s="622"/>
      <c r="R20" s="623">
        <v>37241</v>
      </c>
      <c r="S20" s="626"/>
      <c r="T20" s="626"/>
      <c r="U20" s="626"/>
      <c r="V20" s="626"/>
      <c r="W20" s="626"/>
      <c r="X20" s="626"/>
      <c r="Y20" s="627"/>
      <c r="Z20" s="685">
        <v>0.4</v>
      </c>
      <c r="AA20" s="685"/>
      <c r="AB20" s="685"/>
      <c r="AC20" s="685"/>
      <c r="AD20" s="686" t="s">
        <v>138</v>
      </c>
      <c r="AE20" s="686"/>
      <c r="AF20" s="686"/>
      <c r="AG20" s="686"/>
      <c r="AH20" s="686"/>
      <c r="AI20" s="686"/>
      <c r="AJ20" s="686"/>
      <c r="AK20" s="686"/>
      <c r="AL20" s="628" t="s">
        <v>130</v>
      </c>
      <c r="AM20" s="629"/>
      <c r="AN20" s="629"/>
      <c r="AO20" s="687"/>
      <c r="AP20" s="620" t="s">
        <v>271</v>
      </c>
      <c r="AQ20" s="621"/>
      <c r="AR20" s="621"/>
      <c r="AS20" s="621"/>
      <c r="AT20" s="621"/>
      <c r="AU20" s="621"/>
      <c r="AV20" s="621"/>
      <c r="AW20" s="621"/>
      <c r="AX20" s="621"/>
      <c r="AY20" s="621"/>
      <c r="AZ20" s="621"/>
      <c r="BA20" s="621"/>
      <c r="BB20" s="621"/>
      <c r="BC20" s="621"/>
      <c r="BD20" s="621"/>
      <c r="BE20" s="621"/>
      <c r="BF20" s="622"/>
      <c r="BG20" s="623" t="s">
        <v>240</v>
      </c>
      <c r="BH20" s="626"/>
      <c r="BI20" s="626"/>
      <c r="BJ20" s="626"/>
      <c r="BK20" s="626"/>
      <c r="BL20" s="626"/>
      <c r="BM20" s="626"/>
      <c r="BN20" s="627"/>
      <c r="BO20" s="685" t="s">
        <v>138</v>
      </c>
      <c r="BP20" s="685"/>
      <c r="BQ20" s="685"/>
      <c r="BR20" s="685"/>
      <c r="BS20" s="631" t="s">
        <v>130</v>
      </c>
      <c r="BT20" s="626"/>
      <c r="BU20" s="626"/>
      <c r="BV20" s="626"/>
      <c r="BW20" s="626"/>
      <c r="BX20" s="626"/>
      <c r="BY20" s="626"/>
      <c r="BZ20" s="626"/>
      <c r="CA20" s="626"/>
      <c r="CB20" s="666"/>
      <c r="CD20" s="667" t="s">
        <v>272</v>
      </c>
      <c r="CE20" s="664"/>
      <c r="CF20" s="664"/>
      <c r="CG20" s="664"/>
      <c r="CH20" s="664"/>
      <c r="CI20" s="664"/>
      <c r="CJ20" s="664"/>
      <c r="CK20" s="664"/>
      <c r="CL20" s="664"/>
      <c r="CM20" s="664"/>
      <c r="CN20" s="664"/>
      <c r="CO20" s="664"/>
      <c r="CP20" s="664"/>
      <c r="CQ20" s="665"/>
      <c r="CR20" s="623">
        <v>8283757</v>
      </c>
      <c r="CS20" s="626"/>
      <c r="CT20" s="626"/>
      <c r="CU20" s="626"/>
      <c r="CV20" s="626"/>
      <c r="CW20" s="626"/>
      <c r="CX20" s="626"/>
      <c r="CY20" s="627"/>
      <c r="CZ20" s="685">
        <v>100</v>
      </c>
      <c r="DA20" s="685"/>
      <c r="DB20" s="685"/>
      <c r="DC20" s="685"/>
      <c r="DD20" s="631">
        <v>1894988</v>
      </c>
      <c r="DE20" s="626"/>
      <c r="DF20" s="626"/>
      <c r="DG20" s="626"/>
      <c r="DH20" s="626"/>
      <c r="DI20" s="626"/>
      <c r="DJ20" s="626"/>
      <c r="DK20" s="626"/>
      <c r="DL20" s="626"/>
      <c r="DM20" s="626"/>
      <c r="DN20" s="626"/>
      <c r="DO20" s="626"/>
      <c r="DP20" s="627"/>
      <c r="DQ20" s="631">
        <v>4921728</v>
      </c>
      <c r="DR20" s="626"/>
      <c r="DS20" s="626"/>
      <c r="DT20" s="626"/>
      <c r="DU20" s="626"/>
      <c r="DV20" s="626"/>
      <c r="DW20" s="626"/>
      <c r="DX20" s="626"/>
      <c r="DY20" s="626"/>
      <c r="DZ20" s="626"/>
      <c r="EA20" s="626"/>
      <c r="EB20" s="626"/>
      <c r="EC20" s="666"/>
    </row>
    <row r="21" spans="2:133" ht="11.25" customHeight="1" x14ac:dyDescent="0.15">
      <c r="B21" s="620" t="s">
        <v>273</v>
      </c>
      <c r="C21" s="621"/>
      <c r="D21" s="621"/>
      <c r="E21" s="621"/>
      <c r="F21" s="621"/>
      <c r="G21" s="621"/>
      <c r="H21" s="621"/>
      <c r="I21" s="621"/>
      <c r="J21" s="621"/>
      <c r="K21" s="621"/>
      <c r="L21" s="621"/>
      <c r="M21" s="621"/>
      <c r="N21" s="621"/>
      <c r="O21" s="621"/>
      <c r="P21" s="621"/>
      <c r="Q21" s="622"/>
      <c r="R21" s="623" t="s">
        <v>130</v>
      </c>
      <c r="S21" s="626"/>
      <c r="T21" s="626"/>
      <c r="U21" s="626"/>
      <c r="V21" s="626"/>
      <c r="W21" s="626"/>
      <c r="X21" s="626"/>
      <c r="Y21" s="627"/>
      <c r="Z21" s="685" t="s">
        <v>138</v>
      </c>
      <c r="AA21" s="685"/>
      <c r="AB21" s="685"/>
      <c r="AC21" s="685"/>
      <c r="AD21" s="686" t="s">
        <v>138</v>
      </c>
      <c r="AE21" s="686"/>
      <c r="AF21" s="686"/>
      <c r="AG21" s="686"/>
      <c r="AH21" s="686"/>
      <c r="AI21" s="686"/>
      <c r="AJ21" s="686"/>
      <c r="AK21" s="686"/>
      <c r="AL21" s="628" t="s">
        <v>138</v>
      </c>
      <c r="AM21" s="629"/>
      <c r="AN21" s="629"/>
      <c r="AO21" s="687"/>
      <c r="AP21" s="731" t="s">
        <v>274</v>
      </c>
      <c r="AQ21" s="738"/>
      <c r="AR21" s="738"/>
      <c r="AS21" s="738"/>
      <c r="AT21" s="738"/>
      <c r="AU21" s="738"/>
      <c r="AV21" s="738"/>
      <c r="AW21" s="738"/>
      <c r="AX21" s="738"/>
      <c r="AY21" s="738"/>
      <c r="AZ21" s="738"/>
      <c r="BA21" s="738"/>
      <c r="BB21" s="738"/>
      <c r="BC21" s="738"/>
      <c r="BD21" s="738"/>
      <c r="BE21" s="738"/>
      <c r="BF21" s="733"/>
      <c r="BG21" s="623" t="s">
        <v>130</v>
      </c>
      <c r="BH21" s="626"/>
      <c r="BI21" s="626"/>
      <c r="BJ21" s="626"/>
      <c r="BK21" s="626"/>
      <c r="BL21" s="626"/>
      <c r="BM21" s="626"/>
      <c r="BN21" s="627"/>
      <c r="BO21" s="685" t="s">
        <v>138</v>
      </c>
      <c r="BP21" s="685"/>
      <c r="BQ21" s="685"/>
      <c r="BR21" s="685"/>
      <c r="BS21" s="631" t="s">
        <v>138</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275</v>
      </c>
      <c r="C22" s="621"/>
      <c r="D22" s="621"/>
      <c r="E22" s="621"/>
      <c r="F22" s="621"/>
      <c r="G22" s="621"/>
      <c r="H22" s="621"/>
      <c r="I22" s="621"/>
      <c r="J22" s="621"/>
      <c r="K22" s="621"/>
      <c r="L22" s="621"/>
      <c r="M22" s="621"/>
      <c r="N22" s="621"/>
      <c r="O22" s="621"/>
      <c r="P22" s="621"/>
      <c r="Q22" s="622"/>
      <c r="R22" s="623">
        <v>3557465</v>
      </c>
      <c r="S22" s="626"/>
      <c r="T22" s="626"/>
      <c r="U22" s="626"/>
      <c r="V22" s="626"/>
      <c r="W22" s="626"/>
      <c r="X22" s="626"/>
      <c r="Y22" s="627"/>
      <c r="Z22" s="685">
        <v>41.5</v>
      </c>
      <c r="AA22" s="685"/>
      <c r="AB22" s="685"/>
      <c r="AC22" s="685"/>
      <c r="AD22" s="686">
        <v>3520224</v>
      </c>
      <c r="AE22" s="686"/>
      <c r="AF22" s="686"/>
      <c r="AG22" s="686"/>
      <c r="AH22" s="686"/>
      <c r="AI22" s="686"/>
      <c r="AJ22" s="686"/>
      <c r="AK22" s="686"/>
      <c r="AL22" s="628">
        <v>93.5</v>
      </c>
      <c r="AM22" s="629"/>
      <c r="AN22" s="629"/>
      <c r="AO22" s="687"/>
      <c r="AP22" s="731" t="s">
        <v>276</v>
      </c>
      <c r="AQ22" s="738"/>
      <c r="AR22" s="738"/>
      <c r="AS22" s="738"/>
      <c r="AT22" s="738"/>
      <c r="AU22" s="738"/>
      <c r="AV22" s="738"/>
      <c r="AW22" s="738"/>
      <c r="AX22" s="738"/>
      <c r="AY22" s="738"/>
      <c r="AZ22" s="738"/>
      <c r="BA22" s="738"/>
      <c r="BB22" s="738"/>
      <c r="BC22" s="738"/>
      <c r="BD22" s="738"/>
      <c r="BE22" s="738"/>
      <c r="BF22" s="733"/>
      <c r="BG22" s="623" t="s">
        <v>130</v>
      </c>
      <c r="BH22" s="626"/>
      <c r="BI22" s="626"/>
      <c r="BJ22" s="626"/>
      <c r="BK22" s="626"/>
      <c r="BL22" s="626"/>
      <c r="BM22" s="626"/>
      <c r="BN22" s="627"/>
      <c r="BO22" s="685" t="s">
        <v>130</v>
      </c>
      <c r="BP22" s="685"/>
      <c r="BQ22" s="685"/>
      <c r="BR22" s="685"/>
      <c r="BS22" s="631" t="s">
        <v>240</v>
      </c>
      <c r="BT22" s="626"/>
      <c r="BU22" s="626"/>
      <c r="BV22" s="626"/>
      <c r="BW22" s="626"/>
      <c r="BX22" s="626"/>
      <c r="BY22" s="626"/>
      <c r="BZ22" s="626"/>
      <c r="CA22" s="626"/>
      <c r="CB22" s="666"/>
      <c r="CD22" s="740" t="s">
        <v>277</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278</v>
      </c>
      <c r="C23" s="621"/>
      <c r="D23" s="621"/>
      <c r="E23" s="621"/>
      <c r="F23" s="621"/>
      <c r="G23" s="621"/>
      <c r="H23" s="621"/>
      <c r="I23" s="621"/>
      <c r="J23" s="621"/>
      <c r="K23" s="621"/>
      <c r="L23" s="621"/>
      <c r="M23" s="621"/>
      <c r="N23" s="621"/>
      <c r="O23" s="621"/>
      <c r="P23" s="621"/>
      <c r="Q23" s="622"/>
      <c r="R23" s="623">
        <v>1700</v>
      </c>
      <c r="S23" s="626"/>
      <c r="T23" s="626"/>
      <c r="U23" s="626"/>
      <c r="V23" s="626"/>
      <c r="W23" s="626"/>
      <c r="X23" s="626"/>
      <c r="Y23" s="627"/>
      <c r="Z23" s="685">
        <v>0</v>
      </c>
      <c r="AA23" s="685"/>
      <c r="AB23" s="685"/>
      <c r="AC23" s="685"/>
      <c r="AD23" s="686">
        <v>1700</v>
      </c>
      <c r="AE23" s="686"/>
      <c r="AF23" s="686"/>
      <c r="AG23" s="686"/>
      <c r="AH23" s="686"/>
      <c r="AI23" s="686"/>
      <c r="AJ23" s="686"/>
      <c r="AK23" s="686"/>
      <c r="AL23" s="628">
        <v>0</v>
      </c>
      <c r="AM23" s="629"/>
      <c r="AN23" s="629"/>
      <c r="AO23" s="687"/>
      <c r="AP23" s="731" t="s">
        <v>279</v>
      </c>
      <c r="AQ23" s="738"/>
      <c r="AR23" s="738"/>
      <c r="AS23" s="738"/>
      <c r="AT23" s="738"/>
      <c r="AU23" s="738"/>
      <c r="AV23" s="738"/>
      <c r="AW23" s="738"/>
      <c r="AX23" s="738"/>
      <c r="AY23" s="738"/>
      <c r="AZ23" s="738"/>
      <c r="BA23" s="738"/>
      <c r="BB23" s="738"/>
      <c r="BC23" s="738"/>
      <c r="BD23" s="738"/>
      <c r="BE23" s="738"/>
      <c r="BF23" s="733"/>
      <c r="BG23" s="623" t="s">
        <v>130</v>
      </c>
      <c r="BH23" s="626"/>
      <c r="BI23" s="626"/>
      <c r="BJ23" s="626"/>
      <c r="BK23" s="626"/>
      <c r="BL23" s="626"/>
      <c r="BM23" s="626"/>
      <c r="BN23" s="627"/>
      <c r="BO23" s="685" t="s">
        <v>240</v>
      </c>
      <c r="BP23" s="685"/>
      <c r="BQ23" s="685"/>
      <c r="BR23" s="685"/>
      <c r="BS23" s="631" t="s">
        <v>130</v>
      </c>
      <c r="BT23" s="626"/>
      <c r="BU23" s="626"/>
      <c r="BV23" s="626"/>
      <c r="BW23" s="626"/>
      <c r="BX23" s="626"/>
      <c r="BY23" s="626"/>
      <c r="BZ23" s="626"/>
      <c r="CA23" s="626"/>
      <c r="CB23" s="666"/>
      <c r="CD23" s="740" t="s">
        <v>218</v>
      </c>
      <c r="CE23" s="741"/>
      <c r="CF23" s="741"/>
      <c r="CG23" s="741"/>
      <c r="CH23" s="741"/>
      <c r="CI23" s="741"/>
      <c r="CJ23" s="741"/>
      <c r="CK23" s="741"/>
      <c r="CL23" s="741"/>
      <c r="CM23" s="741"/>
      <c r="CN23" s="741"/>
      <c r="CO23" s="741"/>
      <c r="CP23" s="741"/>
      <c r="CQ23" s="742"/>
      <c r="CR23" s="740" t="s">
        <v>280</v>
      </c>
      <c r="CS23" s="741"/>
      <c r="CT23" s="741"/>
      <c r="CU23" s="741"/>
      <c r="CV23" s="741"/>
      <c r="CW23" s="741"/>
      <c r="CX23" s="741"/>
      <c r="CY23" s="742"/>
      <c r="CZ23" s="740" t="s">
        <v>281</v>
      </c>
      <c r="DA23" s="741"/>
      <c r="DB23" s="741"/>
      <c r="DC23" s="742"/>
      <c r="DD23" s="740" t="s">
        <v>282</v>
      </c>
      <c r="DE23" s="741"/>
      <c r="DF23" s="741"/>
      <c r="DG23" s="741"/>
      <c r="DH23" s="741"/>
      <c r="DI23" s="741"/>
      <c r="DJ23" s="741"/>
      <c r="DK23" s="742"/>
      <c r="DL23" s="749" t="s">
        <v>283</v>
      </c>
      <c r="DM23" s="750"/>
      <c r="DN23" s="750"/>
      <c r="DO23" s="750"/>
      <c r="DP23" s="750"/>
      <c r="DQ23" s="750"/>
      <c r="DR23" s="750"/>
      <c r="DS23" s="750"/>
      <c r="DT23" s="750"/>
      <c r="DU23" s="750"/>
      <c r="DV23" s="751"/>
      <c r="DW23" s="740" t="s">
        <v>284</v>
      </c>
      <c r="DX23" s="741"/>
      <c r="DY23" s="741"/>
      <c r="DZ23" s="741"/>
      <c r="EA23" s="741"/>
      <c r="EB23" s="741"/>
      <c r="EC23" s="742"/>
    </row>
    <row r="24" spans="2:133" ht="11.25" customHeight="1" x14ac:dyDescent="0.15">
      <c r="B24" s="620" t="s">
        <v>285</v>
      </c>
      <c r="C24" s="621"/>
      <c r="D24" s="621"/>
      <c r="E24" s="621"/>
      <c r="F24" s="621"/>
      <c r="G24" s="621"/>
      <c r="H24" s="621"/>
      <c r="I24" s="621"/>
      <c r="J24" s="621"/>
      <c r="K24" s="621"/>
      <c r="L24" s="621"/>
      <c r="M24" s="621"/>
      <c r="N24" s="621"/>
      <c r="O24" s="621"/>
      <c r="P24" s="621"/>
      <c r="Q24" s="622"/>
      <c r="R24" s="623">
        <v>251065</v>
      </c>
      <c r="S24" s="626"/>
      <c r="T24" s="626"/>
      <c r="U24" s="626"/>
      <c r="V24" s="626"/>
      <c r="W24" s="626"/>
      <c r="X24" s="626"/>
      <c r="Y24" s="627"/>
      <c r="Z24" s="685">
        <v>2.9</v>
      </c>
      <c r="AA24" s="685"/>
      <c r="AB24" s="685"/>
      <c r="AC24" s="685"/>
      <c r="AD24" s="686" t="s">
        <v>138</v>
      </c>
      <c r="AE24" s="686"/>
      <c r="AF24" s="686"/>
      <c r="AG24" s="686"/>
      <c r="AH24" s="686"/>
      <c r="AI24" s="686"/>
      <c r="AJ24" s="686"/>
      <c r="AK24" s="686"/>
      <c r="AL24" s="628" t="s">
        <v>130</v>
      </c>
      <c r="AM24" s="629"/>
      <c r="AN24" s="629"/>
      <c r="AO24" s="687"/>
      <c r="AP24" s="731" t="s">
        <v>286</v>
      </c>
      <c r="AQ24" s="738"/>
      <c r="AR24" s="738"/>
      <c r="AS24" s="738"/>
      <c r="AT24" s="738"/>
      <c r="AU24" s="738"/>
      <c r="AV24" s="738"/>
      <c r="AW24" s="738"/>
      <c r="AX24" s="738"/>
      <c r="AY24" s="738"/>
      <c r="AZ24" s="738"/>
      <c r="BA24" s="738"/>
      <c r="BB24" s="738"/>
      <c r="BC24" s="738"/>
      <c r="BD24" s="738"/>
      <c r="BE24" s="738"/>
      <c r="BF24" s="733"/>
      <c r="BG24" s="623" t="s">
        <v>130</v>
      </c>
      <c r="BH24" s="626"/>
      <c r="BI24" s="626"/>
      <c r="BJ24" s="626"/>
      <c r="BK24" s="626"/>
      <c r="BL24" s="626"/>
      <c r="BM24" s="626"/>
      <c r="BN24" s="627"/>
      <c r="BO24" s="685" t="s">
        <v>130</v>
      </c>
      <c r="BP24" s="685"/>
      <c r="BQ24" s="685"/>
      <c r="BR24" s="685"/>
      <c r="BS24" s="631" t="s">
        <v>138</v>
      </c>
      <c r="BT24" s="626"/>
      <c r="BU24" s="626"/>
      <c r="BV24" s="626"/>
      <c r="BW24" s="626"/>
      <c r="BX24" s="626"/>
      <c r="BY24" s="626"/>
      <c r="BZ24" s="626"/>
      <c r="CA24" s="626"/>
      <c r="CB24" s="666"/>
      <c r="CD24" s="694" t="s">
        <v>287</v>
      </c>
      <c r="CE24" s="695"/>
      <c r="CF24" s="695"/>
      <c r="CG24" s="695"/>
      <c r="CH24" s="695"/>
      <c r="CI24" s="695"/>
      <c r="CJ24" s="695"/>
      <c r="CK24" s="695"/>
      <c r="CL24" s="695"/>
      <c r="CM24" s="695"/>
      <c r="CN24" s="695"/>
      <c r="CO24" s="695"/>
      <c r="CP24" s="695"/>
      <c r="CQ24" s="696"/>
      <c r="CR24" s="688">
        <v>2886753</v>
      </c>
      <c r="CS24" s="689"/>
      <c r="CT24" s="689"/>
      <c r="CU24" s="689"/>
      <c r="CV24" s="689"/>
      <c r="CW24" s="689"/>
      <c r="CX24" s="689"/>
      <c r="CY24" s="735"/>
      <c r="CZ24" s="736">
        <v>34.799999999999997</v>
      </c>
      <c r="DA24" s="705"/>
      <c r="DB24" s="705"/>
      <c r="DC24" s="739"/>
      <c r="DD24" s="734">
        <v>1809679</v>
      </c>
      <c r="DE24" s="689"/>
      <c r="DF24" s="689"/>
      <c r="DG24" s="689"/>
      <c r="DH24" s="689"/>
      <c r="DI24" s="689"/>
      <c r="DJ24" s="689"/>
      <c r="DK24" s="735"/>
      <c r="DL24" s="734">
        <v>1802243</v>
      </c>
      <c r="DM24" s="689"/>
      <c r="DN24" s="689"/>
      <c r="DO24" s="689"/>
      <c r="DP24" s="689"/>
      <c r="DQ24" s="689"/>
      <c r="DR24" s="689"/>
      <c r="DS24" s="689"/>
      <c r="DT24" s="689"/>
      <c r="DU24" s="689"/>
      <c r="DV24" s="735"/>
      <c r="DW24" s="736">
        <v>45.6</v>
      </c>
      <c r="DX24" s="705"/>
      <c r="DY24" s="705"/>
      <c r="DZ24" s="705"/>
      <c r="EA24" s="705"/>
      <c r="EB24" s="705"/>
      <c r="EC24" s="737"/>
    </row>
    <row r="25" spans="2:133" ht="11.25" customHeight="1" x14ac:dyDescent="0.15">
      <c r="B25" s="620" t="s">
        <v>288</v>
      </c>
      <c r="C25" s="621"/>
      <c r="D25" s="621"/>
      <c r="E25" s="621"/>
      <c r="F25" s="621"/>
      <c r="G25" s="621"/>
      <c r="H25" s="621"/>
      <c r="I25" s="621"/>
      <c r="J25" s="621"/>
      <c r="K25" s="621"/>
      <c r="L25" s="621"/>
      <c r="M25" s="621"/>
      <c r="N25" s="621"/>
      <c r="O25" s="621"/>
      <c r="P25" s="621"/>
      <c r="Q25" s="622"/>
      <c r="R25" s="623">
        <v>222846</v>
      </c>
      <c r="S25" s="626"/>
      <c r="T25" s="626"/>
      <c r="U25" s="626"/>
      <c r="V25" s="626"/>
      <c r="W25" s="626"/>
      <c r="X25" s="626"/>
      <c r="Y25" s="627"/>
      <c r="Z25" s="685">
        <v>2.6</v>
      </c>
      <c r="AA25" s="685"/>
      <c r="AB25" s="685"/>
      <c r="AC25" s="685"/>
      <c r="AD25" s="686" t="s">
        <v>240</v>
      </c>
      <c r="AE25" s="686"/>
      <c r="AF25" s="686"/>
      <c r="AG25" s="686"/>
      <c r="AH25" s="686"/>
      <c r="AI25" s="686"/>
      <c r="AJ25" s="686"/>
      <c r="AK25" s="686"/>
      <c r="AL25" s="628" t="s">
        <v>130</v>
      </c>
      <c r="AM25" s="629"/>
      <c r="AN25" s="629"/>
      <c r="AO25" s="687"/>
      <c r="AP25" s="731" t="s">
        <v>289</v>
      </c>
      <c r="AQ25" s="738"/>
      <c r="AR25" s="738"/>
      <c r="AS25" s="738"/>
      <c r="AT25" s="738"/>
      <c r="AU25" s="738"/>
      <c r="AV25" s="738"/>
      <c r="AW25" s="738"/>
      <c r="AX25" s="738"/>
      <c r="AY25" s="738"/>
      <c r="AZ25" s="738"/>
      <c r="BA25" s="738"/>
      <c r="BB25" s="738"/>
      <c r="BC25" s="738"/>
      <c r="BD25" s="738"/>
      <c r="BE25" s="738"/>
      <c r="BF25" s="733"/>
      <c r="BG25" s="623" t="s">
        <v>240</v>
      </c>
      <c r="BH25" s="626"/>
      <c r="BI25" s="626"/>
      <c r="BJ25" s="626"/>
      <c r="BK25" s="626"/>
      <c r="BL25" s="626"/>
      <c r="BM25" s="626"/>
      <c r="BN25" s="627"/>
      <c r="BO25" s="685" t="s">
        <v>240</v>
      </c>
      <c r="BP25" s="685"/>
      <c r="BQ25" s="685"/>
      <c r="BR25" s="685"/>
      <c r="BS25" s="631" t="s">
        <v>130</v>
      </c>
      <c r="BT25" s="626"/>
      <c r="BU25" s="626"/>
      <c r="BV25" s="626"/>
      <c r="BW25" s="626"/>
      <c r="BX25" s="626"/>
      <c r="BY25" s="626"/>
      <c r="BZ25" s="626"/>
      <c r="CA25" s="626"/>
      <c r="CB25" s="666"/>
      <c r="CD25" s="667" t="s">
        <v>290</v>
      </c>
      <c r="CE25" s="664"/>
      <c r="CF25" s="664"/>
      <c r="CG25" s="664"/>
      <c r="CH25" s="664"/>
      <c r="CI25" s="664"/>
      <c r="CJ25" s="664"/>
      <c r="CK25" s="664"/>
      <c r="CL25" s="664"/>
      <c r="CM25" s="664"/>
      <c r="CN25" s="664"/>
      <c r="CO25" s="664"/>
      <c r="CP25" s="664"/>
      <c r="CQ25" s="665"/>
      <c r="CR25" s="623">
        <v>1135580</v>
      </c>
      <c r="CS25" s="624"/>
      <c r="CT25" s="624"/>
      <c r="CU25" s="624"/>
      <c r="CV25" s="624"/>
      <c r="CW25" s="624"/>
      <c r="CX25" s="624"/>
      <c r="CY25" s="625"/>
      <c r="CZ25" s="628">
        <v>13.7</v>
      </c>
      <c r="DA25" s="657"/>
      <c r="DB25" s="657"/>
      <c r="DC25" s="658"/>
      <c r="DD25" s="631">
        <v>908202</v>
      </c>
      <c r="DE25" s="624"/>
      <c r="DF25" s="624"/>
      <c r="DG25" s="624"/>
      <c r="DH25" s="624"/>
      <c r="DI25" s="624"/>
      <c r="DJ25" s="624"/>
      <c r="DK25" s="625"/>
      <c r="DL25" s="631">
        <v>901172</v>
      </c>
      <c r="DM25" s="624"/>
      <c r="DN25" s="624"/>
      <c r="DO25" s="624"/>
      <c r="DP25" s="624"/>
      <c r="DQ25" s="624"/>
      <c r="DR25" s="624"/>
      <c r="DS25" s="624"/>
      <c r="DT25" s="624"/>
      <c r="DU25" s="624"/>
      <c r="DV25" s="625"/>
      <c r="DW25" s="628">
        <v>22.8</v>
      </c>
      <c r="DX25" s="657"/>
      <c r="DY25" s="657"/>
      <c r="DZ25" s="657"/>
      <c r="EA25" s="657"/>
      <c r="EB25" s="657"/>
      <c r="EC25" s="659"/>
    </row>
    <row r="26" spans="2:133" ht="11.25" customHeight="1" x14ac:dyDescent="0.15">
      <c r="B26" s="620" t="s">
        <v>291</v>
      </c>
      <c r="C26" s="621"/>
      <c r="D26" s="621"/>
      <c r="E26" s="621"/>
      <c r="F26" s="621"/>
      <c r="G26" s="621"/>
      <c r="H26" s="621"/>
      <c r="I26" s="621"/>
      <c r="J26" s="621"/>
      <c r="K26" s="621"/>
      <c r="L26" s="621"/>
      <c r="M26" s="621"/>
      <c r="N26" s="621"/>
      <c r="O26" s="621"/>
      <c r="P26" s="621"/>
      <c r="Q26" s="622"/>
      <c r="R26" s="623">
        <v>7057</v>
      </c>
      <c r="S26" s="626"/>
      <c r="T26" s="626"/>
      <c r="U26" s="626"/>
      <c r="V26" s="626"/>
      <c r="W26" s="626"/>
      <c r="X26" s="626"/>
      <c r="Y26" s="627"/>
      <c r="Z26" s="685">
        <v>0.1</v>
      </c>
      <c r="AA26" s="685"/>
      <c r="AB26" s="685"/>
      <c r="AC26" s="685"/>
      <c r="AD26" s="686" t="s">
        <v>130</v>
      </c>
      <c r="AE26" s="686"/>
      <c r="AF26" s="686"/>
      <c r="AG26" s="686"/>
      <c r="AH26" s="686"/>
      <c r="AI26" s="686"/>
      <c r="AJ26" s="686"/>
      <c r="AK26" s="686"/>
      <c r="AL26" s="628" t="s">
        <v>130</v>
      </c>
      <c r="AM26" s="629"/>
      <c r="AN26" s="629"/>
      <c r="AO26" s="687"/>
      <c r="AP26" s="731" t="s">
        <v>292</v>
      </c>
      <c r="AQ26" s="732"/>
      <c r="AR26" s="732"/>
      <c r="AS26" s="732"/>
      <c r="AT26" s="732"/>
      <c r="AU26" s="732"/>
      <c r="AV26" s="732"/>
      <c r="AW26" s="732"/>
      <c r="AX26" s="732"/>
      <c r="AY26" s="732"/>
      <c r="AZ26" s="732"/>
      <c r="BA26" s="732"/>
      <c r="BB26" s="732"/>
      <c r="BC26" s="732"/>
      <c r="BD26" s="732"/>
      <c r="BE26" s="732"/>
      <c r="BF26" s="733"/>
      <c r="BG26" s="623" t="s">
        <v>130</v>
      </c>
      <c r="BH26" s="626"/>
      <c r="BI26" s="626"/>
      <c r="BJ26" s="626"/>
      <c r="BK26" s="626"/>
      <c r="BL26" s="626"/>
      <c r="BM26" s="626"/>
      <c r="BN26" s="627"/>
      <c r="BO26" s="685" t="s">
        <v>138</v>
      </c>
      <c r="BP26" s="685"/>
      <c r="BQ26" s="685"/>
      <c r="BR26" s="685"/>
      <c r="BS26" s="631" t="s">
        <v>130</v>
      </c>
      <c r="BT26" s="626"/>
      <c r="BU26" s="626"/>
      <c r="BV26" s="626"/>
      <c r="BW26" s="626"/>
      <c r="BX26" s="626"/>
      <c r="BY26" s="626"/>
      <c r="BZ26" s="626"/>
      <c r="CA26" s="626"/>
      <c r="CB26" s="666"/>
      <c r="CD26" s="667" t="s">
        <v>293</v>
      </c>
      <c r="CE26" s="664"/>
      <c r="CF26" s="664"/>
      <c r="CG26" s="664"/>
      <c r="CH26" s="664"/>
      <c r="CI26" s="664"/>
      <c r="CJ26" s="664"/>
      <c r="CK26" s="664"/>
      <c r="CL26" s="664"/>
      <c r="CM26" s="664"/>
      <c r="CN26" s="664"/>
      <c r="CO26" s="664"/>
      <c r="CP26" s="664"/>
      <c r="CQ26" s="665"/>
      <c r="CR26" s="623">
        <v>758759</v>
      </c>
      <c r="CS26" s="626"/>
      <c r="CT26" s="626"/>
      <c r="CU26" s="626"/>
      <c r="CV26" s="626"/>
      <c r="CW26" s="626"/>
      <c r="CX26" s="626"/>
      <c r="CY26" s="627"/>
      <c r="CZ26" s="628">
        <v>9.1999999999999993</v>
      </c>
      <c r="DA26" s="657"/>
      <c r="DB26" s="657"/>
      <c r="DC26" s="658"/>
      <c r="DD26" s="631">
        <v>598768</v>
      </c>
      <c r="DE26" s="626"/>
      <c r="DF26" s="626"/>
      <c r="DG26" s="626"/>
      <c r="DH26" s="626"/>
      <c r="DI26" s="626"/>
      <c r="DJ26" s="626"/>
      <c r="DK26" s="627"/>
      <c r="DL26" s="631" t="s">
        <v>138</v>
      </c>
      <c r="DM26" s="626"/>
      <c r="DN26" s="626"/>
      <c r="DO26" s="626"/>
      <c r="DP26" s="626"/>
      <c r="DQ26" s="626"/>
      <c r="DR26" s="626"/>
      <c r="DS26" s="626"/>
      <c r="DT26" s="626"/>
      <c r="DU26" s="626"/>
      <c r="DV26" s="627"/>
      <c r="DW26" s="628" t="s">
        <v>130</v>
      </c>
      <c r="DX26" s="657"/>
      <c r="DY26" s="657"/>
      <c r="DZ26" s="657"/>
      <c r="EA26" s="657"/>
      <c r="EB26" s="657"/>
      <c r="EC26" s="659"/>
    </row>
    <row r="27" spans="2:133" ht="11.25" customHeight="1" x14ac:dyDescent="0.15">
      <c r="B27" s="620" t="s">
        <v>294</v>
      </c>
      <c r="C27" s="621"/>
      <c r="D27" s="621"/>
      <c r="E27" s="621"/>
      <c r="F27" s="621"/>
      <c r="G27" s="621"/>
      <c r="H27" s="621"/>
      <c r="I27" s="621"/>
      <c r="J27" s="621"/>
      <c r="K27" s="621"/>
      <c r="L27" s="621"/>
      <c r="M27" s="621"/>
      <c r="N27" s="621"/>
      <c r="O27" s="621"/>
      <c r="P27" s="621"/>
      <c r="Q27" s="622"/>
      <c r="R27" s="623">
        <v>1020447</v>
      </c>
      <c r="S27" s="626"/>
      <c r="T27" s="626"/>
      <c r="U27" s="626"/>
      <c r="V27" s="626"/>
      <c r="W27" s="626"/>
      <c r="X27" s="626"/>
      <c r="Y27" s="627"/>
      <c r="Z27" s="685">
        <v>11.9</v>
      </c>
      <c r="AA27" s="685"/>
      <c r="AB27" s="685"/>
      <c r="AC27" s="685"/>
      <c r="AD27" s="686" t="s">
        <v>240</v>
      </c>
      <c r="AE27" s="686"/>
      <c r="AF27" s="686"/>
      <c r="AG27" s="686"/>
      <c r="AH27" s="686"/>
      <c r="AI27" s="686"/>
      <c r="AJ27" s="686"/>
      <c r="AK27" s="686"/>
      <c r="AL27" s="628" t="s">
        <v>130</v>
      </c>
      <c r="AM27" s="629"/>
      <c r="AN27" s="629"/>
      <c r="AO27" s="687"/>
      <c r="AP27" s="620" t="s">
        <v>295</v>
      </c>
      <c r="AQ27" s="621"/>
      <c r="AR27" s="621"/>
      <c r="AS27" s="621"/>
      <c r="AT27" s="621"/>
      <c r="AU27" s="621"/>
      <c r="AV27" s="621"/>
      <c r="AW27" s="621"/>
      <c r="AX27" s="621"/>
      <c r="AY27" s="621"/>
      <c r="AZ27" s="621"/>
      <c r="BA27" s="621"/>
      <c r="BB27" s="621"/>
      <c r="BC27" s="621"/>
      <c r="BD27" s="621"/>
      <c r="BE27" s="621"/>
      <c r="BF27" s="622"/>
      <c r="BG27" s="623">
        <v>1228403</v>
      </c>
      <c r="BH27" s="626"/>
      <c r="BI27" s="626"/>
      <c r="BJ27" s="626"/>
      <c r="BK27" s="626"/>
      <c r="BL27" s="626"/>
      <c r="BM27" s="626"/>
      <c r="BN27" s="627"/>
      <c r="BO27" s="685">
        <v>100</v>
      </c>
      <c r="BP27" s="685"/>
      <c r="BQ27" s="685"/>
      <c r="BR27" s="685"/>
      <c r="BS27" s="631" t="s">
        <v>130</v>
      </c>
      <c r="BT27" s="626"/>
      <c r="BU27" s="626"/>
      <c r="BV27" s="626"/>
      <c r="BW27" s="626"/>
      <c r="BX27" s="626"/>
      <c r="BY27" s="626"/>
      <c r="BZ27" s="626"/>
      <c r="CA27" s="626"/>
      <c r="CB27" s="666"/>
      <c r="CD27" s="667" t="s">
        <v>296</v>
      </c>
      <c r="CE27" s="664"/>
      <c r="CF27" s="664"/>
      <c r="CG27" s="664"/>
      <c r="CH27" s="664"/>
      <c r="CI27" s="664"/>
      <c r="CJ27" s="664"/>
      <c r="CK27" s="664"/>
      <c r="CL27" s="664"/>
      <c r="CM27" s="664"/>
      <c r="CN27" s="664"/>
      <c r="CO27" s="664"/>
      <c r="CP27" s="664"/>
      <c r="CQ27" s="665"/>
      <c r="CR27" s="623">
        <v>1018245</v>
      </c>
      <c r="CS27" s="624"/>
      <c r="CT27" s="624"/>
      <c r="CU27" s="624"/>
      <c r="CV27" s="624"/>
      <c r="CW27" s="624"/>
      <c r="CX27" s="624"/>
      <c r="CY27" s="625"/>
      <c r="CZ27" s="628">
        <v>12.3</v>
      </c>
      <c r="DA27" s="657"/>
      <c r="DB27" s="657"/>
      <c r="DC27" s="658"/>
      <c r="DD27" s="631">
        <v>356322</v>
      </c>
      <c r="DE27" s="624"/>
      <c r="DF27" s="624"/>
      <c r="DG27" s="624"/>
      <c r="DH27" s="624"/>
      <c r="DI27" s="624"/>
      <c r="DJ27" s="624"/>
      <c r="DK27" s="625"/>
      <c r="DL27" s="631">
        <v>355916</v>
      </c>
      <c r="DM27" s="624"/>
      <c r="DN27" s="624"/>
      <c r="DO27" s="624"/>
      <c r="DP27" s="624"/>
      <c r="DQ27" s="624"/>
      <c r="DR27" s="624"/>
      <c r="DS27" s="624"/>
      <c r="DT27" s="624"/>
      <c r="DU27" s="624"/>
      <c r="DV27" s="625"/>
      <c r="DW27" s="628">
        <v>9</v>
      </c>
      <c r="DX27" s="657"/>
      <c r="DY27" s="657"/>
      <c r="DZ27" s="657"/>
      <c r="EA27" s="657"/>
      <c r="EB27" s="657"/>
      <c r="EC27" s="659"/>
    </row>
    <row r="28" spans="2:133" ht="11.25" customHeight="1" x14ac:dyDescent="0.15">
      <c r="B28" s="728" t="s">
        <v>297</v>
      </c>
      <c r="C28" s="729"/>
      <c r="D28" s="729"/>
      <c r="E28" s="729"/>
      <c r="F28" s="729"/>
      <c r="G28" s="729"/>
      <c r="H28" s="729"/>
      <c r="I28" s="729"/>
      <c r="J28" s="729"/>
      <c r="K28" s="729"/>
      <c r="L28" s="729"/>
      <c r="M28" s="729"/>
      <c r="N28" s="729"/>
      <c r="O28" s="729"/>
      <c r="P28" s="729"/>
      <c r="Q28" s="730"/>
      <c r="R28" s="623">
        <v>224670</v>
      </c>
      <c r="S28" s="626"/>
      <c r="T28" s="626"/>
      <c r="U28" s="626"/>
      <c r="V28" s="626"/>
      <c r="W28" s="626"/>
      <c r="X28" s="626"/>
      <c r="Y28" s="627"/>
      <c r="Z28" s="685">
        <v>2.6</v>
      </c>
      <c r="AA28" s="685"/>
      <c r="AB28" s="685"/>
      <c r="AC28" s="685"/>
      <c r="AD28" s="686">
        <v>224670</v>
      </c>
      <c r="AE28" s="686"/>
      <c r="AF28" s="686"/>
      <c r="AG28" s="686"/>
      <c r="AH28" s="686"/>
      <c r="AI28" s="686"/>
      <c r="AJ28" s="686"/>
      <c r="AK28" s="686"/>
      <c r="AL28" s="628">
        <v>6</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298</v>
      </c>
      <c r="CE28" s="664"/>
      <c r="CF28" s="664"/>
      <c r="CG28" s="664"/>
      <c r="CH28" s="664"/>
      <c r="CI28" s="664"/>
      <c r="CJ28" s="664"/>
      <c r="CK28" s="664"/>
      <c r="CL28" s="664"/>
      <c r="CM28" s="664"/>
      <c r="CN28" s="664"/>
      <c r="CO28" s="664"/>
      <c r="CP28" s="664"/>
      <c r="CQ28" s="665"/>
      <c r="CR28" s="623">
        <v>732928</v>
      </c>
      <c r="CS28" s="626"/>
      <c r="CT28" s="626"/>
      <c r="CU28" s="626"/>
      <c r="CV28" s="626"/>
      <c r="CW28" s="626"/>
      <c r="CX28" s="626"/>
      <c r="CY28" s="627"/>
      <c r="CZ28" s="628">
        <v>8.8000000000000007</v>
      </c>
      <c r="DA28" s="657"/>
      <c r="DB28" s="657"/>
      <c r="DC28" s="658"/>
      <c r="DD28" s="631">
        <v>545155</v>
      </c>
      <c r="DE28" s="626"/>
      <c r="DF28" s="626"/>
      <c r="DG28" s="626"/>
      <c r="DH28" s="626"/>
      <c r="DI28" s="626"/>
      <c r="DJ28" s="626"/>
      <c r="DK28" s="627"/>
      <c r="DL28" s="631">
        <v>545155</v>
      </c>
      <c r="DM28" s="626"/>
      <c r="DN28" s="626"/>
      <c r="DO28" s="626"/>
      <c r="DP28" s="626"/>
      <c r="DQ28" s="626"/>
      <c r="DR28" s="626"/>
      <c r="DS28" s="626"/>
      <c r="DT28" s="626"/>
      <c r="DU28" s="626"/>
      <c r="DV28" s="627"/>
      <c r="DW28" s="628">
        <v>13.8</v>
      </c>
      <c r="DX28" s="657"/>
      <c r="DY28" s="657"/>
      <c r="DZ28" s="657"/>
      <c r="EA28" s="657"/>
      <c r="EB28" s="657"/>
      <c r="EC28" s="659"/>
    </row>
    <row r="29" spans="2:133" ht="11.25" customHeight="1" x14ac:dyDescent="0.15">
      <c r="B29" s="620" t="s">
        <v>299</v>
      </c>
      <c r="C29" s="621"/>
      <c r="D29" s="621"/>
      <c r="E29" s="621"/>
      <c r="F29" s="621"/>
      <c r="G29" s="621"/>
      <c r="H29" s="621"/>
      <c r="I29" s="621"/>
      <c r="J29" s="621"/>
      <c r="K29" s="621"/>
      <c r="L29" s="621"/>
      <c r="M29" s="621"/>
      <c r="N29" s="621"/>
      <c r="O29" s="621"/>
      <c r="P29" s="621"/>
      <c r="Q29" s="622"/>
      <c r="R29" s="623">
        <v>361098</v>
      </c>
      <c r="S29" s="626"/>
      <c r="T29" s="626"/>
      <c r="U29" s="626"/>
      <c r="V29" s="626"/>
      <c r="W29" s="626"/>
      <c r="X29" s="626"/>
      <c r="Y29" s="627"/>
      <c r="Z29" s="685">
        <v>4.2</v>
      </c>
      <c r="AA29" s="685"/>
      <c r="AB29" s="685"/>
      <c r="AC29" s="685"/>
      <c r="AD29" s="686" t="s">
        <v>130</v>
      </c>
      <c r="AE29" s="686"/>
      <c r="AF29" s="686"/>
      <c r="AG29" s="686"/>
      <c r="AH29" s="686"/>
      <c r="AI29" s="686"/>
      <c r="AJ29" s="686"/>
      <c r="AK29" s="686"/>
      <c r="AL29" s="628" t="s">
        <v>130</v>
      </c>
      <c r="AM29" s="629"/>
      <c r="AN29" s="629"/>
      <c r="AO29" s="687"/>
      <c r="AP29" s="697" t="s">
        <v>218</v>
      </c>
      <c r="AQ29" s="698"/>
      <c r="AR29" s="698"/>
      <c r="AS29" s="698"/>
      <c r="AT29" s="698"/>
      <c r="AU29" s="698"/>
      <c r="AV29" s="698"/>
      <c r="AW29" s="698"/>
      <c r="AX29" s="698"/>
      <c r="AY29" s="698"/>
      <c r="AZ29" s="698"/>
      <c r="BA29" s="698"/>
      <c r="BB29" s="698"/>
      <c r="BC29" s="698"/>
      <c r="BD29" s="698"/>
      <c r="BE29" s="698"/>
      <c r="BF29" s="699"/>
      <c r="BG29" s="697" t="s">
        <v>300</v>
      </c>
      <c r="BH29" s="725"/>
      <c r="BI29" s="725"/>
      <c r="BJ29" s="725"/>
      <c r="BK29" s="725"/>
      <c r="BL29" s="725"/>
      <c r="BM29" s="725"/>
      <c r="BN29" s="725"/>
      <c r="BO29" s="725"/>
      <c r="BP29" s="725"/>
      <c r="BQ29" s="726"/>
      <c r="BR29" s="697" t="s">
        <v>301</v>
      </c>
      <c r="BS29" s="725"/>
      <c r="BT29" s="725"/>
      <c r="BU29" s="725"/>
      <c r="BV29" s="725"/>
      <c r="BW29" s="725"/>
      <c r="BX29" s="725"/>
      <c r="BY29" s="725"/>
      <c r="BZ29" s="725"/>
      <c r="CA29" s="725"/>
      <c r="CB29" s="726"/>
      <c r="CD29" s="707" t="s">
        <v>302</v>
      </c>
      <c r="CE29" s="708"/>
      <c r="CF29" s="667" t="s">
        <v>303</v>
      </c>
      <c r="CG29" s="664"/>
      <c r="CH29" s="664"/>
      <c r="CI29" s="664"/>
      <c r="CJ29" s="664"/>
      <c r="CK29" s="664"/>
      <c r="CL29" s="664"/>
      <c r="CM29" s="664"/>
      <c r="CN29" s="664"/>
      <c r="CO29" s="664"/>
      <c r="CP29" s="664"/>
      <c r="CQ29" s="665"/>
      <c r="CR29" s="623">
        <v>732912</v>
      </c>
      <c r="CS29" s="624"/>
      <c r="CT29" s="624"/>
      <c r="CU29" s="624"/>
      <c r="CV29" s="624"/>
      <c r="CW29" s="624"/>
      <c r="CX29" s="624"/>
      <c r="CY29" s="625"/>
      <c r="CZ29" s="628">
        <v>8.8000000000000007</v>
      </c>
      <c r="DA29" s="657"/>
      <c r="DB29" s="657"/>
      <c r="DC29" s="658"/>
      <c r="DD29" s="631">
        <v>545139</v>
      </c>
      <c r="DE29" s="624"/>
      <c r="DF29" s="624"/>
      <c r="DG29" s="624"/>
      <c r="DH29" s="624"/>
      <c r="DI29" s="624"/>
      <c r="DJ29" s="624"/>
      <c r="DK29" s="625"/>
      <c r="DL29" s="631">
        <v>545139</v>
      </c>
      <c r="DM29" s="624"/>
      <c r="DN29" s="624"/>
      <c r="DO29" s="624"/>
      <c r="DP29" s="624"/>
      <c r="DQ29" s="624"/>
      <c r="DR29" s="624"/>
      <c r="DS29" s="624"/>
      <c r="DT29" s="624"/>
      <c r="DU29" s="624"/>
      <c r="DV29" s="625"/>
      <c r="DW29" s="628">
        <v>13.8</v>
      </c>
      <c r="DX29" s="657"/>
      <c r="DY29" s="657"/>
      <c r="DZ29" s="657"/>
      <c r="EA29" s="657"/>
      <c r="EB29" s="657"/>
      <c r="EC29" s="659"/>
    </row>
    <row r="30" spans="2:133" ht="11.25" customHeight="1" x14ac:dyDescent="0.15">
      <c r="B30" s="620" t="s">
        <v>304</v>
      </c>
      <c r="C30" s="621"/>
      <c r="D30" s="621"/>
      <c r="E30" s="621"/>
      <c r="F30" s="621"/>
      <c r="G30" s="621"/>
      <c r="H30" s="621"/>
      <c r="I30" s="621"/>
      <c r="J30" s="621"/>
      <c r="K30" s="621"/>
      <c r="L30" s="621"/>
      <c r="M30" s="621"/>
      <c r="N30" s="621"/>
      <c r="O30" s="621"/>
      <c r="P30" s="621"/>
      <c r="Q30" s="622"/>
      <c r="R30" s="623">
        <v>38069</v>
      </c>
      <c r="S30" s="626"/>
      <c r="T30" s="626"/>
      <c r="U30" s="626"/>
      <c r="V30" s="626"/>
      <c r="W30" s="626"/>
      <c r="X30" s="626"/>
      <c r="Y30" s="627"/>
      <c r="Z30" s="685">
        <v>0.4</v>
      </c>
      <c r="AA30" s="685"/>
      <c r="AB30" s="685"/>
      <c r="AC30" s="685"/>
      <c r="AD30" s="686">
        <v>18916</v>
      </c>
      <c r="AE30" s="686"/>
      <c r="AF30" s="686"/>
      <c r="AG30" s="686"/>
      <c r="AH30" s="686"/>
      <c r="AI30" s="686"/>
      <c r="AJ30" s="686"/>
      <c r="AK30" s="686"/>
      <c r="AL30" s="628">
        <v>0.5</v>
      </c>
      <c r="AM30" s="629"/>
      <c r="AN30" s="629"/>
      <c r="AO30" s="687"/>
      <c r="AP30" s="713" t="s">
        <v>305</v>
      </c>
      <c r="AQ30" s="714"/>
      <c r="AR30" s="714"/>
      <c r="AS30" s="714"/>
      <c r="AT30" s="719" t="s">
        <v>306</v>
      </c>
      <c r="AU30" s="230"/>
      <c r="AV30" s="230"/>
      <c r="AW30" s="230"/>
      <c r="AX30" s="722" t="s">
        <v>184</v>
      </c>
      <c r="AY30" s="723"/>
      <c r="AZ30" s="723"/>
      <c r="BA30" s="723"/>
      <c r="BB30" s="723"/>
      <c r="BC30" s="723"/>
      <c r="BD30" s="723"/>
      <c r="BE30" s="723"/>
      <c r="BF30" s="724"/>
      <c r="BG30" s="703">
        <v>98.9</v>
      </c>
      <c r="BH30" s="704"/>
      <c r="BI30" s="704"/>
      <c r="BJ30" s="704"/>
      <c r="BK30" s="704"/>
      <c r="BL30" s="704"/>
      <c r="BM30" s="705">
        <v>96.1</v>
      </c>
      <c r="BN30" s="704"/>
      <c r="BO30" s="704"/>
      <c r="BP30" s="704"/>
      <c r="BQ30" s="706"/>
      <c r="BR30" s="703">
        <v>99.1</v>
      </c>
      <c r="BS30" s="704"/>
      <c r="BT30" s="704"/>
      <c r="BU30" s="704"/>
      <c r="BV30" s="704"/>
      <c r="BW30" s="704"/>
      <c r="BX30" s="705">
        <v>96.1</v>
      </c>
      <c r="BY30" s="704"/>
      <c r="BZ30" s="704"/>
      <c r="CA30" s="704"/>
      <c r="CB30" s="706"/>
      <c r="CD30" s="709"/>
      <c r="CE30" s="710"/>
      <c r="CF30" s="667" t="s">
        <v>307</v>
      </c>
      <c r="CG30" s="664"/>
      <c r="CH30" s="664"/>
      <c r="CI30" s="664"/>
      <c r="CJ30" s="664"/>
      <c r="CK30" s="664"/>
      <c r="CL30" s="664"/>
      <c r="CM30" s="664"/>
      <c r="CN30" s="664"/>
      <c r="CO30" s="664"/>
      <c r="CP30" s="664"/>
      <c r="CQ30" s="665"/>
      <c r="CR30" s="623">
        <v>688100</v>
      </c>
      <c r="CS30" s="626"/>
      <c r="CT30" s="626"/>
      <c r="CU30" s="626"/>
      <c r="CV30" s="626"/>
      <c r="CW30" s="626"/>
      <c r="CX30" s="626"/>
      <c r="CY30" s="627"/>
      <c r="CZ30" s="628">
        <v>8.3000000000000007</v>
      </c>
      <c r="DA30" s="657"/>
      <c r="DB30" s="657"/>
      <c r="DC30" s="658"/>
      <c r="DD30" s="631">
        <v>513469</v>
      </c>
      <c r="DE30" s="626"/>
      <c r="DF30" s="626"/>
      <c r="DG30" s="626"/>
      <c r="DH30" s="626"/>
      <c r="DI30" s="626"/>
      <c r="DJ30" s="626"/>
      <c r="DK30" s="627"/>
      <c r="DL30" s="631">
        <v>513469</v>
      </c>
      <c r="DM30" s="626"/>
      <c r="DN30" s="626"/>
      <c r="DO30" s="626"/>
      <c r="DP30" s="626"/>
      <c r="DQ30" s="626"/>
      <c r="DR30" s="626"/>
      <c r="DS30" s="626"/>
      <c r="DT30" s="626"/>
      <c r="DU30" s="626"/>
      <c r="DV30" s="627"/>
      <c r="DW30" s="628">
        <v>13</v>
      </c>
      <c r="DX30" s="657"/>
      <c r="DY30" s="657"/>
      <c r="DZ30" s="657"/>
      <c r="EA30" s="657"/>
      <c r="EB30" s="657"/>
      <c r="EC30" s="659"/>
    </row>
    <row r="31" spans="2:133" ht="11.25" customHeight="1" x14ac:dyDescent="0.15">
      <c r="B31" s="620" t="s">
        <v>308</v>
      </c>
      <c r="C31" s="621"/>
      <c r="D31" s="621"/>
      <c r="E31" s="621"/>
      <c r="F31" s="621"/>
      <c r="G31" s="621"/>
      <c r="H31" s="621"/>
      <c r="I31" s="621"/>
      <c r="J31" s="621"/>
      <c r="K31" s="621"/>
      <c r="L31" s="621"/>
      <c r="M31" s="621"/>
      <c r="N31" s="621"/>
      <c r="O31" s="621"/>
      <c r="P31" s="621"/>
      <c r="Q31" s="622"/>
      <c r="R31" s="623">
        <v>13235</v>
      </c>
      <c r="S31" s="626"/>
      <c r="T31" s="626"/>
      <c r="U31" s="626"/>
      <c r="V31" s="626"/>
      <c r="W31" s="626"/>
      <c r="X31" s="626"/>
      <c r="Y31" s="627"/>
      <c r="Z31" s="685">
        <v>0.2</v>
      </c>
      <c r="AA31" s="685"/>
      <c r="AB31" s="685"/>
      <c r="AC31" s="685"/>
      <c r="AD31" s="686" t="s">
        <v>130</v>
      </c>
      <c r="AE31" s="686"/>
      <c r="AF31" s="686"/>
      <c r="AG31" s="686"/>
      <c r="AH31" s="686"/>
      <c r="AI31" s="686"/>
      <c r="AJ31" s="686"/>
      <c r="AK31" s="686"/>
      <c r="AL31" s="628" t="s">
        <v>130</v>
      </c>
      <c r="AM31" s="629"/>
      <c r="AN31" s="629"/>
      <c r="AO31" s="687"/>
      <c r="AP31" s="715"/>
      <c r="AQ31" s="716"/>
      <c r="AR31" s="716"/>
      <c r="AS31" s="716"/>
      <c r="AT31" s="720"/>
      <c r="AU31" s="229" t="s">
        <v>309</v>
      </c>
      <c r="AV31" s="229"/>
      <c r="AW31" s="229"/>
      <c r="AX31" s="620" t="s">
        <v>310</v>
      </c>
      <c r="AY31" s="621"/>
      <c r="AZ31" s="621"/>
      <c r="BA31" s="621"/>
      <c r="BB31" s="621"/>
      <c r="BC31" s="621"/>
      <c r="BD31" s="621"/>
      <c r="BE31" s="621"/>
      <c r="BF31" s="622"/>
      <c r="BG31" s="701">
        <v>98.8</v>
      </c>
      <c r="BH31" s="624"/>
      <c r="BI31" s="624"/>
      <c r="BJ31" s="624"/>
      <c r="BK31" s="624"/>
      <c r="BL31" s="624"/>
      <c r="BM31" s="629">
        <v>96.3</v>
      </c>
      <c r="BN31" s="702"/>
      <c r="BO31" s="702"/>
      <c r="BP31" s="702"/>
      <c r="BQ31" s="663"/>
      <c r="BR31" s="701">
        <v>99</v>
      </c>
      <c r="BS31" s="624"/>
      <c r="BT31" s="624"/>
      <c r="BU31" s="624"/>
      <c r="BV31" s="624"/>
      <c r="BW31" s="624"/>
      <c r="BX31" s="629">
        <v>96.3</v>
      </c>
      <c r="BY31" s="702"/>
      <c r="BZ31" s="702"/>
      <c r="CA31" s="702"/>
      <c r="CB31" s="663"/>
      <c r="CD31" s="709"/>
      <c r="CE31" s="710"/>
      <c r="CF31" s="667" t="s">
        <v>311</v>
      </c>
      <c r="CG31" s="664"/>
      <c r="CH31" s="664"/>
      <c r="CI31" s="664"/>
      <c r="CJ31" s="664"/>
      <c r="CK31" s="664"/>
      <c r="CL31" s="664"/>
      <c r="CM31" s="664"/>
      <c r="CN31" s="664"/>
      <c r="CO31" s="664"/>
      <c r="CP31" s="664"/>
      <c r="CQ31" s="665"/>
      <c r="CR31" s="623">
        <v>44812</v>
      </c>
      <c r="CS31" s="624"/>
      <c r="CT31" s="624"/>
      <c r="CU31" s="624"/>
      <c r="CV31" s="624"/>
      <c r="CW31" s="624"/>
      <c r="CX31" s="624"/>
      <c r="CY31" s="625"/>
      <c r="CZ31" s="628">
        <v>0.5</v>
      </c>
      <c r="DA31" s="657"/>
      <c r="DB31" s="657"/>
      <c r="DC31" s="658"/>
      <c r="DD31" s="631">
        <v>31670</v>
      </c>
      <c r="DE31" s="624"/>
      <c r="DF31" s="624"/>
      <c r="DG31" s="624"/>
      <c r="DH31" s="624"/>
      <c r="DI31" s="624"/>
      <c r="DJ31" s="624"/>
      <c r="DK31" s="625"/>
      <c r="DL31" s="631">
        <v>31670</v>
      </c>
      <c r="DM31" s="624"/>
      <c r="DN31" s="624"/>
      <c r="DO31" s="624"/>
      <c r="DP31" s="624"/>
      <c r="DQ31" s="624"/>
      <c r="DR31" s="624"/>
      <c r="DS31" s="624"/>
      <c r="DT31" s="624"/>
      <c r="DU31" s="624"/>
      <c r="DV31" s="625"/>
      <c r="DW31" s="628">
        <v>0.8</v>
      </c>
      <c r="DX31" s="657"/>
      <c r="DY31" s="657"/>
      <c r="DZ31" s="657"/>
      <c r="EA31" s="657"/>
      <c r="EB31" s="657"/>
      <c r="EC31" s="659"/>
    </row>
    <row r="32" spans="2:133" ht="11.25" customHeight="1" x14ac:dyDescent="0.15">
      <c r="B32" s="620" t="s">
        <v>312</v>
      </c>
      <c r="C32" s="621"/>
      <c r="D32" s="621"/>
      <c r="E32" s="621"/>
      <c r="F32" s="621"/>
      <c r="G32" s="621"/>
      <c r="H32" s="621"/>
      <c r="I32" s="621"/>
      <c r="J32" s="621"/>
      <c r="K32" s="621"/>
      <c r="L32" s="621"/>
      <c r="M32" s="621"/>
      <c r="N32" s="621"/>
      <c r="O32" s="621"/>
      <c r="P32" s="621"/>
      <c r="Q32" s="622"/>
      <c r="R32" s="623">
        <v>386105</v>
      </c>
      <c r="S32" s="626"/>
      <c r="T32" s="626"/>
      <c r="U32" s="626"/>
      <c r="V32" s="626"/>
      <c r="W32" s="626"/>
      <c r="X32" s="626"/>
      <c r="Y32" s="627"/>
      <c r="Z32" s="685">
        <v>4.5</v>
      </c>
      <c r="AA32" s="685"/>
      <c r="AB32" s="685"/>
      <c r="AC32" s="685"/>
      <c r="AD32" s="686" t="s">
        <v>130</v>
      </c>
      <c r="AE32" s="686"/>
      <c r="AF32" s="686"/>
      <c r="AG32" s="686"/>
      <c r="AH32" s="686"/>
      <c r="AI32" s="686"/>
      <c r="AJ32" s="686"/>
      <c r="AK32" s="686"/>
      <c r="AL32" s="628" t="s">
        <v>130</v>
      </c>
      <c r="AM32" s="629"/>
      <c r="AN32" s="629"/>
      <c r="AO32" s="687"/>
      <c r="AP32" s="717"/>
      <c r="AQ32" s="718"/>
      <c r="AR32" s="718"/>
      <c r="AS32" s="718"/>
      <c r="AT32" s="721"/>
      <c r="AU32" s="231"/>
      <c r="AV32" s="231"/>
      <c r="AW32" s="231"/>
      <c r="AX32" s="635" t="s">
        <v>313</v>
      </c>
      <c r="AY32" s="636"/>
      <c r="AZ32" s="636"/>
      <c r="BA32" s="636"/>
      <c r="BB32" s="636"/>
      <c r="BC32" s="636"/>
      <c r="BD32" s="636"/>
      <c r="BE32" s="636"/>
      <c r="BF32" s="637"/>
      <c r="BG32" s="700">
        <v>98.9</v>
      </c>
      <c r="BH32" s="639"/>
      <c r="BI32" s="639"/>
      <c r="BJ32" s="639"/>
      <c r="BK32" s="639"/>
      <c r="BL32" s="639"/>
      <c r="BM32" s="683">
        <v>95</v>
      </c>
      <c r="BN32" s="639"/>
      <c r="BO32" s="639"/>
      <c r="BP32" s="639"/>
      <c r="BQ32" s="676"/>
      <c r="BR32" s="700">
        <v>99.3</v>
      </c>
      <c r="BS32" s="639"/>
      <c r="BT32" s="639"/>
      <c r="BU32" s="639"/>
      <c r="BV32" s="639"/>
      <c r="BW32" s="639"/>
      <c r="BX32" s="683">
        <v>95.1</v>
      </c>
      <c r="BY32" s="639"/>
      <c r="BZ32" s="639"/>
      <c r="CA32" s="639"/>
      <c r="CB32" s="676"/>
      <c r="CD32" s="711"/>
      <c r="CE32" s="712"/>
      <c r="CF32" s="667" t="s">
        <v>314</v>
      </c>
      <c r="CG32" s="664"/>
      <c r="CH32" s="664"/>
      <c r="CI32" s="664"/>
      <c r="CJ32" s="664"/>
      <c r="CK32" s="664"/>
      <c r="CL32" s="664"/>
      <c r="CM32" s="664"/>
      <c r="CN32" s="664"/>
      <c r="CO32" s="664"/>
      <c r="CP32" s="664"/>
      <c r="CQ32" s="665"/>
      <c r="CR32" s="623">
        <v>16</v>
      </c>
      <c r="CS32" s="626"/>
      <c r="CT32" s="626"/>
      <c r="CU32" s="626"/>
      <c r="CV32" s="626"/>
      <c r="CW32" s="626"/>
      <c r="CX32" s="626"/>
      <c r="CY32" s="627"/>
      <c r="CZ32" s="628">
        <v>0</v>
      </c>
      <c r="DA32" s="657"/>
      <c r="DB32" s="657"/>
      <c r="DC32" s="658"/>
      <c r="DD32" s="631">
        <v>16</v>
      </c>
      <c r="DE32" s="626"/>
      <c r="DF32" s="626"/>
      <c r="DG32" s="626"/>
      <c r="DH32" s="626"/>
      <c r="DI32" s="626"/>
      <c r="DJ32" s="626"/>
      <c r="DK32" s="627"/>
      <c r="DL32" s="631">
        <v>16</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315</v>
      </c>
      <c r="C33" s="621"/>
      <c r="D33" s="621"/>
      <c r="E33" s="621"/>
      <c r="F33" s="621"/>
      <c r="G33" s="621"/>
      <c r="H33" s="621"/>
      <c r="I33" s="621"/>
      <c r="J33" s="621"/>
      <c r="K33" s="621"/>
      <c r="L33" s="621"/>
      <c r="M33" s="621"/>
      <c r="N33" s="621"/>
      <c r="O33" s="621"/>
      <c r="P33" s="621"/>
      <c r="Q33" s="622"/>
      <c r="R33" s="623">
        <v>189398</v>
      </c>
      <c r="S33" s="626"/>
      <c r="T33" s="626"/>
      <c r="U33" s="626"/>
      <c r="V33" s="626"/>
      <c r="W33" s="626"/>
      <c r="X33" s="626"/>
      <c r="Y33" s="627"/>
      <c r="Z33" s="685">
        <v>2.2000000000000002</v>
      </c>
      <c r="AA33" s="685"/>
      <c r="AB33" s="685"/>
      <c r="AC33" s="685"/>
      <c r="AD33" s="686" t="s">
        <v>240</v>
      </c>
      <c r="AE33" s="686"/>
      <c r="AF33" s="686"/>
      <c r="AG33" s="686"/>
      <c r="AH33" s="686"/>
      <c r="AI33" s="686"/>
      <c r="AJ33" s="686"/>
      <c r="AK33" s="686"/>
      <c r="AL33" s="628" t="s">
        <v>138</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316</v>
      </c>
      <c r="CE33" s="664"/>
      <c r="CF33" s="664"/>
      <c r="CG33" s="664"/>
      <c r="CH33" s="664"/>
      <c r="CI33" s="664"/>
      <c r="CJ33" s="664"/>
      <c r="CK33" s="664"/>
      <c r="CL33" s="664"/>
      <c r="CM33" s="664"/>
      <c r="CN33" s="664"/>
      <c r="CO33" s="664"/>
      <c r="CP33" s="664"/>
      <c r="CQ33" s="665"/>
      <c r="CR33" s="623">
        <v>3502016</v>
      </c>
      <c r="CS33" s="624"/>
      <c r="CT33" s="624"/>
      <c r="CU33" s="624"/>
      <c r="CV33" s="624"/>
      <c r="CW33" s="624"/>
      <c r="CX33" s="624"/>
      <c r="CY33" s="625"/>
      <c r="CZ33" s="628">
        <v>42.3</v>
      </c>
      <c r="DA33" s="657"/>
      <c r="DB33" s="657"/>
      <c r="DC33" s="658"/>
      <c r="DD33" s="631">
        <v>2909501</v>
      </c>
      <c r="DE33" s="624"/>
      <c r="DF33" s="624"/>
      <c r="DG33" s="624"/>
      <c r="DH33" s="624"/>
      <c r="DI33" s="624"/>
      <c r="DJ33" s="624"/>
      <c r="DK33" s="625"/>
      <c r="DL33" s="631">
        <v>2086250</v>
      </c>
      <c r="DM33" s="624"/>
      <c r="DN33" s="624"/>
      <c r="DO33" s="624"/>
      <c r="DP33" s="624"/>
      <c r="DQ33" s="624"/>
      <c r="DR33" s="624"/>
      <c r="DS33" s="624"/>
      <c r="DT33" s="624"/>
      <c r="DU33" s="624"/>
      <c r="DV33" s="625"/>
      <c r="DW33" s="628">
        <v>52.8</v>
      </c>
      <c r="DX33" s="657"/>
      <c r="DY33" s="657"/>
      <c r="DZ33" s="657"/>
      <c r="EA33" s="657"/>
      <c r="EB33" s="657"/>
      <c r="EC33" s="659"/>
    </row>
    <row r="34" spans="2:133" ht="11.25" customHeight="1" x14ac:dyDescent="0.15">
      <c r="B34" s="620" t="s">
        <v>317</v>
      </c>
      <c r="C34" s="621"/>
      <c r="D34" s="621"/>
      <c r="E34" s="621"/>
      <c r="F34" s="621"/>
      <c r="G34" s="621"/>
      <c r="H34" s="621"/>
      <c r="I34" s="621"/>
      <c r="J34" s="621"/>
      <c r="K34" s="621"/>
      <c r="L34" s="621"/>
      <c r="M34" s="621"/>
      <c r="N34" s="621"/>
      <c r="O34" s="621"/>
      <c r="P34" s="621"/>
      <c r="Q34" s="622"/>
      <c r="R34" s="623">
        <v>779491</v>
      </c>
      <c r="S34" s="626"/>
      <c r="T34" s="626"/>
      <c r="U34" s="626"/>
      <c r="V34" s="626"/>
      <c r="W34" s="626"/>
      <c r="X34" s="626"/>
      <c r="Y34" s="627"/>
      <c r="Z34" s="685">
        <v>9.1</v>
      </c>
      <c r="AA34" s="685"/>
      <c r="AB34" s="685"/>
      <c r="AC34" s="685"/>
      <c r="AD34" s="686">
        <v>77</v>
      </c>
      <c r="AE34" s="686"/>
      <c r="AF34" s="686"/>
      <c r="AG34" s="686"/>
      <c r="AH34" s="686"/>
      <c r="AI34" s="686"/>
      <c r="AJ34" s="686"/>
      <c r="AK34" s="686"/>
      <c r="AL34" s="628">
        <v>0</v>
      </c>
      <c r="AM34" s="629"/>
      <c r="AN34" s="629"/>
      <c r="AO34" s="687"/>
      <c r="AP34" s="234"/>
      <c r="AQ34" s="697" t="s">
        <v>318</v>
      </c>
      <c r="AR34" s="698"/>
      <c r="AS34" s="698"/>
      <c r="AT34" s="698"/>
      <c r="AU34" s="698"/>
      <c r="AV34" s="698"/>
      <c r="AW34" s="698"/>
      <c r="AX34" s="698"/>
      <c r="AY34" s="698"/>
      <c r="AZ34" s="698"/>
      <c r="BA34" s="698"/>
      <c r="BB34" s="698"/>
      <c r="BC34" s="698"/>
      <c r="BD34" s="698"/>
      <c r="BE34" s="698"/>
      <c r="BF34" s="699"/>
      <c r="BG34" s="697" t="s">
        <v>319</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320</v>
      </c>
      <c r="CE34" s="664"/>
      <c r="CF34" s="664"/>
      <c r="CG34" s="664"/>
      <c r="CH34" s="664"/>
      <c r="CI34" s="664"/>
      <c r="CJ34" s="664"/>
      <c r="CK34" s="664"/>
      <c r="CL34" s="664"/>
      <c r="CM34" s="664"/>
      <c r="CN34" s="664"/>
      <c r="CO34" s="664"/>
      <c r="CP34" s="664"/>
      <c r="CQ34" s="665"/>
      <c r="CR34" s="623">
        <v>1232817</v>
      </c>
      <c r="CS34" s="626"/>
      <c r="CT34" s="626"/>
      <c r="CU34" s="626"/>
      <c r="CV34" s="626"/>
      <c r="CW34" s="626"/>
      <c r="CX34" s="626"/>
      <c r="CY34" s="627"/>
      <c r="CZ34" s="628">
        <v>14.9</v>
      </c>
      <c r="DA34" s="657"/>
      <c r="DB34" s="657"/>
      <c r="DC34" s="658"/>
      <c r="DD34" s="631">
        <v>914372</v>
      </c>
      <c r="DE34" s="626"/>
      <c r="DF34" s="626"/>
      <c r="DG34" s="626"/>
      <c r="DH34" s="626"/>
      <c r="DI34" s="626"/>
      <c r="DJ34" s="626"/>
      <c r="DK34" s="627"/>
      <c r="DL34" s="631">
        <v>680552</v>
      </c>
      <c r="DM34" s="626"/>
      <c r="DN34" s="626"/>
      <c r="DO34" s="626"/>
      <c r="DP34" s="626"/>
      <c r="DQ34" s="626"/>
      <c r="DR34" s="626"/>
      <c r="DS34" s="626"/>
      <c r="DT34" s="626"/>
      <c r="DU34" s="626"/>
      <c r="DV34" s="627"/>
      <c r="DW34" s="628">
        <v>17.2</v>
      </c>
      <c r="DX34" s="657"/>
      <c r="DY34" s="657"/>
      <c r="DZ34" s="657"/>
      <c r="EA34" s="657"/>
      <c r="EB34" s="657"/>
      <c r="EC34" s="659"/>
    </row>
    <row r="35" spans="2:133" ht="11.25" customHeight="1" x14ac:dyDescent="0.15">
      <c r="B35" s="620" t="s">
        <v>321</v>
      </c>
      <c r="C35" s="621"/>
      <c r="D35" s="621"/>
      <c r="E35" s="621"/>
      <c r="F35" s="621"/>
      <c r="G35" s="621"/>
      <c r="H35" s="621"/>
      <c r="I35" s="621"/>
      <c r="J35" s="621"/>
      <c r="K35" s="621"/>
      <c r="L35" s="621"/>
      <c r="M35" s="621"/>
      <c r="N35" s="621"/>
      <c r="O35" s="621"/>
      <c r="P35" s="621"/>
      <c r="Q35" s="622"/>
      <c r="R35" s="623">
        <v>1515700</v>
      </c>
      <c r="S35" s="626"/>
      <c r="T35" s="626"/>
      <c r="U35" s="626"/>
      <c r="V35" s="626"/>
      <c r="W35" s="626"/>
      <c r="X35" s="626"/>
      <c r="Y35" s="627"/>
      <c r="Z35" s="685">
        <v>17.7</v>
      </c>
      <c r="AA35" s="685"/>
      <c r="AB35" s="685"/>
      <c r="AC35" s="685"/>
      <c r="AD35" s="686" t="s">
        <v>130</v>
      </c>
      <c r="AE35" s="686"/>
      <c r="AF35" s="686"/>
      <c r="AG35" s="686"/>
      <c r="AH35" s="686"/>
      <c r="AI35" s="686"/>
      <c r="AJ35" s="686"/>
      <c r="AK35" s="686"/>
      <c r="AL35" s="628" t="s">
        <v>240</v>
      </c>
      <c r="AM35" s="629"/>
      <c r="AN35" s="629"/>
      <c r="AO35" s="687"/>
      <c r="AP35" s="234"/>
      <c r="AQ35" s="691" t="s">
        <v>322</v>
      </c>
      <c r="AR35" s="692"/>
      <c r="AS35" s="692"/>
      <c r="AT35" s="692"/>
      <c r="AU35" s="692"/>
      <c r="AV35" s="692"/>
      <c r="AW35" s="692"/>
      <c r="AX35" s="692"/>
      <c r="AY35" s="693"/>
      <c r="AZ35" s="688">
        <v>885671</v>
      </c>
      <c r="BA35" s="689"/>
      <c r="BB35" s="689"/>
      <c r="BC35" s="689"/>
      <c r="BD35" s="689"/>
      <c r="BE35" s="689"/>
      <c r="BF35" s="690"/>
      <c r="BG35" s="694" t="s">
        <v>323</v>
      </c>
      <c r="BH35" s="695"/>
      <c r="BI35" s="695"/>
      <c r="BJ35" s="695"/>
      <c r="BK35" s="695"/>
      <c r="BL35" s="695"/>
      <c r="BM35" s="695"/>
      <c r="BN35" s="695"/>
      <c r="BO35" s="695"/>
      <c r="BP35" s="695"/>
      <c r="BQ35" s="695"/>
      <c r="BR35" s="695"/>
      <c r="BS35" s="695"/>
      <c r="BT35" s="695"/>
      <c r="BU35" s="696"/>
      <c r="BV35" s="688">
        <v>63777</v>
      </c>
      <c r="BW35" s="689"/>
      <c r="BX35" s="689"/>
      <c r="BY35" s="689"/>
      <c r="BZ35" s="689"/>
      <c r="CA35" s="689"/>
      <c r="CB35" s="690"/>
      <c r="CD35" s="667" t="s">
        <v>324</v>
      </c>
      <c r="CE35" s="664"/>
      <c r="CF35" s="664"/>
      <c r="CG35" s="664"/>
      <c r="CH35" s="664"/>
      <c r="CI35" s="664"/>
      <c r="CJ35" s="664"/>
      <c r="CK35" s="664"/>
      <c r="CL35" s="664"/>
      <c r="CM35" s="664"/>
      <c r="CN35" s="664"/>
      <c r="CO35" s="664"/>
      <c r="CP35" s="664"/>
      <c r="CQ35" s="665"/>
      <c r="CR35" s="623">
        <v>52968</v>
      </c>
      <c r="CS35" s="624"/>
      <c r="CT35" s="624"/>
      <c r="CU35" s="624"/>
      <c r="CV35" s="624"/>
      <c r="CW35" s="624"/>
      <c r="CX35" s="624"/>
      <c r="CY35" s="625"/>
      <c r="CZ35" s="628">
        <v>0.6</v>
      </c>
      <c r="DA35" s="657"/>
      <c r="DB35" s="657"/>
      <c r="DC35" s="658"/>
      <c r="DD35" s="631">
        <v>26765</v>
      </c>
      <c r="DE35" s="624"/>
      <c r="DF35" s="624"/>
      <c r="DG35" s="624"/>
      <c r="DH35" s="624"/>
      <c r="DI35" s="624"/>
      <c r="DJ35" s="624"/>
      <c r="DK35" s="625"/>
      <c r="DL35" s="631">
        <v>26765</v>
      </c>
      <c r="DM35" s="624"/>
      <c r="DN35" s="624"/>
      <c r="DO35" s="624"/>
      <c r="DP35" s="624"/>
      <c r="DQ35" s="624"/>
      <c r="DR35" s="624"/>
      <c r="DS35" s="624"/>
      <c r="DT35" s="624"/>
      <c r="DU35" s="624"/>
      <c r="DV35" s="625"/>
      <c r="DW35" s="628">
        <v>0.7</v>
      </c>
      <c r="DX35" s="657"/>
      <c r="DY35" s="657"/>
      <c r="DZ35" s="657"/>
      <c r="EA35" s="657"/>
      <c r="EB35" s="657"/>
      <c r="EC35" s="659"/>
    </row>
    <row r="36" spans="2:133" ht="11.25" customHeight="1" x14ac:dyDescent="0.15">
      <c r="B36" s="620" t="s">
        <v>325</v>
      </c>
      <c r="C36" s="621"/>
      <c r="D36" s="621"/>
      <c r="E36" s="621"/>
      <c r="F36" s="621"/>
      <c r="G36" s="621"/>
      <c r="H36" s="621"/>
      <c r="I36" s="621"/>
      <c r="J36" s="621"/>
      <c r="K36" s="621"/>
      <c r="L36" s="621"/>
      <c r="M36" s="621"/>
      <c r="N36" s="621"/>
      <c r="O36" s="621"/>
      <c r="P36" s="621"/>
      <c r="Q36" s="622"/>
      <c r="R36" s="623" t="s">
        <v>130</v>
      </c>
      <c r="S36" s="626"/>
      <c r="T36" s="626"/>
      <c r="U36" s="626"/>
      <c r="V36" s="626"/>
      <c r="W36" s="626"/>
      <c r="X36" s="626"/>
      <c r="Y36" s="627"/>
      <c r="Z36" s="685" t="s">
        <v>240</v>
      </c>
      <c r="AA36" s="685"/>
      <c r="AB36" s="685"/>
      <c r="AC36" s="685"/>
      <c r="AD36" s="686" t="s">
        <v>130</v>
      </c>
      <c r="AE36" s="686"/>
      <c r="AF36" s="686"/>
      <c r="AG36" s="686"/>
      <c r="AH36" s="686"/>
      <c r="AI36" s="686"/>
      <c r="AJ36" s="686"/>
      <c r="AK36" s="686"/>
      <c r="AL36" s="628" t="s">
        <v>138</v>
      </c>
      <c r="AM36" s="629"/>
      <c r="AN36" s="629"/>
      <c r="AO36" s="687"/>
      <c r="AQ36" s="660" t="s">
        <v>326</v>
      </c>
      <c r="AR36" s="661"/>
      <c r="AS36" s="661"/>
      <c r="AT36" s="661"/>
      <c r="AU36" s="661"/>
      <c r="AV36" s="661"/>
      <c r="AW36" s="661"/>
      <c r="AX36" s="661"/>
      <c r="AY36" s="662"/>
      <c r="AZ36" s="623">
        <v>185532</v>
      </c>
      <c r="BA36" s="626"/>
      <c r="BB36" s="626"/>
      <c r="BC36" s="626"/>
      <c r="BD36" s="624"/>
      <c r="BE36" s="624"/>
      <c r="BF36" s="663"/>
      <c r="BG36" s="667" t="s">
        <v>327</v>
      </c>
      <c r="BH36" s="664"/>
      <c r="BI36" s="664"/>
      <c r="BJ36" s="664"/>
      <c r="BK36" s="664"/>
      <c r="BL36" s="664"/>
      <c r="BM36" s="664"/>
      <c r="BN36" s="664"/>
      <c r="BO36" s="664"/>
      <c r="BP36" s="664"/>
      <c r="BQ36" s="664"/>
      <c r="BR36" s="664"/>
      <c r="BS36" s="664"/>
      <c r="BT36" s="664"/>
      <c r="BU36" s="665"/>
      <c r="BV36" s="623">
        <v>-4803</v>
      </c>
      <c r="BW36" s="626"/>
      <c r="BX36" s="626"/>
      <c r="BY36" s="626"/>
      <c r="BZ36" s="626"/>
      <c r="CA36" s="626"/>
      <c r="CB36" s="666"/>
      <c r="CD36" s="667" t="s">
        <v>328</v>
      </c>
      <c r="CE36" s="664"/>
      <c r="CF36" s="664"/>
      <c r="CG36" s="664"/>
      <c r="CH36" s="664"/>
      <c r="CI36" s="664"/>
      <c r="CJ36" s="664"/>
      <c r="CK36" s="664"/>
      <c r="CL36" s="664"/>
      <c r="CM36" s="664"/>
      <c r="CN36" s="664"/>
      <c r="CO36" s="664"/>
      <c r="CP36" s="664"/>
      <c r="CQ36" s="665"/>
      <c r="CR36" s="623">
        <v>1193862</v>
      </c>
      <c r="CS36" s="626"/>
      <c r="CT36" s="626"/>
      <c r="CU36" s="626"/>
      <c r="CV36" s="626"/>
      <c r="CW36" s="626"/>
      <c r="CX36" s="626"/>
      <c r="CY36" s="627"/>
      <c r="CZ36" s="628">
        <v>14.4</v>
      </c>
      <c r="DA36" s="657"/>
      <c r="DB36" s="657"/>
      <c r="DC36" s="658"/>
      <c r="DD36" s="631">
        <v>1097117</v>
      </c>
      <c r="DE36" s="626"/>
      <c r="DF36" s="626"/>
      <c r="DG36" s="626"/>
      <c r="DH36" s="626"/>
      <c r="DI36" s="626"/>
      <c r="DJ36" s="626"/>
      <c r="DK36" s="627"/>
      <c r="DL36" s="631">
        <v>943779</v>
      </c>
      <c r="DM36" s="626"/>
      <c r="DN36" s="626"/>
      <c r="DO36" s="626"/>
      <c r="DP36" s="626"/>
      <c r="DQ36" s="626"/>
      <c r="DR36" s="626"/>
      <c r="DS36" s="626"/>
      <c r="DT36" s="626"/>
      <c r="DU36" s="626"/>
      <c r="DV36" s="627"/>
      <c r="DW36" s="628">
        <v>23.9</v>
      </c>
      <c r="DX36" s="657"/>
      <c r="DY36" s="657"/>
      <c r="DZ36" s="657"/>
      <c r="EA36" s="657"/>
      <c r="EB36" s="657"/>
      <c r="EC36" s="659"/>
    </row>
    <row r="37" spans="2:133" ht="11.25" customHeight="1" x14ac:dyDescent="0.15">
      <c r="B37" s="620" t="s">
        <v>329</v>
      </c>
      <c r="C37" s="621"/>
      <c r="D37" s="621"/>
      <c r="E37" s="621"/>
      <c r="F37" s="621"/>
      <c r="G37" s="621"/>
      <c r="H37" s="621"/>
      <c r="I37" s="621"/>
      <c r="J37" s="621"/>
      <c r="K37" s="621"/>
      <c r="L37" s="621"/>
      <c r="M37" s="621"/>
      <c r="N37" s="621"/>
      <c r="O37" s="621"/>
      <c r="P37" s="621"/>
      <c r="Q37" s="622"/>
      <c r="R37" s="623">
        <v>183000</v>
      </c>
      <c r="S37" s="626"/>
      <c r="T37" s="626"/>
      <c r="U37" s="626"/>
      <c r="V37" s="626"/>
      <c r="W37" s="626"/>
      <c r="X37" s="626"/>
      <c r="Y37" s="627"/>
      <c r="Z37" s="685">
        <v>2.1</v>
      </c>
      <c r="AA37" s="685"/>
      <c r="AB37" s="685"/>
      <c r="AC37" s="685"/>
      <c r="AD37" s="686" t="s">
        <v>240</v>
      </c>
      <c r="AE37" s="686"/>
      <c r="AF37" s="686"/>
      <c r="AG37" s="686"/>
      <c r="AH37" s="686"/>
      <c r="AI37" s="686"/>
      <c r="AJ37" s="686"/>
      <c r="AK37" s="686"/>
      <c r="AL37" s="628" t="s">
        <v>130</v>
      </c>
      <c r="AM37" s="629"/>
      <c r="AN37" s="629"/>
      <c r="AO37" s="687"/>
      <c r="AQ37" s="660" t="s">
        <v>330</v>
      </c>
      <c r="AR37" s="661"/>
      <c r="AS37" s="661"/>
      <c r="AT37" s="661"/>
      <c r="AU37" s="661"/>
      <c r="AV37" s="661"/>
      <c r="AW37" s="661"/>
      <c r="AX37" s="661"/>
      <c r="AY37" s="662"/>
      <c r="AZ37" s="623">
        <v>98955</v>
      </c>
      <c r="BA37" s="626"/>
      <c r="BB37" s="626"/>
      <c r="BC37" s="626"/>
      <c r="BD37" s="624"/>
      <c r="BE37" s="624"/>
      <c r="BF37" s="663"/>
      <c r="BG37" s="667" t="s">
        <v>331</v>
      </c>
      <c r="BH37" s="664"/>
      <c r="BI37" s="664"/>
      <c r="BJ37" s="664"/>
      <c r="BK37" s="664"/>
      <c r="BL37" s="664"/>
      <c r="BM37" s="664"/>
      <c r="BN37" s="664"/>
      <c r="BO37" s="664"/>
      <c r="BP37" s="664"/>
      <c r="BQ37" s="664"/>
      <c r="BR37" s="664"/>
      <c r="BS37" s="664"/>
      <c r="BT37" s="664"/>
      <c r="BU37" s="665"/>
      <c r="BV37" s="623">
        <v>1929</v>
      </c>
      <c r="BW37" s="626"/>
      <c r="BX37" s="626"/>
      <c r="BY37" s="626"/>
      <c r="BZ37" s="626"/>
      <c r="CA37" s="626"/>
      <c r="CB37" s="666"/>
      <c r="CD37" s="667" t="s">
        <v>332</v>
      </c>
      <c r="CE37" s="664"/>
      <c r="CF37" s="664"/>
      <c r="CG37" s="664"/>
      <c r="CH37" s="664"/>
      <c r="CI37" s="664"/>
      <c r="CJ37" s="664"/>
      <c r="CK37" s="664"/>
      <c r="CL37" s="664"/>
      <c r="CM37" s="664"/>
      <c r="CN37" s="664"/>
      <c r="CO37" s="664"/>
      <c r="CP37" s="664"/>
      <c r="CQ37" s="665"/>
      <c r="CR37" s="623">
        <v>442261</v>
      </c>
      <c r="CS37" s="624"/>
      <c r="CT37" s="624"/>
      <c r="CU37" s="624"/>
      <c r="CV37" s="624"/>
      <c r="CW37" s="624"/>
      <c r="CX37" s="624"/>
      <c r="CY37" s="625"/>
      <c r="CZ37" s="628">
        <v>5.3</v>
      </c>
      <c r="DA37" s="657"/>
      <c r="DB37" s="657"/>
      <c r="DC37" s="658"/>
      <c r="DD37" s="631">
        <v>442261</v>
      </c>
      <c r="DE37" s="624"/>
      <c r="DF37" s="624"/>
      <c r="DG37" s="624"/>
      <c r="DH37" s="624"/>
      <c r="DI37" s="624"/>
      <c r="DJ37" s="624"/>
      <c r="DK37" s="625"/>
      <c r="DL37" s="631">
        <v>423847</v>
      </c>
      <c r="DM37" s="624"/>
      <c r="DN37" s="624"/>
      <c r="DO37" s="624"/>
      <c r="DP37" s="624"/>
      <c r="DQ37" s="624"/>
      <c r="DR37" s="624"/>
      <c r="DS37" s="624"/>
      <c r="DT37" s="624"/>
      <c r="DU37" s="624"/>
      <c r="DV37" s="625"/>
      <c r="DW37" s="628">
        <v>10.7</v>
      </c>
      <c r="DX37" s="657"/>
      <c r="DY37" s="657"/>
      <c r="DZ37" s="657"/>
      <c r="EA37" s="657"/>
      <c r="EB37" s="657"/>
      <c r="EC37" s="659"/>
    </row>
    <row r="38" spans="2:133" ht="11.25" customHeight="1" x14ac:dyDescent="0.15">
      <c r="B38" s="635" t="s">
        <v>333</v>
      </c>
      <c r="C38" s="636"/>
      <c r="D38" s="636"/>
      <c r="E38" s="636"/>
      <c r="F38" s="636"/>
      <c r="G38" s="636"/>
      <c r="H38" s="636"/>
      <c r="I38" s="636"/>
      <c r="J38" s="636"/>
      <c r="K38" s="636"/>
      <c r="L38" s="636"/>
      <c r="M38" s="636"/>
      <c r="N38" s="636"/>
      <c r="O38" s="636"/>
      <c r="P38" s="636"/>
      <c r="Q38" s="637"/>
      <c r="R38" s="638">
        <v>8568346</v>
      </c>
      <c r="S38" s="675"/>
      <c r="T38" s="675"/>
      <c r="U38" s="675"/>
      <c r="V38" s="675"/>
      <c r="W38" s="675"/>
      <c r="X38" s="675"/>
      <c r="Y38" s="680"/>
      <c r="Z38" s="681">
        <v>100</v>
      </c>
      <c r="AA38" s="681"/>
      <c r="AB38" s="681"/>
      <c r="AC38" s="681"/>
      <c r="AD38" s="682">
        <v>3765587</v>
      </c>
      <c r="AE38" s="682"/>
      <c r="AF38" s="682"/>
      <c r="AG38" s="682"/>
      <c r="AH38" s="682"/>
      <c r="AI38" s="682"/>
      <c r="AJ38" s="682"/>
      <c r="AK38" s="682"/>
      <c r="AL38" s="641">
        <v>100</v>
      </c>
      <c r="AM38" s="683"/>
      <c r="AN38" s="683"/>
      <c r="AO38" s="684"/>
      <c r="AQ38" s="660" t="s">
        <v>334</v>
      </c>
      <c r="AR38" s="661"/>
      <c r="AS38" s="661"/>
      <c r="AT38" s="661"/>
      <c r="AU38" s="661"/>
      <c r="AV38" s="661"/>
      <c r="AW38" s="661"/>
      <c r="AX38" s="661"/>
      <c r="AY38" s="662"/>
      <c r="AZ38" s="623" t="s">
        <v>130</v>
      </c>
      <c r="BA38" s="626"/>
      <c r="BB38" s="626"/>
      <c r="BC38" s="626"/>
      <c r="BD38" s="624"/>
      <c r="BE38" s="624"/>
      <c r="BF38" s="663"/>
      <c r="BG38" s="667" t="s">
        <v>335</v>
      </c>
      <c r="BH38" s="664"/>
      <c r="BI38" s="664"/>
      <c r="BJ38" s="664"/>
      <c r="BK38" s="664"/>
      <c r="BL38" s="664"/>
      <c r="BM38" s="664"/>
      <c r="BN38" s="664"/>
      <c r="BO38" s="664"/>
      <c r="BP38" s="664"/>
      <c r="BQ38" s="664"/>
      <c r="BR38" s="664"/>
      <c r="BS38" s="664"/>
      <c r="BT38" s="664"/>
      <c r="BU38" s="665"/>
      <c r="BV38" s="623">
        <v>3164</v>
      </c>
      <c r="BW38" s="626"/>
      <c r="BX38" s="626"/>
      <c r="BY38" s="626"/>
      <c r="BZ38" s="626"/>
      <c r="CA38" s="626"/>
      <c r="CB38" s="666"/>
      <c r="CD38" s="667" t="s">
        <v>336</v>
      </c>
      <c r="CE38" s="664"/>
      <c r="CF38" s="664"/>
      <c r="CG38" s="664"/>
      <c r="CH38" s="664"/>
      <c r="CI38" s="664"/>
      <c r="CJ38" s="664"/>
      <c r="CK38" s="664"/>
      <c r="CL38" s="664"/>
      <c r="CM38" s="664"/>
      <c r="CN38" s="664"/>
      <c r="CO38" s="664"/>
      <c r="CP38" s="664"/>
      <c r="CQ38" s="665"/>
      <c r="CR38" s="623">
        <v>700139</v>
      </c>
      <c r="CS38" s="626"/>
      <c r="CT38" s="626"/>
      <c r="CU38" s="626"/>
      <c r="CV38" s="626"/>
      <c r="CW38" s="626"/>
      <c r="CX38" s="626"/>
      <c r="CY38" s="627"/>
      <c r="CZ38" s="628">
        <v>8.5</v>
      </c>
      <c r="DA38" s="657"/>
      <c r="DB38" s="657"/>
      <c r="DC38" s="658"/>
      <c r="DD38" s="631">
        <v>606952</v>
      </c>
      <c r="DE38" s="626"/>
      <c r="DF38" s="626"/>
      <c r="DG38" s="626"/>
      <c r="DH38" s="626"/>
      <c r="DI38" s="626"/>
      <c r="DJ38" s="626"/>
      <c r="DK38" s="627"/>
      <c r="DL38" s="631">
        <v>435154</v>
      </c>
      <c r="DM38" s="626"/>
      <c r="DN38" s="626"/>
      <c r="DO38" s="626"/>
      <c r="DP38" s="626"/>
      <c r="DQ38" s="626"/>
      <c r="DR38" s="626"/>
      <c r="DS38" s="626"/>
      <c r="DT38" s="626"/>
      <c r="DU38" s="626"/>
      <c r="DV38" s="627"/>
      <c r="DW38" s="628">
        <v>11</v>
      </c>
      <c r="DX38" s="657"/>
      <c r="DY38" s="657"/>
      <c r="DZ38" s="657"/>
      <c r="EA38" s="657"/>
      <c r="EB38" s="657"/>
      <c r="EC38" s="659"/>
    </row>
    <row r="39" spans="2:133" ht="11.25" customHeight="1" x14ac:dyDescent="0.15">
      <c r="AQ39" s="660" t="s">
        <v>337</v>
      </c>
      <c r="AR39" s="661"/>
      <c r="AS39" s="661"/>
      <c r="AT39" s="661"/>
      <c r="AU39" s="661"/>
      <c r="AV39" s="661"/>
      <c r="AW39" s="661"/>
      <c r="AX39" s="661"/>
      <c r="AY39" s="662"/>
      <c r="AZ39" s="623" t="s">
        <v>130</v>
      </c>
      <c r="BA39" s="626"/>
      <c r="BB39" s="626"/>
      <c r="BC39" s="626"/>
      <c r="BD39" s="624"/>
      <c r="BE39" s="624"/>
      <c r="BF39" s="663"/>
      <c r="BG39" s="668" t="s">
        <v>338</v>
      </c>
      <c r="BH39" s="669"/>
      <c r="BI39" s="669"/>
      <c r="BJ39" s="669"/>
      <c r="BK39" s="669"/>
      <c r="BL39" s="235"/>
      <c r="BM39" s="664" t="s">
        <v>339</v>
      </c>
      <c r="BN39" s="664"/>
      <c r="BO39" s="664"/>
      <c r="BP39" s="664"/>
      <c r="BQ39" s="664"/>
      <c r="BR39" s="664"/>
      <c r="BS39" s="664"/>
      <c r="BT39" s="664"/>
      <c r="BU39" s="665"/>
      <c r="BV39" s="623">
        <v>79</v>
      </c>
      <c r="BW39" s="626"/>
      <c r="BX39" s="626"/>
      <c r="BY39" s="626"/>
      <c r="BZ39" s="626"/>
      <c r="CA39" s="626"/>
      <c r="CB39" s="666"/>
      <c r="CD39" s="667" t="s">
        <v>340</v>
      </c>
      <c r="CE39" s="664"/>
      <c r="CF39" s="664"/>
      <c r="CG39" s="664"/>
      <c r="CH39" s="664"/>
      <c r="CI39" s="664"/>
      <c r="CJ39" s="664"/>
      <c r="CK39" s="664"/>
      <c r="CL39" s="664"/>
      <c r="CM39" s="664"/>
      <c r="CN39" s="664"/>
      <c r="CO39" s="664"/>
      <c r="CP39" s="664"/>
      <c r="CQ39" s="665"/>
      <c r="CR39" s="623">
        <v>277514</v>
      </c>
      <c r="CS39" s="624"/>
      <c r="CT39" s="624"/>
      <c r="CU39" s="624"/>
      <c r="CV39" s="624"/>
      <c r="CW39" s="624"/>
      <c r="CX39" s="624"/>
      <c r="CY39" s="625"/>
      <c r="CZ39" s="628">
        <v>3.4</v>
      </c>
      <c r="DA39" s="657"/>
      <c r="DB39" s="657"/>
      <c r="DC39" s="658"/>
      <c r="DD39" s="631">
        <v>264279</v>
      </c>
      <c r="DE39" s="624"/>
      <c r="DF39" s="624"/>
      <c r="DG39" s="624"/>
      <c r="DH39" s="624"/>
      <c r="DI39" s="624"/>
      <c r="DJ39" s="624"/>
      <c r="DK39" s="625"/>
      <c r="DL39" s="631" t="s">
        <v>130</v>
      </c>
      <c r="DM39" s="624"/>
      <c r="DN39" s="624"/>
      <c r="DO39" s="624"/>
      <c r="DP39" s="624"/>
      <c r="DQ39" s="624"/>
      <c r="DR39" s="624"/>
      <c r="DS39" s="624"/>
      <c r="DT39" s="624"/>
      <c r="DU39" s="624"/>
      <c r="DV39" s="625"/>
      <c r="DW39" s="628" t="s">
        <v>130</v>
      </c>
      <c r="DX39" s="657"/>
      <c r="DY39" s="657"/>
      <c r="DZ39" s="657"/>
      <c r="EA39" s="657"/>
      <c r="EB39" s="657"/>
      <c r="EC39" s="659"/>
    </row>
    <row r="40" spans="2:133" ht="11.25" customHeight="1" x14ac:dyDescent="0.15">
      <c r="AQ40" s="660" t="s">
        <v>341</v>
      </c>
      <c r="AR40" s="661"/>
      <c r="AS40" s="661"/>
      <c r="AT40" s="661"/>
      <c r="AU40" s="661"/>
      <c r="AV40" s="661"/>
      <c r="AW40" s="661"/>
      <c r="AX40" s="661"/>
      <c r="AY40" s="662"/>
      <c r="AZ40" s="623">
        <v>165708</v>
      </c>
      <c r="BA40" s="626"/>
      <c r="BB40" s="626"/>
      <c r="BC40" s="626"/>
      <c r="BD40" s="624"/>
      <c r="BE40" s="624"/>
      <c r="BF40" s="663"/>
      <c r="BG40" s="668"/>
      <c r="BH40" s="669"/>
      <c r="BI40" s="669"/>
      <c r="BJ40" s="669"/>
      <c r="BK40" s="669"/>
      <c r="BL40" s="235"/>
      <c r="BM40" s="664" t="s">
        <v>342</v>
      </c>
      <c r="BN40" s="664"/>
      <c r="BO40" s="664"/>
      <c r="BP40" s="664"/>
      <c r="BQ40" s="664"/>
      <c r="BR40" s="664"/>
      <c r="BS40" s="664"/>
      <c r="BT40" s="664"/>
      <c r="BU40" s="665"/>
      <c r="BV40" s="623" t="s">
        <v>130</v>
      </c>
      <c r="BW40" s="626"/>
      <c r="BX40" s="626"/>
      <c r="BY40" s="626"/>
      <c r="BZ40" s="626"/>
      <c r="CA40" s="626"/>
      <c r="CB40" s="666"/>
      <c r="CD40" s="667" t="s">
        <v>343</v>
      </c>
      <c r="CE40" s="664"/>
      <c r="CF40" s="664"/>
      <c r="CG40" s="664"/>
      <c r="CH40" s="664"/>
      <c r="CI40" s="664"/>
      <c r="CJ40" s="664"/>
      <c r="CK40" s="664"/>
      <c r="CL40" s="664"/>
      <c r="CM40" s="664"/>
      <c r="CN40" s="664"/>
      <c r="CO40" s="664"/>
      <c r="CP40" s="664"/>
      <c r="CQ40" s="665"/>
      <c r="CR40" s="623">
        <v>44716</v>
      </c>
      <c r="CS40" s="626"/>
      <c r="CT40" s="626"/>
      <c r="CU40" s="626"/>
      <c r="CV40" s="626"/>
      <c r="CW40" s="626"/>
      <c r="CX40" s="626"/>
      <c r="CY40" s="627"/>
      <c r="CZ40" s="628">
        <v>0.5</v>
      </c>
      <c r="DA40" s="657"/>
      <c r="DB40" s="657"/>
      <c r="DC40" s="658"/>
      <c r="DD40" s="631">
        <v>16</v>
      </c>
      <c r="DE40" s="626"/>
      <c r="DF40" s="626"/>
      <c r="DG40" s="626"/>
      <c r="DH40" s="626"/>
      <c r="DI40" s="626"/>
      <c r="DJ40" s="626"/>
      <c r="DK40" s="627"/>
      <c r="DL40" s="631" t="s">
        <v>130</v>
      </c>
      <c r="DM40" s="626"/>
      <c r="DN40" s="626"/>
      <c r="DO40" s="626"/>
      <c r="DP40" s="626"/>
      <c r="DQ40" s="626"/>
      <c r="DR40" s="626"/>
      <c r="DS40" s="626"/>
      <c r="DT40" s="626"/>
      <c r="DU40" s="626"/>
      <c r="DV40" s="627"/>
      <c r="DW40" s="628" t="s">
        <v>130</v>
      </c>
      <c r="DX40" s="657"/>
      <c r="DY40" s="657"/>
      <c r="DZ40" s="657"/>
      <c r="EA40" s="657"/>
      <c r="EB40" s="657"/>
      <c r="EC40" s="659"/>
    </row>
    <row r="41" spans="2:133" ht="11.25" customHeight="1" x14ac:dyDescent="0.15">
      <c r="AQ41" s="672" t="s">
        <v>344</v>
      </c>
      <c r="AR41" s="673"/>
      <c r="AS41" s="673"/>
      <c r="AT41" s="673"/>
      <c r="AU41" s="673"/>
      <c r="AV41" s="673"/>
      <c r="AW41" s="673"/>
      <c r="AX41" s="673"/>
      <c r="AY41" s="674"/>
      <c r="AZ41" s="638">
        <v>435476</v>
      </c>
      <c r="BA41" s="675"/>
      <c r="BB41" s="675"/>
      <c r="BC41" s="675"/>
      <c r="BD41" s="639"/>
      <c r="BE41" s="639"/>
      <c r="BF41" s="676"/>
      <c r="BG41" s="670"/>
      <c r="BH41" s="671"/>
      <c r="BI41" s="671"/>
      <c r="BJ41" s="671"/>
      <c r="BK41" s="671"/>
      <c r="BL41" s="236"/>
      <c r="BM41" s="677" t="s">
        <v>345</v>
      </c>
      <c r="BN41" s="677"/>
      <c r="BO41" s="677"/>
      <c r="BP41" s="677"/>
      <c r="BQ41" s="677"/>
      <c r="BR41" s="677"/>
      <c r="BS41" s="677"/>
      <c r="BT41" s="677"/>
      <c r="BU41" s="678"/>
      <c r="BV41" s="638">
        <v>331</v>
      </c>
      <c r="BW41" s="675"/>
      <c r="BX41" s="675"/>
      <c r="BY41" s="675"/>
      <c r="BZ41" s="675"/>
      <c r="CA41" s="675"/>
      <c r="CB41" s="679"/>
      <c r="CD41" s="667" t="s">
        <v>346</v>
      </c>
      <c r="CE41" s="664"/>
      <c r="CF41" s="664"/>
      <c r="CG41" s="664"/>
      <c r="CH41" s="664"/>
      <c r="CI41" s="664"/>
      <c r="CJ41" s="664"/>
      <c r="CK41" s="664"/>
      <c r="CL41" s="664"/>
      <c r="CM41" s="664"/>
      <c r="CN41" s="664"/>
      <c r="CO41" s="664"/>
      <c r="CP41" s="664"/>
      <c r="CQ41" s="665"/>
      <c r="CR41" s="623" t="s">
        <v>130</v>
      </c>
      <c r="CS41" s="624"/>
      <c r="CT41" s="624"/>
      <c r="CU41" s="624"/>
      <c r="CV41" s="624"/>
      <c r="CW41" s="624"/>
      <c r="CX41" s="624"/>
      <c r="CY41" s="625"/>
      <c r="CZ41" s="628" t="s">
        <v>130</v>
      </c>
      <c r="DA41" s="657"/>
      <c r="DB41" s="657"/>
      <c r="DC41" s="658"/>
      <c r="DD41" s="631" t="s">
        <v>130</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348</v>
      </c>
      <c r="CE42" s="621"/>
      <c r="CF42" s="621"/>
      <c r="CG42" s="621"/>
      <c r="CH42" s="621"/>
      <c r="CI42" s="621"/>
      <c r="CJ42" s="621"/>
      <c r="CK42" s="621"/>
      <c r="CL42" s="621"/>
      <c r="CM42" s="621"/>
      <c r="CN42" s="621"/>
      <c r="CO42" s="621"/>
      <c r="CP42" s="621"/>
      <c r="CQ42" s="622"/>
      <c r="CR42" s="623">
        <v>1894988</v>
      </c>
      <c r="CS42" s="626"/>
      <c r="CT42" s="626"/>
      <c r="CU42" s="626"/>
      <c r="CV42" s="626"/>
      <c r="CW42" s="626"/>
      <c r="CX42" s="626"/>
      <c r="CY42" s="627"/>
      <c r="CZ42" s="628">
        <v>22.9</v>
      </c>
      <c r="DA42" s="629"/>
      <c r="DB42" s="629"/>
      <c r="DC42" s="630"/>
      <c r="DD42" s="631">
        <v>202548</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350</v>
      </c>
      <c r="CE43" s="621"/>
      <c r="CF43" s="621"/>
      <c r="CG43" s="621"/>
      <c r="CH43" s="621"/>
      <c r="CI43" s="621"/>
      <c r="CJ43" s="621"/>
      <c r="CK43" s="621"/>
      <c r="CL43" s="621"/>
      <c r="CM43" s="621"/>
      <c r="CN43" s="621"/>
      <c r="CO43" s="621"/>
      <c r="CP43" s="621"/>
      <c r="CQ43" s="622"/>
      <c r="CR43" s="623">
        <v>48020</v>
      </c>
      <c r="CS43" s="624"/>
      <c r="CT43" s="624"/>
      <c r="CU43" s="624"/>
      <c r="CV43" s="624"/>
      <c r="CW43" s="624"/>
      <c r="CX43" s="624"/>
      <c r="CY43" s="625"/>
      <c r="CZ43" s="628">
        <v>0.6</v>
      </c>
      <c r="DA43" s="657"/>
      <c r="DB43" s="657"/>
      <c r="DC43" s="658"/>
      <c r="DD43" s="631">
        <v>35134</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351</v>
      </c>
      <c r="CD44" s="651" t="s">
        <v>302</v>
      </c>
      <c r="CE44" s="652"/>
      <c r="CF44" s="620" t="s">
        <v>352</v>
      </c>
      <c r="CG44" s="621"/>
      <c r="CH44" s="621"/>
      <c r="CI44" s="621"/>
      <c r="CJ44" s="621"/>
      <c r="CK44" s="621"/>
      <c r="CL44" s="621"/>
      <c r="CM44" s="621"/>
      <c r="CN44" s="621"/>
      <c r="CO44" s="621"/>
      <c r="CP44" s="621"/>
      <c r="CQ44" s="622"/>
      <c r="CR44" s="623">
        <v>1894988</v>
      </c>
      <c r="CS44" s="626"/>
      <c r="CT44" s="626"/>
      <c r="CU44" s="626"/>
      <c r="CV44" s="626"/>
      <c r="CW44" s="626"/>
      <c r="CX44" s="626"/>
      <c r="CY44" s="627"/>
      <c r="CZ44" s="628">
        <v>22.9</v>
      </c>
      <c r="DA44" s="629"/>
      <c r="DB44" s="629"/>
      <c r="DC44" s="630"/>
      <c r="DD44" s="631">
        <v>202548</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353</v>
      </c>
      <c r="CG45" s="621"/>
      <c r="CH45" s="621"/>
      <c r="CI45" s="621"/>
      <c r="CJ45" s="621"/>
      <c r="CK45" s="621"/>
      <c r="CL45" s="621"/>
      <c r="CM45" s="621"/>
      <c r="CN45" s="621"/>
      <c r="CO45" s="621"/>
      <c r="CP45" s="621"/>
      <c r="CQ45" s="622"/>
      <c r="CR45" s="623">
        <v>895766</v>
      </c>
      <c r="CS45" s="624"/>
      <c r="CT45" s="624"/>
      <c r="CU45" s="624"/>
      <c r="CV45" s="624"/>
      <c r="CW45" s="624"/>
      <c r="CX45" s="624"/>
      <c r="CY45" s="625"/>
      <c r="CZ45" s="628">
        <v>10.8</v>
      </c>
      <c r="DA45" s="657"/>
      <c r="DB45" s="657"/>
      <c r="DC45" s="658"/>
      <c r="DD45" s="631">
        <v>26573</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354</v>
      </c>
      <c r="CG46" s="621"/>
      <c r="CH46" s="621"/>
      <c r="CI46" s="621"/>
      <c r="CJ46" s="621"/>
      <c r="CK46" s="621"/>
      <c r="CL46" s="621"/>
      <c r="CM46" s="621"/>
      <c r="CN46" s="621"/>
      <c r="CO46" s="621"/>
      <c r="CP46" s="621"/>
      <c r="CQ46" s="622"/>
      <c r="CR46" s="623">
        <v>996659</v>
      </c>
      <c r="CS46" s="626"/>
      <c r="CT46" s="626"/>
      <c r="CU46" s="626"/>
      <c r="CV46" s="626"/>
      <c r="CW46" s="626"/>
      <c r="CX46" s="626"/>
      <c r="CY46" s="627"/>
      <c r="CZ46" s="628">
        <v>12</v>
      </c>
      <c r="DA46" s="629"/>
      <c r="DB46" s="629"/>
      <c r="DC46" s="630"/>
      <c r="DD46" s="631">
        <v>175912</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355</v>
      </c>
      <c r="CG47" s="621"/>
      <c r="CH47" s="621"/>
      <c r="CI47" s="621"/>
      <c r="CJ47" s="621"/>
      <c r="CK47" s="621"/>
      <c r="CL47" s="621"/>
      <c r="CM47" s="621"/>
      <c r="CN47" s="621"/>
      <c r="CO47" s="621"/>
      <c r="CP47" s="621"/>
      <c r="CQ47" s="622"/>
      <c r="CR47" s="623" t="s">
        <v>130</v>
      </c>
      <c r="CS47" s="624"/>
      <c r="CT47" s="624"/>
      <c r="CU47" s="624"/>
      <c r="CV47" s="624"/>
      <c r="CW47" s="624"/>
      <c r="CX47" s="624"/>
      <c r="CY47" s="625"/>
      <c r="CZ47" s="628" t="s">
        <v>130</v>
      </c>
      <c r="DA47" s="657"/>
      <c r="DB47" s="657"/>
      <c r="DC47" s="658"/>
      <c r="DD47" s="631" t="s">
        <v>130</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356</v>
      </c>
      <c r="CG48" s="621"/>
      <c r="CH48" s="621"/>
      <c r="CI48" s="621"/>
      <c r="CJ48" s="621"/>
      <c r="CK48" s="621"/>
      <c r="CL48" s="621"/>
      <c r="CM48" s="621"/>
      <c r="CN48" s="621"/>
      <c r="CO48" s="621"/>
      <c r="CP48" s="621"/>
      <c r="CQ48" s="622"/>
      <c r="CR48" s="623" t="s">
        <v>130</v>
      </c>
      <c r="CS48" s="626"/>
      <c r="CT48" s="626"/>
      <c r="CU48" s="626"/>
      <c r="CV48" s="626"/>
      <c r="CW48" s="626"/>
      <c r="CX48" s="626"/>
      <c r="CY48" s="627"/>
      <c r="CZ48" s="628" t="s">
        <v>130</v>
      </c>
      <c r="DA48" s="629"/>
      <c r="DB48" s="629"/>
      <c r="DC48" s="630"/>
      <c r="DD48" s="631" t="s">
        <v>130</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357</v>
      </c>
      <c r="CE49" s="636"/>
      <c r="CF49" s="636"/>
      <c r="CG49" s="636"/>
      <c r="CH49" s="636"/>
      <c r="CI49" s="636"/>
      <c r="CJ49" s="636"/>
      <c r="CK49" s="636"/>
      <c r="CL49" s="636"/>
      <c r="CM49" s="636"/>
      <c r="CN49" s="636"/>
      <c r="CO49" s="636"/>
      <c r="CP49" s="636"/>
      <c r="CQ49" s="637"/>
      <c r="CR49" s="638">
        <v>8283757</v>
      </c>
      <c r="CS49" s="639"/>
      <c r="CT49" s="639"/>
      <c r="CU49" s="639"/>
      <c r="CV49" s="639"/>
      <c r="CW49" s="639"/>
      <c r="CX49" s="639"/>
      <c r="CY49" s="640"/>
      <c r="CZ49" s="641">
        <v>100</v>
      </c>
      <c r="DA49" s="642"/>
      <c r="DB49" s="642"/>
      <c r="DC49" s="643"/>
      <c r="DD49" s="644">
        <v>4921728</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MNv3qC0w0BpGp/ChGwJrfbk6A2fgHxg3IscsM+KiHNYp96u/BMpEcU0M7PgwJWKs8BZAqaTGfguaAqIIpk8SZA==" saltValue="pqhPOt9xEZeu671GzwGZH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28"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359</v>
      </c>
      <c r="DK2" s="1162"/>
      <c r="DL2" s="1162"/>
      <c r="DM2" s="1162"/>
      <c r="DN2" s="1162"/>
      <c r="DO2" s="1163"/>
      <c r="DP2" s="249"/>
      <c r="DQ2" s="1161" t="s">
        <v>360</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361</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363</v>
      </c>
      <c r="B5" s="1047"/>
      <c r="C5" s="1047"/>
      <c r="D5" s="1047"/>
      <c r="E5" s="1047"/>
      <c r="F5" s="1047"/>
      <c r="G5" s="1047"/>
      <c r="H5" s="1047"/>
      <c r="I5" s="1047"/>
      <c r="J5" s="1047"/>
      <c r="K5" s="1047"/>
      <c r="L5" s="1047"/>
      <c r="M5" s="1047"/>
      <c r="N5" s="1047"/>
      <c r="O5" s="1047"/>
      <c r="P5" s="1048"/>
      <c r="Q5" s="1052" t="s">
        <v>364</v>
      </c>
      <c r="R5" s="1053"/>
      <c r="S5" s="1053"/>
      <c r="T5" s="1053"/>
      <c r="U5" s="1054"/>
      <c r="V5" s="1052" t="s">
        <v>365</v>
      </c>
      <c r="W5" s="1053"/>
      <c r="X5" s="1053"/>
      <c r="Y5" s="1053"/>
      <c r="Z5" s="1054"/>
      <c r="AA5" s="1052" t="s">
        <v>366</v>
      </c>
      <c r="AB5" s="1053"/>
      <c r="AC5" s="1053"/>
      <c r="AD5" s="1053"/>
      <c r="AE5" s="1053"/>
      <c r="AF5" s="1164" t="s">
        <v>367</v>
      </c>
      <c r="AG5" s="1053"/>
      <c r="AH5" s="1053"/>
      <c r="AI5" s="1053"/>
      <c r="AJ5" s="1068"/>
      <c r="AK5" s="1053" t="s">
        <v>368</v>
      </c>
      <c r="AL5" s="1053"/>
      <c r="AM5" s="1053"/>
      <c r="AN5" s="1053"/>
      <c r="AO5" s="1054"/>
      <c r="AP5" s="1052" t="s">
        <v>369</v>
      </c>
      <c r="AQ5" s="1053"/>
      <c r="AR5" s="1053"/>
      <c r="AS5" s="1053"/>
      <c r="AT5" s="1054"/>
      <c r="AU5" s="1052" t="s">
        <v>370</v>
      </c>
      <c r="AV5" s="1053"/>
      <c r="AW5" s="1053"/>
      <c r="AX5" s="1053"/>
      <c r="AY5" s="1068"/>
      <c r="AZ5" s="256"/>
      <c r="BA5" s="256"/>
      <c r="BB5" s="256"/>
      <c r="BC5" s="256"/>
      <c r="BD5" s="256"/>
      <c r="BE5" s="257"/>
      <c r="BF5" s="257"/>
      <c r="BG5" s="257"/>
      <c r="BH5" s="257"/>
      <c r="BI5" s="257"/>
      <c r="BJ5" s="257"/>
      <c r="BK5" s="257"/>
      <c r="BL5" s="257"/>
      <c r="BM5" s="257"/>
      <c r="BN5" s="257"/>
      <c r="BO5" s="257"/>
      <c r="BP5" s="257"/>
      <c r="BQ5" s="1046" t="s">
        <v>371</v>
      </c>
      <c r="BR5" s="1047"/>
      <c r="BS5" s="1047"/>
      <c r="BT5" s="1047"/>
      <c r="BU5" s="1047"/>
      <c r="BV5" s="1047"/>
      <c r="BW5" s="1047"/>
      <c r="BX5" s="1047"/>
      <c r="BY5" s="1047"/>
      <c r="BZ5" s="1047"/>
      <c r="CA5" s="1047"/>
      <c r="CB5" s="1047"/>
      <c r="CC5" s="1047"/>
      <c r="CD5" s="1047"/>
      <c r="CE5" s="1047"/>
      <c r="CF5" s="1047"/>
      <c r="CG5" s="1048"/>
      <c r="CH5" s="1052" t="s">
        <v>372</v>
      </c>
      <c r="CI5" s="1053"/>
      <c r="CJ5" s="1053"/>
      <c r="CK5" s="1053"/>
      <c r="CL5" s="1054"/>
      <c r="CM5" s="1052" t="s">
        <v>373</v>
      </c>
      <c r="CN5" s="1053"/>
      <c r="CO5" s="1053"/>
      <c r="CP5" s="1053"/>
      <c r="CQ5" s="1054"/>
      <c r="CR5" s="1052" t="s">
        <v>374</v>
      </c>
      <c r="CS5" s="1053"/>
      <c r="CT5" s="1053"/>
      <c r="CU5" s="1053"/>
      <c r="CV5" s="1054"/>
      <c r="CW5" s="1052" t="s">
        <v>375</v>
      </c>
      <c r="CX5" s="1053"/>
      <c r="CY5" s="1053"/>
      <c r="CZ5" s="1053"/>
      <c r="DA5" s="1054"/>
      <c r="DB5" s="1052" t="s">
        <v>376</v>
      </c>
      <c r="DC5" s="1053"/>
      <c r="DD5" s="1053"/>
      <c r="DE5" s="1053"/>
      <c r="DF5" s="1054"/>
      <c r="DG5" s="1149" t="s">
        <v>377</v>
      </c>
      <c r="DH5" s="1150"/>
      <c r="DI5" s="1150"/>
      <c r="DJ5" s="1150"/>
      <c r="DK5" s="1151"/>
      <c r="DL5" s="1149" t="s">
        <v>378</v>
      </c>
      <c r="DM5" s="1150"/>
      <c r="DN5" s="1150"/>
      <c r="DO5" s="1150"/>
      <c r="DP5" s="1151"/>
      <c r="DQ5" s="1052" t="s">
        <v>379</v>
      </c>
      <c r="DR5" s="1053"/>
      <c r="DS5" s="1053"/>
      <c r="DT5" s="1053"/>
      <c r="DU5" s="1054"/>
      <c r="DV5" s="1052" t="s">
        <v>370</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380</v>
      </c>
      <c r="C7" s="1102"/>
      <c r="D7" s="1102"/>
      <c r="E7" s="1102"/>
      <c r="F7" s="1102"/>
      <c r="G7" s="1102"/>
      <c r="H7" s="1102"/>
      <c r="I7" s="1102"/>
      <c r="J7" s="1102"/>
      <c r="K7" s="1102"/>
      <c r="L7" s="1102"/>
      <c r="M7" s="1102"/>
      <c r="N7" s="1102"/>
      <c r="O7" s="1102"/>
      <c r="P7" s="1103"/>
      <c r="Q7" s="1155">
        <v>8302</v>
      </c>
      <c r="R7" s="1156"/>
      <c r="S7" s="1156"/>
      <c r="T7" s="1156"/>
      <c r="U7" s="1156"/>
      <c r="V7" s="1156">
        <v>8020</v>
      </c>
      <c r="W7" s="1156"/>
      <c r="X7" s="1156"/>
      <c r="Y7" s="1156"/>
      <c r="Z7" s="1156"/>
      <c r="AA7" s="1156">
        <v>283</v>
      </c>
      <c r="AB7" s="1156"/>
      <c r="AC7" s="1156"/>
      <c r="AD7" s="1156"/>
      <c r="AE7" s="1157"/>
      <c r="AF7" s="1158">
        <v>199</v>
      </c>
      <c r="AG7" s="1159"/>
      <c r="AH7" s="1159"/>
      <c r="AI7" s="1159"/>
      <c r="AJ7" s="1160"/>
      <c r="AK7" s="1142">
        <v>386</v>
      </c>
      <c r="AL7" s="1143"/>
      <c r="AM7" s="1143"/>
      <c r="AN7" s="1143"/>
      <c r="AO7" s="1143"/>
      <c r="AP7" s="1143">
        <v>8367</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x14ac:dyDescent="0.15">
      <c r="A8" s="261">
        <v>2</v>
      </c>
      <c r="B8" s="1088" t="s">
        <v>381</v>
      </c>
      <c r="C8" s="1089"/>
      <c r="D8" s="1089"/>
      <c r="E8" s="1089"/>
      <c r="F8" s="1089"/>
      <c r="G8" s="1089"/>
      <c r="H8" s="1089"/>
      <c r="I8" s="1089"/>
      <c r="J8" s="1089"/>
      <c r="K8" s="1089"/>
      <c r="L8" s="1089"/>
      <c r="M8" s="1089"/>
      <c r="N8" s="1089"/>
      <c r="O8" s="1089"/>
      <c r="P8" s="1090"/>
      <c r="Q8" s="1094">
        <v>135</v>
      </c>
      <c r="R8" s="1095"/>
      <c r="S8" s="1095"/>
      <c r="T8" s="1095"/>
      <c r="U8" s="1095"/>
      <c r="V8" s="1095">
        <v>133</v>
      </c>
      <c r="W8" s="1095"/>
      <c r="X8" s="1095"/>
      <c r="Y8" s="1095"/>
      <c r="Z8" s="1095"/>
      <c r="AA8" s="1095">
        <v>2</v>
      </c>
      <c r="AB8" s="1095"/>
      <c r="AC8" s="1095"/>
      <c r="AD8" s="1095"/>
      <c r="AE8" s="1096"/>
      <c r="AF8" s="1070">
        <v>2</v>
      </c>
      <c r="AG8" s="1071"/>
      <c r="AH8" s="1071"/>
      <c r="AI8" s="1071"/>
      <c r="AJ8" s="1072"/>
      <c r="AK8" s="1137">
        <v>74</v>
      </c>
      <c r="AL8" s="1138"/>
      <c r="AM8" s="1138"/>
      <c r="AN8" s="1138"/>
      <c r="AO8" s="1138"/>
      <c r="AP8" s="1138" t="s">
        <v>579</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t="s">
        <v>382</v>
      </c>
      <c r="C9" s="1089"/>
      <c r="D9" s="1089"/>
      <c r="E9" s="1089"/>
      <c r="F9" s="1089"/>
      <c r="G9" s="1089"/>
      <c r="H9" s="1089"/>
      <c r="I9" s="1089"/>
      <c r="J9" s="1089"/>
      <c r="K9" s="1089"/>
      <c r="L9" s="1089"/>
      <c r="M9" s="1089"/>
      <c r="N9" s="1089"/>
      <c r="O9" s="1089"/>
      <c r="P9" s="1090"/>
      <c r="Q9" s="1094">
        <v>258</v>
      </c>
      <c r="R9" s="1095"/>
      <c r="S9" s="1095"/>
      <c r="T9" s="1095"/>
      <c r="U9" s="1095"/>
      <c r="V9" s="1095">
        <v>258</v>
      </c>
      <c r="W9" s="1095"/>
      <c r="X9" s="1095"/>
      <c r="Y9" s="1095"/>
      <c r="Z9" s="1095"/>
      <c r="AA9" s="1095">
        <v>0</v>
      </c>
      <c r="AB9" s="1095"/>
      <c r="AC9" s="1095"/>
      <c r="AD9" s="1095"/>
      <c r="AE9" s="1096"/>
      <c r="AF9" s="1070" t="s">
        <v>383</v>
      </c>
      <c r="AG9" s="1071"/>
      <c r="AH9" s="1071"/>
      <c r="AI9" s="1071"/>
      <c r="AJ9" s="1072"/>
      <c r="AK9" s="1137" t="s">
        <v>579</v>
      </c>
      <c r="AL9" s="1138"/>
      <c r="AM9" s="1138"/>
      <c r="AN9" s="1138"/>
      <c r="AO9" s="1138"/>
      <c r="AP9" s="1138">
        <v>5006</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384</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385</v>
      </c>
      <c r="B23" s="995" t="s">
        <v>386</v>
      </c>
      <c r="C23" s="996"/>
      <c r="D23" s="996"/>
      <c r="E23" s="996"/>
      <c r="F23" s="996"/>
      <c r="G23" s="996"/>
      <c r="H23" s="996"/>
      <c r="I23" s="996"/>
      <c r="J23" s="996"/>
      <c r="K23" s="996"/>
      <c r="L23" s="996"/>
      <c r="M23" s="996"/>
      <c r="N23" s="996"/>
      <c r="O23" s="996"/>
      <c r="P23" s="997"/>
      <c r="Q23" s="1119">
        <v>8568</v>
      </c>
      <c r="R23" s="1120"/>
      <c r="S23" s="1120"/>
      <c r="T23" s="1120"/>
      <c r="U23" s="1120"/>
      <c r="V23" s="1120">
        <v>8284</v>
      </c>
      <c r="W23" s="1120"/>
      <c r="X23" s="1120"/>
      <c r="Y23" s="1120"/>
      <c r="Z23" s="1120"/>
      <c r="AA23" s="1120">
        <v>285</v>
      </c>
      <c r="AB23" s="1120"/>
      <c r="AC23" s="1120"/>
      <c r="AD23" s="1120"/>
      <c r="AE23" s="1121"/>
      <c r="AF23" s="1122">
        <v>201</v>
      </c>
      <c r="AG23" s="1120"/>
      <c r="AH23" s="1120"/>
      <c r="AI23" s="1120"/>
      <c r="AJ23" s="1123"/>
      <c r="AK23" s="1124"/>
      <c r="AL23" s="1125"/>
      <c r="AM23" s="1125"/>
      <c r="AN23" s="1125"/>
      <c r="AO23" s="1125"/>
      <c r="AP23" s="1120">
        <v>13373</v>
      </c>
      <c r="AQ23" s="1120"/>
      <c r="AR23" s="1120"/>
      <c r="AS23" s="1120"/>
      <c r="AT23" s="1120"/>
      <c r="AU23" s="1126"/>
      <c r="AV23" s="1126"/>
      <c r="AW23" s="1126"/>
      <c r="AX23" s="1126"/>
      <c r="AY23" s="1127"/>
      <c r="AZ23" s="1116" t="s">
        <v>387</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388</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389</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363</v>
      </c>
      <c r="B26" s="1047"/>
      <c r="C26" s="1047"/>
      <c r="D26" s="1047"/>
      <c r="E26" s="1047"/>
      <c r="F26" s="1047"/>
      <c r="G26" s="1047"/>
      <c r="H26" s="1047"/>
      <c r="I26" s="1047"/>
      <c r="J26" s="1047"/>
      <c r="K26" s="1047"/>
      <c r="L26" s="1047"/>
      <c r="M26" s="1047"/>
      <c r="N26" s="1047"/>
      <c r="O26" s="1047"/>
      <c r="P26" s="1048"/>
      <c r="Q26" s="1052" t="s">
        <v>390</v>
      </c>
      <c r="R26" s="1053"/>
      <c r="S26" s="1053"/>
      <c r="T26" s="1053"/>
      <c r="U26" s="1054"/>
      <c r="V26" s="1052" t="s">
        <v>391</v>
      </c>
      <c r="W26" s="1053"/>
      <c r="X26" s="1053"/>
      <c r="Y26" s="1053"/>
      <c r="Z26" s="1054"/>
      <c r="AA26" s="1052" t="s">
        <v>392</v>
      </c>
      <c r="AB26" s="1053"/>
      <c r="AC26" s="1053"/>
      <c r="AD26" s="1053"/>
      <c r="AE26" s="1053"/>
      <c r="AF26" s="1110" t="s">
        <v>393</v>
      </c>
      <c r="AG26" s="1059"/>
      <c r="AH26" s="1059"/>
      <c r="AI26" s="1059"/>
      <c r="AJ26" s="1111"/>
      <c r="AK26" s="1053" t="s">
        <v>394</v>
      </c>
      <c r="AL26" s="1053"/>
      <c r="AM26" s="1053"/>
      <c r="AN26" s="1053"/>
      <c r="AO26" s="1054"/>
      <c r="AP26" s="1052" t="s">
        <v>395</v>
      </c>
      <c r="AQ26" s="1053"/>
      <c r="AR26" s="1053"/>
      <c r="AS26" s="1053"/>
      <c r="AT26" s="1054"/>
      <c r="AU26" s="1052" t="s">
        <v>396</v>
      </c>
      <c r="AV26" s="1053"/>
      <c r="AW26" s="1053"/>
      <c r="AX26" s="1053"/>
      <c r="AY26" s="1054"/>
      <c r="AZ26" s="1052" t="s">
        <v>397</v>
      </c>
      <c r="BA26" s="1053"/>
      <c r="BB26" s="1053"/>
      <c r="BC26" s="1053"/>
      <c r="BD26" s="1054"/>
      <c r="BE26" s="1052" t="s">
        <v>370</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398</v>
      </c>
      <c r="C28" s="1102"/>
      <c r="D28" s="1102"/>
      <c r="E28" s="1102"/>
      <c r="F28" s="1102"/>
      <c r="G28" s="1102"/>
      <c r="H28" s="1102"/>
      <c r="I28" s="1102"/>
      <c r="J28" s="1102"/>
      <c r="K28" s="1102"/>
      <c r="L28" s="1102"/>
      <c r="M28" s="1102"/>
      <c r="N28" s="1102"/>
      <c r="O28" s="1102"/>
      <c r="P28" s="1103"/>
      <c r="Q28" s="1104">
        <v>1588</v>
      </c>
      <c r="R28" s="1105"/>
      <c r="S28" s="1105"/>
      <c r="T28" s="1105"/>
      <c r="U28" s="1105"/>
      <c r="V28" s="1105">
        <v>1525</v>
      </c>
      <c r="W28" s="1105"/>
      <c r="X28" s="1105"/>
      <c r="Y28" s="1105"/>
      <c r="Z28" s="1105"/>
      <c r="AA28" s="1105">
        <v>64</v>
      </c>
      <c r="AB28" s="1105"/>
      <c r="AC28" s="1105"/>
      <c r="AD28" s="1105"/>
      <c r="AE28" s="1106"/>
      <c r="AF28" s="1107">
        <v>64</v>
      </c>
      <c r="AG28" s="1105"/>
      <c r="AH28" s="1105"/>
      <c r="AI28" s="1105"/>
      <c r="AJ28" s="1108"/>
      <c r="AK28" s="1109">
        <v>166</v>
      </c>
      <c r="AL28" s="1097"/>
      <c r="AM28" s="1097"/>
      <c r="AN28" s="1097"/>
      <c r="AO28" s="1097"/>
      <c r="AP28" s="1097" t="s">
        <v>579</v>
      </c>
      <c r="AQ28" s="1097"/>
      <c r="AR28" s="1097"/>
      <c r="AS28" s="1097"/>
      <c r="AT28" s="1097"/>
      <c r="AU28" s="1097" t="s">
        <v>579</v>
      </c>
      <c r="AV28" s="1097"/>
      <c r="AW28" s="1097"/>
      <c r="AX28" s="1097"/>
      <c r="AY28" s="1097"/>
      <c r="AZ28" s="1098" t="s">
        <v>579</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399</v>
      </c>
      <c r="C29" s="1089"/>
      <c r="D29" s="1089"/>
      <c r="E29" s="1089"/>
      <c r="F29" s="1089"/>
      <c r="G29" s="1089"/>
      <c r="H29" s="1089"/>
      <c r="I29" s="1089"/>
      <c r="J29" s="1089"/>
      <c r="K29" s="1089"/>
      <c r="L29" s="1089"/>
      <c r="M29" s="1089"/>
      <c r="N29" s="1089"/>
      <c r="O29" s="1089"/>
      <c r="P29" s="1090"/>
      <c r="Q29" s="1094">
        <v>239</v>
      </c>
      <c r="R29" s="1095"/>
      <c r="S29" s="1095"/>
      <c r="T29" s="1095"/>
      <c r="U29" s="1095"/>
      <c r="V29" s="1095">
        <v>231</v>
      </c>
      <c r="W29" s="1095"/>
      <c r="X29" s="1095"/>
      <c r="Y29" s="1095"/>
      <c r="Z29" s="1095"/>
      <c r="AA29" s="1095">
        <v>7</v>
      </c>
      <c r="AB29" s="1095"/>
      <c r="AC29" s="1095"/>
      <c r="AD29" s="1095"/>
      <c r="AE29" s="1096"/>
      <c r="AF29" s="1070">
        <v>7</v>
      </c>
      <c r="AG29" s="1071"/>
      <c r="AH29" s="1071"/>
      <c r="AI29" s="1071"/>
      <c r="AJ29" s="1072"/>
      <c r="AK29" s="1031">
        <v>69</v>
      </c>
      <c r="AL29" s="1022"/>
      <c r="AM29" s="1022"/>
      <c r="AN29" s="1022"/>
      <c r="AO29" s="1022"/>
      <c r="AP29" s="1022" t="s">
        <v>579</v>
      </c>
      <c r="AQ29" s="1022"/>
      <c r="AR29" s="1022"/>
      <c r="AS29" s="1022"/>
      <c r="AT29" s="1022"/>
      <c r="AU29" s="1022" t="s">
        <v>579</v>
      </c>
      <c r="AV29" s="1022"/>
      <c r="AW29" s="1022"/>
      <c r="AX29" s="1022"/>
      <c r="AY29" s="1022"/>
      <c r="AZ29" s="1093" t="s">
        <v>579</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400</v>
      </c>
      <c r="C30" s="1089"/>
      <c r="D30" s="1089"/>
      <c r="E30" s="1089"/>
      <c r="F30" s="1089"/>
      <c r="G30" s="1089"/>
      <c r="H30" s="1089"/>
      <c r="I30" s="1089"/>
      <c r="J30" s="1089"/>
      <c r="K30" s="1089"/>
      <c r="L30" s="1089"/>
      <c r="M30" s="1089"/>
      <c r="N30" s="1089"/>
      <c r="O30" s="1089"/>
      <c r="P30" s="1090"/>
      <c r="Q30" s="1094">
        <v>723</v>
      </c>
      <c r="R30" s="1095"/>
      <c r="S30" s="1095"/>
      <c r="T30" s="1095"/>
      <c r="U30" s="1095"/>
      <c r="V30" s="1095">
        <v>670</v>
      </c>
      <c r="W30" s="1095"/>
      <c r="X30" s="1095"/>
      <c r="Y30" s="1095"/>
      <c r="Z30" s="1095"/>
      <c r="AA30" s="1095">
        <v>53</v>
      </c>
      <c r="AB30" s="1095"/>
      <c r="AC30" s="1095"/>
      <c r="AD30" s="1095"/>
      <c r="AE30" s="1096"/>
      <c r="AF30" s="1070">
        <v>567</v>
      </c>
      <c r="AG30" s="1071"/>
      <c r="AH30" s="1071"/>
      <c r="AI30" s="1071"/>
      <c r="AJ30" s="1072"/>
      <c r="AK30" s="1031">
        <v>186</v>
      </c>
      <c r="AL30" s="1022"/>
      <c r="AM30" s="1022"/>
      <c r="AN30" s="1022"/>
      <c r="AO30" s="1022"/>
      <c r="AP30" s="1022">
        <v>1128</v>
      </c>
      <c r="AQ30" s="1022"/>
      <c r="AR30" s="1022"/>
      <c r="AS30" s="1022"/>
      <c r="AT30" s="1022"/>
      <c r="AU30" s="1022">
        <v>713</v>
      </c>
      <c r="AV30" s="1022"/>
      <c r="AW30" s="1022"/>
      <c r="AX30" s="1022"/>
      <c r="AY30" s="1022"/>
      <c r="AZ30" s="1093" t="s">
        <v>579</v>
      </c>
      <c r="BA30" s="1093"/>
      <c r="BB30" s="1093"/>
      <c r="BC30" s="1093"/>
      <c r="BD30" s="1093"/>
      <c r="BE30" s="1083" t="s">
        <v>401</v>
      </c>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402</v>
      </c>
      <c r="C31" s="1089"/>
      <c r="D31" s="1089"/>
      <c r="E31" s="1089"/>
      <c r="F31" s="1089"/>
      <c r="G31" s="1089"/>
      <c r="H31" s="1089"/>
      <c r="I31" s="1089"/>
      <c r="J31" s="1089"/>
      <c r="K31" s="1089"/>
      <c r="L31" s="1089"/>
      <c r="M31" s="1089"/>
      <c r="N31" s="1089"/>
      <c r="O31" s="1089"/>
      <c r="P31" s="1090"/>
      <c r="Q31" s="1094">
        <v>113607</v>
      </c>
      <c r="R31" s="1095"/>
      <c r="S31" s="1095"/>
      <c r="T31" s="1095"/>
      <c r="U31" s="1095"/>
      <c r="V31" s="1095">
        <v>107784</v>
      </c>
      <c r="W31" s="1095"/>
      <c r="X31" s="1095"/>
      <c r="Y31" s="1095"/>
      <c r="Z31" s="1095"/>
      <c r="AA31" s="1095">
        <v>5823</v>
      </c>
      <c r="AB31" s="1095"/>
      <c r="AC31" s="1095"/>
      <c r="AD31" s="1095"/>
      <c r="AE31" s="1096"/>
      <c r="AF31" s="1070">
        <v>12748</v>
      </c>
      <c r="AG31" s="1071"/>
      <c r="AH31" s="1071"/>
      <c r="AI31" s="1071"/>
      <c r="AJ31" s="1072"/>
      <c r="AK31" s="1031" t="s">
        <v>580</v>
      </c>
      <c r="AL31" s="1022"/>
      <c r="AM31" s="1022"/>
      <c r="AN31" s="1022"/>
      <c r="AO31" s="1022"/>
      <c r="AP31" s="1022" t="s">
        <v>579</v>
      </c>
      <c r="AQ31" s="1022"/>
      <c r="AR31" s="1022"/>
      <c r="AS31" s="1022"/>
      <c r="AT31" s="1022"/>
      <c r="AU31" s="1022" t="s">
        <v>579</v>
      </c>
      <c r="AV31" s="1022"/>
      <c r="AW31" s="1022"/>
      <c r="AX31" s="1022"/>
      <c r="AY31" s="1022"/>
      <c r="AZ31" s="1093" t="s">
        <v>579</v>
      </c>
      <c r="BA31" s="1093"/>
      <c r="BB31" s="1093"/>
      <c r="BC31" s="1093"/>
      <c r="BD31" s="1093"/>
      <c r="BE31" s="1083" t="s">
        <v>403</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404</v>
      </c>
      <c r="C32" s="1089"/>
      <c r="D32" s="1089"/>
      <c r="E32" s="1089"/>
      <c r="F32" s="1089"/>
      <c r="G32" s="1089"/>
      <c r="H32" s="1089"/>
      <c r="I32" s="1089"/>
      <c r="J32" s="1089"/>
      <c r="K32" s="1089"/>
      <c r="L32" s="1089"/>
      <c r="M32" s="1089"/>
      <c r="N32" s="1089"/>
      <c r="O32" s="1089"/>
      <c r="P32" s="1090"/>
      <c r="Q32" s="1094">
        <v>139</v>
      </c>
      <c r="R32" s="1095"/>
      <c r="S32" s="1095"/>
      <c r="T32" s="1095"/>
      <c r="U32" s="1095"/>
      <c r="V32" s="1095">
        <v>138</v>
      </c>
      <c r="W32" s="1095"/>
      <c r="X32" s="1095"/>
      <c r="Y32" s="1095"/>
      <c r="Z32" s="1095"/>
      <c r="AA32" s="1095">
        <v>0</v>
      </c>
      <c r="AB32" s="1095"/>
      <c r="AC32" s="1095"/>
      <c r="AD32" s="1095"/>
      <c r="AE32" s="1096"/>
      <c r="AF32" s="1070">
        <v>0</v>
      </c>
      <c r="AG32" s="1071"/>
      <c r="AH32" s="1071"/>
      <c r="AI32" s="1071"/>
      <c r="AJ32" s="1072"/>
      <c r="AK32" s="1031">
        <v>99</v>
      </c>
      <c r="AL32" s="1022"/>
      <c r="AM32" s="1022"/>
      <c r="AN32" s="1022"/>
      <c r="AO32" s="1022"/>
      <c r="AP32" s="1022">
        <v>80</v>
      </c>
      <c r="AQ32" s="1022"/>
      <c r="AR32" s="1022"/>
      <c r="AS32" s="1022"/>
      <c r="AT32" s="1022"/>
      <c r="AU32" s="1022">
        <v>65</v>
      </c>
      <c r="AV32" s="1022"/>
      <c r="AW32" s="1022"/>
      <c r="AX32" s="1022"/>
      <c r="AY32" s="1022"/>
      <c r="AZ32" s="1093" t="s">
        <v>579</v>
      </c>
      <c r="BA32" s="1093"/>
      <c r="BB32" s="1093"/>
      <c r="BC32" s="1093"/>
      <c r="BD32" s="1093"/>
      <c r="BE32" s="1083" t="s">
        <v>405</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406</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385</v>
      </c>
      <c r="B63" s="995" t="s">
        <v>407</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13386</v>
      </c>
      <c r="AG63" s="1010"/>
      <c r="AH63" s="1010"/>
      <c r="AI63" s="1010"/>
      <c r="AJ63" s="1081"/>
      <c r="AK63" s="1082"/>
      <c r="AL63" s="1014"/>
      <c r="AM63" s="1014"/>
      <c r="AN63" s="1014"/>
      <c r="AO63" s="1014"/>
      <c r="AP63" s="1010">
        <v>1208</v>
      </c>
      <c r="AQ63" s="1010"/>
      <c r="AR63" s="1010"/>
      <c r="AS63" s="1010"/>
      <c r="AT63" s="1010"/>
      <c r="AU63" s="1010">
        <v>778</v>
      </c>
      <c r="AV63" s="1010"/>
      <c r="AW63" s="1010"/>
      <c r="AX63" s="1010"/>
      <c r="AY63" s="1010"/>
      <c r="AZ63" s="1076"/>
      <c r="BA63" s="1076"/>
      <c r="BB63" s="1076"/>
      <c r="BC63" s="1076"/>
      <c r="BD63" s="1076"/>
      <c r="BE63" s="1011"/>
      <c r="BF63" s="1011"/>
      <c r="BG63" s="1011"/>
      <c r="BH63" s="1011"/>
      <c r="BI63" s="1012"/>
      <c r="BJ63" s="1077" t="s">
        <v>387</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409</v>
      </c>
      <c r="B66" s="1047"/>
      <c r="C66" s="1047"/>
      <c r="D66" s="1047"/>
      <c r="E66" s="1047"/>
      <c r="F66" s="1047"/>
      <c r="G66" s="1047"/>
      <c r="H66" s="1047"/>
      <c r="I66" s="1047"/>
      <c r="J66" s="1047"/>
      <c r="K66" s="1047"/>
      <c r="L66" s="1047"/>
      <c r="M66" s="1047"/>
      <c r="N66" s="1047"/>
      <c r="O66" s="1047"/>
      <c r="P66" s="1048"/>
      <c r="Q66" s="1052" t="s">
        <v>410</v>
      </c>
      <c r="R66" s="1053"/>
      <c r="S66" s="1053"/>
      <c r="T66" s="1053"/>
      <c r="U66" s="1054"/>
      <c r="V66" s="1052" t="s">
        <v>391</v>
      </c>
      <c r="W66" s="1053"/>
      <c r="X66" s="1053"/>
      <c r="Y66" s="1053"/>
      <c r="Z66" s="1054"/>
      <c r="AA66" s="1052" t="s">
        <v>392</v>
      </c>
      <c r="AB66" s="1053"/>
      <c r="AC66" s="1053"/>
      <c r="AD66" s="1053"/>
      <c r="AE66" s="1054"/>
      <c r="AF66" s="1058" t="s">
        <v>411</v>
      </c>
      <c r="AG66" s="1059"/>
      <c r="AH66" s="1059"/>
      <c r="AI66" s="1059"/>
      <c r="AJ66" s="1060"/>
      <c r="AK66" s="1052" t="s">
        <v>412</v>
      </c>
      <c r="AL66" s="1047"/>
      <c r="AM66" s="1047"/>
      <c r="AN66" s="1047"/>
      <c r="AO66" s="1048"/>
      <c r="AP66" s="1052" t="s">
        <v>413</v>
      </c>
      <c r="AQ66" s="1053"/>
      <c r="AR66" s="1053"/>
      <c r="AS66" s="1053"/>
      <c r="AT66" s="1054"/>
      <c r="AU66" s="1052" t="s">
        <v>414</v>
      </c>
      <c r="AV66" s="1053"/>
      <c r="AW66" s="1053"/>
      <c r="AX66" s="1053"/>
      <c r="AY66" s="1054"/>
      <c r="AZ66" s="1052" t="s">
        <v>370</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582</v>
      </c>
      <c r="C68" s="1037"/>
      <c r="D68" s="1037"/>
      <c r="E68" s="1037"/>
      <c r="F68" s="1037"/>
      <c r="G68" s="1037"/>
      <c r="H68" s="1037"/>
      <c r="I68" s="1037"/>
      <c r="J68" s="1037"/>
      <c r="K68" s="1037"/>
      <c r="L68" s="1037"/>
      <c r="M68" s="1037"/>
      <c r="N68" s="1037"/>
      <c r="O68" s="1037"/>
      <c r="P68" s="1038"/>
      <c r="Q68" s="1039">
        <v>102</v>
      </c>
      <c r="R68" s="1033"/>
      <c r="S68" s="1033"/>
      <c r="T68" s="1033"/>
      <c r="U68" s="1033"/>
      <c r="V68" s="1033">
        <v>101</v>
      </c>
      <c r="W68" s="1033"/>
      <c r="X68" s="1033"/>
      <c r="Y68" s="1033"/>
      <c r="Z68" s="1033"/>
      <c r="AA68" s="1033">
        <v>1</v>
      </c>
      <c r="AB68" s="1033"/>
      <c r="AC68" s="1033"/>
      <c r="AD68" s="1033"/>
      <c r="AE68" s="1033"/>
      <c r="AF68" s="1033">
        <v>1</v>
      </c>
      <c r="AG68" s="1033"/>
      <c r="AH68" s="1033"/>
      <c r="AI68" s="1033"/>
      <c r="AJ68" s="1033"/>
      <c r="AK68" s="1033" t="s">
        <v>579</v>
      </c>
      <c r="AL68" s="1033"/>
      <c r="AM68" s="1033"/>
      <c r="AN68" s="1033"/>
      <c r="AO68" s="1033"/>
      <c r="AP68" s="1033" t="s">
        <v>579</v>
      </c>
      <c r="AQ68" s="1033"/>
      <c r="AR68" s="1033"/>
      <c r="AS68" s="1033"/>
      <c r="AT68" s="1033"/>
      <c r="AU68" s="1033" t="s">
        <v>579</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583</v>
      </c>
      <c r="C69" s="1026"/>
      <c r="D69" s="1026"/>
      <c r="E69" s="1026"/>
      <c r="F69" s="1026"/>
      <c r="G69" s="1026"/>
      <c r="H69" s="1026"/>
      <c r="I69" s="1026"/>
      <c r="J69" s="1026"/>
      <c r="K69" s="1026"/>
      <c r="L69" s="1026"/>
      <c r="M69" s="1026"/>
      <c r="N69" s="1026"/>
      <c r="O69" s="1026"/>
      <c r="P69" s="1027"/>
      <c r="Q69" s="1028">
        <v>183</v>
      </c>
      <c r="R69" s="1022"/>
      <c r="S69" s="1022"/>
      <c r="T69" s="1022"/>
      <c r="U69" s="1022"/>
      <c r="V69" s="1022">
        <v>170</v>
      </c>
      <c r="W69" s="1022"/>
      <c r="X69" s="1022"/>
      <c r="Y69" s="1022"/>
      <c r="Z69" s="1022"/>
      <c r="AA69" s="1022">
        <v>13</v>
      </c>
      <c r="AB69" s="1022"/>
      <c r="AC69" s="1022"/>
      <c r="AD69" s="1022"/>
      <c r="AE69" s="1022"/>
      <c r="AF69" s="1022">
        <v>13</v>
      </c>
      <c r="AG69" s="1022"/>
      <c r="AH69" s="1022"/>
      <c r="AI69" s="1022"/>
      <c r="AJ69" s="1022"/>
      <c r="AK69" s="1032" t="s">
        <v>579</v>
      </c>
      <c r="AL69" s="1030"/>
      <c r="AM69" s="1030"/>
      <c r="AN69" s="1030"/>
      <c r="AO69" s="1031"/>
      <c r="AP69" s="1032" t="s">
        <v>579</v>
      </c>
      <c r="AQ69" s="1030"/>
      <c r="AR69" s="1030"/>
      <c r="AS69" s="1030"/>
      <c r="AT69" s="1031"/>
      <c r="AU69" s="1032" t="s">
        <v>579</v>
      </c>
      <c r="AV69" s="1030"/>
      <c r="AW69" s="1030"/>
      <c r="AX69" s="1030"/>
      <c r="AY69" s="1031"/>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581</v>
      </c>
      <c r="C70" s="1026"/>
      <c r="D70" s="1026"/>
      <c r="E70" s="1026"/>
      <c r="F70" s="1026"/>
      <c r="G70" s="1026"/>
      <c r="H70" s="1026"/>
      <c r="I70" s="1026"/>
      <c r="J70" s="1026"/>
      <c r="K70" s="1026"/>
      <c r="L70" s="1026"/>
      <c r="M70" s="1026"/>
      <c r="N70" s="1026"/>
      <c r="O70" s="1026"/>
      <c r="P70" s="1027"/>
      <c r="Q70" s="1028">
        <v>4475</v>
      </c>
      <c r="R70" s="1022"/>
      <c r="S70" s="1022"/>
      <c r="T70" s="1022"/>
      <c r="U70" s="1022"/>
      <c r="V70" s="1022">
        <v>4444</v>
      </c>
      <c r="W70" s="1022"/>
      <c r="X70" s="1022"/>
      <c r="Y70" s="1022"/>
      <c r="Z70" s="1022"/>
      <c r="AA70" s="1022">
        <v>31</v>
      </c>
      <c r="AB70" s="1022"/>
      <c r="AC70" s="1022"/>
      <c r="AD70" s="1022"/>
      <c r="AE70" s="1022"/>
      <c r="AF70" s="1022">
        <v>31</v>
      </c>
      <c r="AG70" s="1022"/>
      <c r="AH70" s="1022"/>
      <c r="AI70" s="1022"/>
      <c r="AJ70" s="1022"/>
      <c r="AK70" s="1032" t="s">
        <v>579</v>
      </c>
      <c r="AL70" s="1030"/>
      <c r="AM70" s="1030"/>
      <c r="AN70" s="1030"/>
      <c r="AO70" s="1031"/>
      <c r="AP70" s="1022">
        <v>2265</v>
      </c>
      <c r="AQ70" s="1022"/>
      <c r="AR70" s="1022"/>
      <c r="AS70" s="1022"/>
      <c r="AT70" s="1022"/>
      <c r="AU70" s="1022">
        <v>328</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589</v>
      </c>
      <c r="C71" s="1026"/>
      <c r="D71" s="1026"/>
      <c r="E71" s="1026"/>
      <c r="F71" s="1026"/>
      <c r="G71" s="1026"/>
      <c r="H71" s="1026"/>
      <c r="I71" s="1026"/>
      <c r="J71" s="1026"/>
      <c r="K71" s="1026"/>
      <c r="L71" s="1026"/>
      <c r="M71" s="1026"/>
      <c r="N71" s="1026"/>
      <c r="O71" s="1026"/>
      <c r="P71" s="1027"/>
      <c r="Q71" s="1028">
        <v>2</v>
      </c>
      <c r="R71" s="1022"/>
      <c r="S71" s="1022"/>
      <c r="T71" s="1022"/>
      <c r="U71" s="1022"/>
      <c r="V71" s="1022">
        <v>2</v>
      </c>
      <c r="W71" s="1022"/>
      <c r="X71" s="1022"/>
      <c r="Y71" s="1022"/>
      <c r="Z71" s="1022"/>
      <c r="AA71" s="1022">
        <v>0</v>
      </c>
      <c r="AB71" s="1022"/>
      <c r="AC71" s="1022"/>
      <c r="AD71" s="1022"/>
      <c r="AE71" s="1022"/>
      <c r="AF71" s="1022">
        <v>0</v>
      </c>
      <c r="AG71" s="1022"/>
      <c r="AH71" s="1022"/>
      <c r="AI71" s="1022"/>
      <c r="AJ71" s="1022"/>
      <c r="AK71" s="1032" t="s">
        <v>579</v>
      </c>
      <c r="AL71" s="1030"/>
      <c r="AM71" s="1030"/>
      <c r="AN71" s="1030"/>
      <c r="AO71" s="1031"/>
      <c r="AP71" s="1032" t="s">
        <v>579</v>
      </c>
      <c r="AQ71" s="1030"/>
      <c r="AR71" s="1030"/>
      <c r="AS71" s="1030"/>
      <c r="AT71" s="1031"/>
      <c r="AU71" s="1032" t="s">
        <v>579</v>
      </c>
      <c r="AV71" s="1030"/>
      <c r="AW71" s="1030"/>
      <c r="AX71" s="1030"/>
      <c r="AY71" s="1031"/>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584</v>
      </c>
      <c r="C72" s="1026"/>
      <c r="D72" s="1026"/>
      <c r="E72" s="1026"/>
      <c r="F72" s="1026"/>
      <c r="G72" s="1026"/>
      <c r="H72" s="1026"/>
      <c r="I72" s="1026"/>
      <c r="J72" s="1026"/>
      <c r="K72" s="1026"/>
      <c r="L72" s="1026"/>
      <c r="M72" s="1026"/>
      <c r="N72" s="1026"/>
      <c r="O72" s="1026"/>
      <c r="P72" s="1027"/>
      <c r="Q72" s="1028">
        <v>291</v>
      </c>
      <c r="R72" s="1022"/>
      <c r="S72" s="1022"/>
      <c r="T72" s="1022"/>
      <c r="U72" s="1022"/>
      <c r="V72" s="1022">
        <v>277</v>
      </c>
      <c r="W72" s="1022"/>
      <c r="X72" s="1022"/>
      <c r="Y72" s="1022"/>
      <c r="Z72" s="1022"/>
      <c r="AA72" s="1022">
        <v>13</v>
      </c>
      <c r="AB72" s="1022"/>
      <c r="AC72" s="1022"/>
      <c r="AD72" s="1022"/>
      <c r="AE72" s="1022"/>
      <c r="AF72" s="1022">
        <v>13</v>
      </c>
      <c r="AG72" s="1022"/>
      <c r="AH72" s="1022"/>
      <c r="AI72" s="1022"/>
      <c r="AJ72" s="1022"/>
      <c r="AK72" s="1022">
        <v>90</v>
      </c>
      <c r="AL72" s="1022"/>
      <c r="AM72" s="1022"/>
      <c r="AN72" s="1022"/>
      <c r="AO72" s="1022"/>
      <c r="AP72" s="1032" t="s">
        <v>579</v>
      </c>
      <c r="AQ72" s="1030"/>
      <c r="AR72" s="1030"/>
      <c r="AS72" s="1030"/>
      <c r="AT72" s="1031"/>
      <c r="AU72" s="1032" t="s">
        <v>579</v>
      </c>
      <c r="AV72" s="1030"/>
      <c r="AW72" s="1030"/>
      <c r="AX72" s="1030"/>
      <c r="AY72" s="1031"/>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585</v>
      </c>
      <c r="C73" s="1026"/>
      <c r="D73" s="1026"/>
      <c r="E73" s="1026"/>
      <c r="F73" s="1026"/>
      <c r="G73" s="1026"/>
      <c r="H73" s="1026"/>
      <c r="I73" s="1026"/>
      <c r="J73" s="1026"/>
      <c r="K73" s="1026"/>
      <c r="L73" s="1026"/>
      <c r="M73" s="1026"/>
      <c r="N73" s="1026"/>
      <c r="O73" s="1026"/>
      <c r="P73" s="1027"/>
      <c r="Q73" s="1028">
        <v>66</v>
      </c>
      <c r="R73" s="1022"/>
      <c r="S73" s="1022"/>
      <c r="T73" s="1022"/>
      <c r="U73" s="1022"/>
      <c r="V73" s="1022">
        <v>66</v>
      </c>
      <c r="W73" s="1022"/>
      <c r="X73" s="1022"/>
      <c r="Y73" s="1022"/>
      <c r="Z73" s="1022"/>
      <c r="AA73" s="1022" t="s">
        <v>590</v>
      </c>
      <c r="AB73" s="1022"/>
      <c r="AC73" s="1022"/>
      <c r="AD73" s="1022"/>
      <c r="AE73" s="1022"/>
      <c r="AF73" s="1022" t="s">
        <v>590</v>
      </c>
      <c r="AG73" s="1022"/>
      <c r="AH73" s="1022"/>
      <c r="AI73" s="1022"/>
      <c r="AJ73" s="1022"/>
      <c r="AK73" s="1032" t="s">
        <v>579</v>
      </c>
      <c r="AL73" s="1030"/>
      <c r="AM73" s="1030"/>
      <c r="AN73" s="1030"/>
      <c r="AO73" s="1031"/>
      <c r="AP73" s="1032" t="s">
        <v>579</v>
      </c>
      <c r="AQ73" s="1030"/>
      <c r="AR73" s="1030"/>
      <c r="AS73" s="1030"/>
      <c r="AT73" s="1031"/>
      <c r="AU73" s="1032" t="s">
        <v>579</v>
      </c>
      <c r="AV73" s="1030"/>
      <c r="AW73" s="1030"/>
      <c r="AX73" s="1030"/>
      <c r="AY73" s="1031"/>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599</v>
      </c>
      <c r="C74" s="1026"/>
      <c r="D74" s="1026"/>
      <c r="E74" s="1026"/>
      <c r="F74" s="1026"/>
      <c r="G74" s="1026"/>
      <c r="H74" s="1026"/>
      <c r="I74" s="1026"/>
      <c r="J74" s="1026"/>
      <c r="K74" s="1026"/>
      <c r="L74" s="1026"/>
      <c r="M74" s="1026"/>
      <c r="N74" s="1026"/>
      <c r="O74" s="1026"/>
      <c r="P74" s="1027"/>
      <c r="Q74" s="1028">
        <v>985</v>
      </c>
      <c r="R74" s="1022"/>
      <c r="S74" s="1022"/>
      <c r="T74" s="1022"/>
      <c r="U74" s="1022"/>
      <c r="V74" s="1022">
        <v>954</v>
      </c>
      <c r="W74" s="1022"/>
      <c r="X74" s="1022"/>
      <c r="Y74" s="1022"/>
      <c r="Z74" s="1022"/>
      <c r="AA74" s="1022">
        <v>31</v>
      </c>
      <c r="AB74" s="1022"/>
      <c r="AC74" s="1022"/>
      <c r="AD74" s="1022"/>
      <c r="AE74" s="1022"/>
      <c r="AF74" s="1022">
        <v>31</v>
      </c>
      <c r="AG74" s="1022"/>
      <c r="AH74" s="1022"/>
      <c r="AI74" s="1022"/>
      <c r="AJ74" s="1022"/>
      <c r="AK74" s="1032" t="s">
        <v>579</v>
      </c>
      <c r="AL74" s="1030"/>
      <c r="AM74" s="1030"/>
      <c r="AN74" s="1030"/>
      <c r="AO74" s="1031"/>
      <c r="AP74" s="1032" t="s">
        <v>579</v>
      </c>
      <c r="AQ74" s="1030"/>
      <c r="AR74" s="1030"/>
      <c r="AS74" s="1030"/>
      <c r="AT74" s="1031"/>
      <c r="AU74" s="1032" t="s">
        <v>579</v>
      </c>
      <c r="AV74" s="1030"/>
      <c r="AW74" s="1030"/>
      <c r="AX74" s="1030"/>
      <c r="AY74" s="1031"/>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586</v>
      </c>
      <c r="C75" s="1026"/>
      <c r="D75" s="1026"/>
      <c r="E75" s="1026"/>
      <c r="F75" s="1026"/>
      <c r="G75" s="1026"/>
      <c r="H75" s="1026"/>
      <c r="I75" s="1026"/>
      <c r="J75" s="1026"/>
      <c r="K75" s="1026"/>
      <c r="L75" s="1026"/>
      <c r="M75" s="1026"/>
      <c r="N75" s="1026"/>
      <c r="O75" s="1026"/>
      <c r="P75" s="1027"/>
      <c r="Q75" s="1029">
        <v>707107</v>
      </c>
      <c r="R75" s="1030"/>
      <c r="S75" s="1030"/>
      <c r="T75" s="1030"/>
      <c r="U75" s="1031"/>
      <c r="V75" s="1032">
        <v>67173</v>
      </c>
      <c r="W75" s="1030"/>
      <c r="X75" s="1030"/>
      <c r="Y75" s="1030"/>
      <c r="Z75" s="1031"/>
      <c r="AA75" s="1032" t="s">
        <v>590</v>
      </c>
      <c r="AB75" s="1030"/>
      <c r="AC75" s="1030"/>
      <c r="AD75" s="1030"/>
      <c r="AE75" s="1031"/>
      <c r="AF75" s="1032">
        <v>2934</v>
      </c>
      <c r="AG75" s="1030"/>
      <c r="AH75" s="1030"/>
      <c r="AI75" s="1030"/>
      <c r="AJ75" s="1031"/>
      <c r="AK75" s="1032">
        <v>169</v>
      </c>
      <c r="AL75" s="1030"/>
      <c r="AM75" s="1030"/>
      <c r="AN75" s="1030"/>
      <c r="AO75" s="1031"/>
      <c r="AP75" s="1032" t="s">
        <v>590</v>
      </c>
      <c r="AQ75" s="1030"/>
      <c r="AR75" s="1030"/>
      <c r="AS75" s="1030"/>
      <c r="AT75" s="1031"/>
      <c r="AU75" s="1032" t="s">
        <v>590</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587</v>
      </c>
      <c r="C76" s="1026"/>
      <c r="D76" s="1026"/>
      <c r="E76" s="1026"/>
      <c r="F76" s="1026"/>
      <c r="G76" s="1026"/>
      <c r="H76" s="1026"/>
      <c r="I76" s="1026"/>
      <c r="J76" s="1026"/>
      <c r="K76" s="1026"/>
      <c r="L76" s="1026"/>
      <c r="M76" s="1026"/>
      <c r="N76" s="1026"/>
      <c r="O76" s="1026"/>
      <c r="P76" s="1027"/>
      <c r="Q76" s="1029">
        <v>244</v>
      </c>
      <c r="R76" s="1030"/>
      <c r="S76" s="1030"/>
      <c r="T76" s="1030"/>
      <c r="U76" s="1031"/>
      <c r="V76" s="1032">
        <v>231</v>
      </c>
      <c r="W76" s="1030"/>
      <c r="X76" s="1030"/>
      <c r="Y76" s="1030"/>
      <c r="Z76" s="1031"/>
      <c r="AA76" s="1032">
        <v>13</v>
      </c>
      <c r="AB76" s="1030"/>
      <c r="AC76" s="1030"/>
      <c r="AD76" s="1030"/>
      <c r="AE76" s="1031"/>
      <c r="AF76" s="1032">
        <v>13</v>
      </c>
      <c r="AG76" s="1030"/>
      <c r="AH76" s="1030"/>
      <c r="AI76" s="1030"/>
      <c r="AJ76" s="1031"/>
      <c r="AK76" s="1032">
        <v>36</v>
      </c>
      <c r="AL76" s="1030"/>
      <c r="AM76" s="1030"/>
      <c r="AN76" s="1030"/>
      <c r="AO76" s="1031"/>
      <c r="AP76" s="1032" t="s">
        <v>590</v>
      </c>
      <c r="AQ76" s="1030"/>
      <c r="AR76" s="1030"/>
      <c r="AS76" s="1030"/>
      <c r="AT76" s="1031"/>
      <c r="AU76" s="1032" t="s">
        <v>590</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588</v>
      </c>
      <c r="C77" s="1026"/>
      <c r="D77" s="1026"/>
      <c r="E77" s="1026"/>
      <c r="F77" s="1026"/>
      <c r="G77" s="1026"/>
      <c r="H77" s="1026"/>
      <c r="I77" s="1026"/>
      <c r="J77" s="1026"/>
      <c r="K77" s="1026"/>
      <c r="L77" s="1026"/>
      <c r="M77" s="1026"/>
      <c r="N77" s="1026"/>
      <c r="O77" s="1026"/>
      <c r="P77" s="1027"/>
      <c r="Q77" s="1029">
        <v>767604</v>
      </c>
      <c r="R77" s="1030"/>
      <c r="S77" s="1030"/>
      <c r="T77" s="1030"/>
      <c r="U77" s="1031"/>
      <c r="V77" s="1032">
        <v>751444</v>
      </c>
      <c r="W77" s="1030"/>
      <c r="X77" s="1030"/>
      <c r="Y77" s="1030"/>
      <c r="Z77" s="1031"/>
      <c r="AA77" s="1032">
        <v>16160</v>
      </c>
      <c r="AB77" s="1030"/>
      <c r="AC77" s="1030"/>
      <c r="AD77" s="1030"/>
      <c r="AE77" s="1031"/>
      <c r="AF77" s="1032">
        <v>16160</v>
      </c>
      <c r="AG77" s="1030"/>
      <c r="AH77" s="1030"/>
      <c r="AI77" s="1030"/>
      <c r="AJ77" s="1031"/>
      <c r="AK77" s="1032" t="s">
        <v>590</v>
      </c>
      <c r="AL77" s="1030"/>
      <c r="AM77" s="1030"/>
      <c r="AN77" s="1030"/>
      <c r="AO77" s="1031"/>
      <c r="AP77" s="1032" t="s">
        <v>590</v>
      </c>
      <c r="AQ77" s="1030"/>
      <c r="AR77" s="1030"/>
      <c r="AS77" s="1030"/>
      <c r="AT77" s="1031"/>
      <c r="AU77" s="1032" t="s">
        <v>590</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385</v>
      </c>
      <c r="B88" s="995" t="s">
        <v>415</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19196</v>
      </c>
      <c r="AG88" s="1010"/>
      <c r="AH88" s="1010"/>
      <c r="AI88" s="1010"/>
      <c r="AJ88" s="1010"/>
      <c r="AK88" s="1014"/>
      <c r="AL88" s="1014"/>
      <c r="AM88" s="1014"/>
      <c r="AN88" s="1014"/>
      <c r="AO88" s="1014"/>
      <c r="AP88" s="1010">
        <v>2265</v>
      </c>
      <c r="AQ88" s="1010"/>
      <c r="AR88" s="1010"/>
      <c r="AS88" s="1010"/>
      <c r="AT88" s="1010"/>
      <c r="AU88" s="1010">
        <v>328</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995" t="s">
        <v>416</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417</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418</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421</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422</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423</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424</v>
      </c>
      <c r="AB109" s="945"/>
      <c r="AC109" s="945"/>
      <c r="AD109" s="945"/>
      <c r="AE109" s="946"/>
      <c r="AF109" s="947" t="s">
        <v>301</v>
      </c>
      <c r="AG109" s="945"/>
      <c r="AH109" s="945"/>
      <c r="AI109" s="945"/>
      <c r="AJ109" s="946"/>
      <c r="AK109" s="947" t="s">
        <v>300</v>
      </c>
      <c r="AL109" s="945"/>
      <c r="AM109" s="945"/>
      <c r="AN109" s="945"/>
      <c r="AO109" s="946"/>
      <c r="AP109" s="947" t="s">
        <v>425</v>
      </c>
      <c r="AQ109" s="945"/>
      <c r="AR109" s="945"/>
      <c r="AS109" s="945"/>
      <c r="AT109" s="976"/>
      <c r="AU109" s="944" t="s">
        <v>423</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424</v>
      </c>
      <c r="BR109" s="945"/>
      <c r="BS109" s="945"/>
      <c r="BT109" s="945"/>
      <c r="BU109" s="946"/>
      <c r="BV109" s="947" t="s">
        <v>301</v>
      </c>
      <c r="BW109" s="945"/>
      <c r="BX109" s="945"/>
      <c r="BY109" s="945"/>
      <c r="BZ109" s="946"/>
      <c r="CA109" s="947" t="s">
        <v>300</v>
      </c>
      <c r="CB109" s="945"/>
      <c r="CC109" s="945"/>
      <c r="CD109" s="945"/>
      <c r="CE109" s="946"/>
      <c r="CF109" s="983" t="s">
        <v>425</v>
      </c>
      <c r="CG109" s="983"/>
      <c r="CH109" s="983"/>
      <c r="CI109" s="983"/>
      <c r="CJ109" s="983"/>
      <c r="CK109" s="947" t="s">
        <v>426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424</v>
      </c>
      <c r="DH109" s="945"/>
      <c r="DI109" s="945"/>
      <c r="DJ109" s="945"/>
      <c r="DK109" s="946"/>
      <c r="DL109" s="947" t="s">
        <v>301</v>
      </c>
      <c r="DM109" s="945"/>
      <c r="DN109" s="945"/>
      <c r="DO109" s="945"/>
      <c r="DP109" s="946"/>
      <c r="DQ109" s="947" t="s">
        <v>300</v>
      </c>
      <c r="DR109" s="945"/>
      <c r="DS109" s="945"/>
      <c r="DT109" s="945"/>
      <c r="DU109" s="946"/>
      <c r="DV109" s="947" t="s">
        <v>425</v>
      </c>
      <c r="DW109" s="945"/>
      <c r="DX109" s="945"/>
      <c r="DY109" s="945"/>
      <c r="DZ109" s="976"/>
    </row>
    <row r="110" spans="1:131" s="246" customFormat="1" ht="26.25" customHeight="1" x14ac:dyDescent="0.15">
      <c r="A110" s="847" t="s">
        <v>427</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659299</v>
      </c>
      <c r="AB110" s="938"/>
      <c r="AC110" s="938"/>
      <c r="AD110" s="938"/>
      <c r="AE110" s="939"/>
      <c r="AF110" s="940">
        <v>689840</v>
      </c>
      <c r="AG110" s="938"/>
      <c r="AH110" s="938"/>
      <c r="AI110" s="938"/>
      <c r="AJ110" s="939"/>
      <c r="AK110" s="940">
        <v>777557</v>
      </c>
      <c r="AL110" s="938"/>
      <c r="AM110" s="938"/>
      <c r="AN110" s="938"/>
      <c r="AO110" s="939"/>
      <c r="AP110" s="941">
        <v>25.3</v>
      </c>
      <c r="AQ110" s="942"/>
      <c r="AR110" s="942"/>
      <c r="AS110" s="942"/>
      <c r="AT110" s="943"/>
      <c r="AU110" s="977" t="s">
        <v>73</v>
      </c>
      <c r="AV110" s="978"/>
      <c r="AW110" s="978"/>
      <c r="AX110" s="978"/>
      <c r="AY110" s="978"/>
      <c r="AZ110" s="903" t="s">
        <v>428</v>
      </c>
      <c r="BA110" s="848"/>
      <c r="BB110" s="848"/>
      <c r="BC110" s="848"/>
      <c r="BD110" s="848"/>
      <c r="BE110" s="848"/>
      <c r="BF110" s="848"/>
      <c r="BG110" s="848"/>
      <c r="BH110" s="848"/>
      <c r="BI110" s="848"/>
      <c r="BJ110" s="848"/>
      <c r="BK110" s="848"/>
      <c r="BL110" s="848"/>
      <c r="BM110" s="848"/>
      <c r="BN110" s="848"/>
      <c r="BO110" s="848"/>
      <c r="BP110" s="849"/>
      <c r="BQ110" s="904">
        <v>9094510</v>
      </c>
      <c r="BR110" s="885"/>
      <c r="BS110" s="885"/>
      <c r="BT110" s="885"/>
      <c r="BU110" s="885"/>
      <c r="BV110" s="885">
        <v>12585478</v>
      </c>
      <c r="BW110" s="885"/>
      <c r="BX110" s="885"/>
      <c r="BY110" s="885"/>
      <c r="BZ110" s="885"/>
      <c r="CA110" s="885">
        <v>13372579</v>
      </c>
      <c r="CB110" s="885"/>
      <c r="CC110" s="885"/>
      <c r="CD110" s="885"/>
      <c r="CE110" s="885"/>
      <c r="CF110" s="909">
        <v>435.1</v>
      </c>
      <c r="CG110" s="910"/>
      <c r="CH110" s="910"/>
      <c r="CI110" s="910"/>
      <c r="CJ110" s="910"/>
      <c r="CK110" s="973" t="s">
        <v>429</v>
      </c>
      <c r="CL110" s="859"/>
      <c r="CM110" s="934" t="s">
        <v>430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387</v>
      </c>
      <c r="DH110" s="885"/>
      <c r="DI110" s="885"/>
      <c r="DJ110" s="885"/>
      <c r="DK110" s="885"/>
      <c r="DL110" s="885" t="s">
        <v>431</v>
      </c>
      <c r="DM110" s="885"/>
      <c r="DN110" s="885"/>
      <c r="DO110" s="885"/>
      <c r="DP110" s="885"/>
      <c r="DQ110" s="885" t="s">
        <v>387</v>
      </c>
      <c r="DR110" s="885"/>
      <c r="DS110" s="885"/>
      <c r="DT110" s="885"/>
      <c r="DU110" s="885"/>
      <c r="DV110" s="886" t="s">
        <v>387</v>
      </c>
      <c r="DW110" s="886"/>
      <c r="DX110" s="886"/>
      <c r="DY110" s="886"/>
      <c r="DZ110" s="887"/>
    </row>
    <row r="111" spans="1:131" s="246" customFormat="1" ht="26.25" customHeight="1" x14ac:dyDescent="0.15">
      <c r="A111" s="814" t="s">
        <v>432</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431</v>
      </c>
      <c r="AB111" s="966"/>
      <c r="AC111" s="966"/>
      <c r="AD111" s="966"/>
      <c r="AE111" s="967"/>
      <c r="AF111" s="968" t="s">
        <v>431</v>
      </c>
      <c r="AG111" s="966"/>
      <c r="AH111" s="966"/>
      <c r="AI111" s="966"/>
      <c r="AJ111" s="967"/>
      <c r="AK111" s="968" t="s">
        <v>431</v>
      </c>
      <c r="AL111" s="966"/>
      <c r="AM111" s="966"/>
      <c r="AN111" s="966"/>
      <c r="AO111" s="967"/>
      <c r="AP111" s="969" t="s">
        <v>431</v>
      </c>
      <c r="AQ111" s="970"/>
      <c r="AR111" s="970"/>
      <c r="AS111" s="970"/>
      <c r="AT111" s="971"/>
      <c r="AU111" s="979"/>
      <c r="AV111" s="980"/>
      <c r="AW111" s="980"/>
      <c r="AX111" s="980"/>
      <c r="AY111" s="980"/>
      <c r="AZ111" s="855" t="s">
        <v>433</v>
      </c>
      <c r="BA111" s="790"/>
      <c r="BB111" s="790"/>
      <c r="BC111" s="790"/>
      <c r="BD111" s="790"/>
      <c r="BE111" s="790"/>
      <c r="BF111" s="790"/>
      <c r="BG111" s="790"/>
      <c r="BH111" s="790"/>
      <c r="BI111" s="790"/>
      <c r="BJ111" s="790"/>
      <c r="BK111" s="790"/>
      <c r="BL111" s="790"/>
      <c r="BM111" s="790"/>
      <c r="BN111" s="790"/>
      <c r="BO111" s="790"/>
      <c r="BP111" s="791"/>
      <c r="BQ111" s="856" t="s">
        <v>431</v>
      </c>
      <c r="BR111" s="857"/>
      <c r="BS111" s="857"/>
      <c r="BT111" s="857"/>
      <c r="BU111" s="857"/>
      <c r="BV111" s="857" t="s">
        <v>387</v>
      </c>
      <c r="BW111" s="857"/>
      <c r="BX111" s="857"/>
      <c r="BY111" s="857"/>
      <c r="BZ111" s="857"/>
      <c r="CA111" s="857" t="s">
        <v>431</v>
      </c>
      <c r="CB111" s="857"/>
      <c r="CC111" s="857"/>
      <c r="CD111" s="857"/>
      <c r="CE111" s="857"/>
      <c r="CF111" s="918" t="s">
        <v>387</v>
      </c>
      <c r="CG111" s="919"/>
      <c r="CH111" s="919"/>
      <c r="CI111" s="919"/>
      <c r="CJ111" s="919"/>
      <c r="CK111" s="974"/>
      <c r="CL111" s="861"/>
      <c r="CM111" s="864" t="s">
        <v>434</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387</v>
      </c>
      <c r="DH111" s="857"/>
      <c r="DI111" s="857"/>
      <c r="DJ111" s="857"/>
      <c r="DK111" s="857"/>
      <c r="DL111" s="857" t="s">
        <v>387</v>
      </c>
      <c r="DM111" s="857"/>
      <c r="DN111" s="857"/>
      <c r="DO111" s="857"/>
      <c r="DP111" s="857"/>
      <c r="DQ111" s="857" t="s">
        <v>387</v>
      </c>
      <c r="DR111" s="857"/>
      <c r="DS111" s="857"/>
      <c r="DT111" s="857"/>
      <c r="DU111" s="857"/>
      <c r="DV111" s="834" t="s">
        <v>431</v>
      </c>
      <c r="DW111" s="834"/>
      <c r="DX111" s="834"/>
      <c r="DY111" s="834"/>
      <c r="DZ111" s="835"/>
    </row>
    <row r="112" spans="1:131" s="246" customFormat="1" ht="26.25" customHeight="1" x14ac:dyDescent="0.15">
      <c r="A112" s="959" t="s">
        <v>435</v>
      </c>
      <c r="B112" s="960"/>
      <c r="C112" s="790" t="s">
        <v>436</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431</v>
      </c>
      <c r="AB112" s="820"/>
      <c r="AC112" s="820"/>
      <c r="AD112" s="820"/>
      <c r="AE112" s="821"/>
      <c r="AF112" s="822" t="s">
        <v>431</v>
      </c>
      <c r="AG112" s="820"/>
      <c r="AH112" s="820"/>
      <c r="AI112" s="820"/>
      <c r="AJ112" s="821"/>
      <c r="AK112" s="822" t="s">
        <v>431</v>
      </c>
      <c r="AL112" s="820"/>
      <c r="AM112" s="820"/>
      <c r="AN112" s="820"/>
      <c r="AO112" s="821"/>
      <c r="AP112" s="867" t="s">
        <v>387</v>
      </c>
      <c r="AQ112" s="868"/>
      <c r="AR112" s="868"/>
      <c r="AS112" s="868"/>
      <c r="AT112" s="869"/>
      <c r="AU112" s="979"/>
      <c r="AV112" s="980"/>
      <c r="AW112" s="980"/>
      <c r="AX112" s="980"/>
      <c r="AY112" s="980"/>
      <c r="AZ112" s="855" t="s">
        <v>437</v>
      </c>
      <c r="BA112" s="790"/>
      <c r="BB112" s="790"/>
      <c r="BC112" s="790"/>
      <c r="BD112" s="790"/>
      <c r="BE112" s="790"/>
      <c r="BF112" s="790"/>
      <c r="BG112" s="790"/>
      <c r="BH112" s="790"/>
      <c r="BI112" s="790"/>
      <c r="BJ112" s="790"/>
      <c r="BK112" s="790"/>
      <c r="BL112" s="790"/>
      <c r="BM112" s="790"/>
      <c r="BN112" s="790"/>
      <c r="BO112" s="790"/>
      <c r="BP112" s="791"/>
      <c r="BQ112" s="856">
        <v>962457</v>
      </c>
      <c r="BR112" s="857"/>
      <c r="BS112" s="857"/>
      <c r="BT112" s="857"/>
      <c r="BU112" s="857"/>
      <c r="BV112" s="857">
        <v>930490</v>
      </c>
      <c r="BW112" s="857"/>
      <c r="BX112" s="857"/>
      <c r="BY112" s="857"/>
      <c r="BZ112" s="857"/>
      <c r="CA112" s="857">
        <v>778124</v>
      </c>
      <c r="CB112" s="857"/>
      <c r="CC112" s="857"/>
      <c r="CD112" s="857"/>
      <c r="CE112" s="857"/>
      <c r="CF112" s="918">
        <v>25.3</v>
      </c>
      <c r="CG112" s="919"/>
      <c r="CH112" s="919"/>
      <c r="CI112" s="919"/>
      <c r="CJ112" s="919"/>
      <c r="CK112" s="974"/>
      <c r="CL112" s="861"/>
      <c r="CM112" s="864" t="s">
        <v>438</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431</v>
      </c>
      <c r="DH112" s="857"/>
      <c r="DI112" s="857"/>
      <c r="DJ112" s="857"/>
      <c r="DK112" s="857"/>
      <c r="DL112" s="857" t="s">
        <v>431</v>
      </c>
      <c r="DM112" s="857"/>
      <c r="DN112" s="857"/>
      <c r="DO112" s="857"/>
      <c r="DP112" s="857"/>
      <c r="DQ112" s="857" t="s">
        <v>431</v>
      </c>
      <c r="DR112" s="857"/>
      <c r="DS112" s="857"/>
      <c r="DT112" s="857"/>
      <c r="DU112" s="857"/>
      <c r="DV112" s="834" t="s">
        <v>431</v>
      </c>
      <c r="DW112" s="834"/>
      <c r="DX112" s="834"/>
      <c r="DY112" s="834"/>
      <c r="DZ112" s="835"/>
    </row>
    <row r="113" spans="1:130" s="246" customFormat="1" ht="26.25" customHeight="1" x14ac:dyDescent="0.15">
      <c r="A113" s="961"/>
      <c r="B113" s="962"/>
      <c r="C113" s="790" t="s">
        <v>439</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223753</v>
      </c>
      <c r="AB113" s="966"/>
      <c r="AC113" s="966"/>
      <c r="AD113" s="966"/>
      <c r="AE113" s="967"/>
      <c r="AF113" s="968">
        <v>202395</v>
      </c>
      <c r="AG113" s="966"/>
      <c r="AH113" s="966"/>
      <c r="AI113" s="966"/>
      <c r="AJ113" s="967"/>
      <c r="AK113" s="968">
        <v>194621</v>
      </c>
      <c r="AL113" s="966"/>
      <c r="AM113" s="966"/>
      <c r="AN113" s="966"/>
      <c r="AO113" s="967"/>
      <c r="AP113" s="969">
        <v>6.3</v>
      </c>
      <c r="AQ113" s="970"/>
      <c r="AR113" s="970"/>
      <c r="AS113" s="970"/>
      <c r="AT113" s="971"/>
      <c r="AU113" s="979"/>
      <c r="AV113" s="980"/>
      <c r="AW113" s="980"/>
      <c r="AX113" s="980"/>
      <c r="AY113" s="980"/>
      <c r="AZ113" s="855" t="s">
        <v>440</v>
      </c>
      <c r="BA113" s="790"/>
      <c r="BB113" s="790"/>
      <c r="BC113" s="790"/>
      <c r="BD113" s="790"/>
      <c r="BE113" s="790"/>
      <c r="BF113" s="790"/>
      <c r="BG113" s="790"/>
      <c r="BH113" s="790"/>
      <c r="BI113" s="790"/>
      <c r="BJ113" s="790"/>
      <c r="BK113" s="790"/>
      <c r="BL113" s="790"/>
      <c r="BM113" s="790"/>
      <c r="BN113" s="790"/>
      <c r="BO113" s="790"/>
      <c r="BP113" s="791"/>
      <c r="BQ113" s="856">
        <v>405029</v>
      </c>
      <c r="BR113" s="857"/>
      <c r="BS113" s="857"/>
      <c r="BT113" s="857"/>
      <c r="BU113" s="857"/>
      <c r="BV113" s="857">
        <v>349986</v>
      </c>
      <c r="BW113" s="857"/>
      <c r="BX113" s="857"/>
      <c r="BY113" s="857"/>
      <c r="BZ113" s="857"/>
      <c r="CA113" s="857">
        <v>328108</v>
      </c>
      <c r="CB113" s="857"/>
      <c r="CC113" s="857"/>
      <c r="CD113" s="857"/>
      <c r="CE113" s="857"/>
      <c r="CF113" s="918">
        <v>10.7</v>
      </c>
      <c r="CG113" s="919"/>
      <c r="CH113" s="919"/>
      <c r="CI113" s="919"/>
      <c r="CJ113" s="919"/>
      <c r="CK113" s="974"/>
      <c r="CL113" s="861"/>
      <c r="CM113" s="864" t="s">
        <v>441</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431</v>
      </c>
      <c r="DH113" s="820"/>
      <c r="DI113" s="820"/>
      <c r="DJ113" s="820"/>
      <c r="DK113" s="821"/>
      <c r="DL113" s="822" t="s">
        <v>431</v>
      </c>
      <c r="DM113" s="820"/>
      <c r="DN113" s="820"/>
      <c r="DO113" s="820"/>
      <c r="DP113" s="821"/>
      <c r="DQ113" s="822" t="s">
        <v>431</v>
      </c>
      <c r="DR113" s="820"/>
      <c r="DS113" s="820"/>
      <c r="DT113" s="820"/>
      <c r="DU113" s="821"/>
      <c r="DV113" s="867" t="s">
        <v>387</v>
      </c>
      <c r="DW113" s="868"/>
      <c r="DX113" s="868"/>
      <c r="DY113" s="868"/>
      <c r="DZ113" s="869"/>
    </row>
    <row r="114" spans="1:130" s="246" customFormat="1" ht="26.25" customHeight="1" x14ac:dyDescent="0.15">
      <c r="A114" s="961"/>
      <c r="B114" s="962"/>
      <c r="C114" s="790" t="s">
        <v>442</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57670</v>
      </c>
      <c r="AB114" s="820"/>
      <c r="AC114" s="820"/>
      <c r="AD114" s="820"/>
      <c r="AE114" s="821"/>
      <c r="AF114" s="822">
        <v>58127</v>
      </c>
      <c r="AG114" s="820"/>
      <c r="AH114" s="820"/>
      <c r="AI114" s="820"/>
      <c r="AJ114" s="821"/>
      <c r="AK114" s="822">
        <v>67956</v>
      </c>
      <c r="AL114" s="820"/>
      <c r="AM114" s="820"/>
      <c r="AN114" s="820"/>
      <c r="AO114" s="821"/>
      <c r="AP114" s="867">
        <v>2.2000000000000002</v>
      </c>
      <c r="AQ114" s="868"/>
      <c r="AR114" s="868"/>
      <c r="AS114" s="868"/>
      <c r="AT114" s="869"/>
      <c r="AU114" s="979"/>
      <c r="AV114" s="980"/>
      <c r="AW114" s="980"/>
      <c r="AX114" s="980"/>
      <c r="AY114" s="980"/>
      <c r="AZ114" s="855" t="s">
        <v>443</v>
      </c>
      <c r="BA114" s="790"/>
      <c r="BB114" s="790"/>
      <c r="BC114" s="790"/>
      <c r="BD114" s="790"/>
      <c r="BE114" s="790"/>
      <c r="BF114" s="790"/>
      <c r="BG114" s="790"/>
      <c r="BH114" s="790"/>
      <c r="BI114" s="790"/>
      <c r="BJ114" s="790"/>
      <c r="BK114" s="790"/>
      <c r="BL114" s="790"/>
      <c r="BM114" s="790"/>
      <c r="BN114" s="790"/>
      <c r="BO114" s="790"/>
      <c r="BP114" s="791"/>
      <c r="BQ114" s="856">
        <v>779248</v>
      </c>
      <c r="BR114" s="857"/>
      <c r="BS114" s="857"/>
      <c r="BT114" s="857"/>
      <c r="BU114" s="857"/>
      <c r="BV114" s="857">
        <v>729763</v>
      </c>
      <c r="BW114" s="857"/>
      <c r="BX114" s="857"/>
      <c r="BY114" s="857"/>
      <c r="BZ114" s="857"/>
      <c r="CA114" s="857">
        <v>687569</v>
      </c>
      <c r="CB114" s="857"/>
      <c r="CC114" s="857"/>
      <c r="CD114" s="857"/>
      <c r="CE114" s="857"/>
      <c r="CF114" s="918">
        <v>22.4</v>
      </c>
      <c r="CG114" s="919"/>
      <c r="CH114" s="919"/>
      <c r="CI114" s="919"/>
      <c r="CJ114" s="919"/>
      <c r="CK114" s="974"/>
      <c r="CL114" s="861"/>
      <c r="CM114" s="864" t="s">
        <v>444</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431</v>
      </c>
      <c r="DH114" s="820"/>
      <c r="DI114" s="820"/>
      <c r="DJ114" s="820"/>
      <c r="DK114" s="821"/>
      <c r="DL114" s="822" t="s">
        <v>387</v>
      </c>
      <c r="DM114" s="820"/>
      <c r="DN114" s="820"/>
      <c r="DO114" s="820"/>
      <c r="DP114" s="821"/>
      <c r="DQ114" s="822" t="s">
        <v>431</v>
      </c>
      <c r="DR114" s="820"/>
      <c r="DS114" s="820"/>
      <c r="DT114" s="820"/>
      <c r="DU114" s="821"/>
      <c r="DV114" s="867" t="s">
        <v>431</v>
      </c>
      <c r="DW114" s="868"/>
      <c r="DX114" s="868"/>
      <c r="DY114" s="868"/>
      <c r="DZ114" s="869"/>
    </row>
    <row r="115" spans="1:130" s="246" customFormat="1" ht="26.25" customHeight="1" x14ac:dyDescent="0.15">
      <c r="A115" s="961"/>
      <c r="B115" s="962"/>
      <c r="C115" s="790" t="s">
        <v>445</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431</v>
      </c>
      <c r="AB115" s="966"/>
      <c r="AC115" s="966"/>
      <c r="AD115" s="966"/>
      <c r="AE115" s="967"/>
      <c r="AF115" s="968" t="s">
        <v>431</v>
      </c>
      <c r="AG115" s="966"/>
      <c r="AH115" s="966"/>
      <c r="AI115" s="966"/>
      <c r="AJ115" s="967"/>
      <c r="AK115" s="968" t="s">
        <v>431</v>
      </c>
      <c r="AL115" s="966"/>
      <c r="AM115" s="966"/>
      <c r="AN115" s="966"/>
      <c r="AO115" s="967"/>
      <c r="AP115" s="969" t="s">
        <v>387</v>
      </c>
      <c r="AQ115" s="970"/>
      <c r="AR115" s="970"/>
      <c r="AS115" s="970"/>
      <c r="AT115" s="971"/>
      <c r="AU115" s="979"/>
      <c r="AV115" s="980"/>
      <c r="AW115" s="980"/>
      <c r="AX115" s="980"/>
      <c r="AY115" s="980"/>
      <c r="AZ115" s="855" t="s">
        <v>446</v>
      </c>
      <c r="BA115" s="790"/>
      <c r="BB115" s="790"/>
      <c r="BC115" s="790"/>
      <c r="BD115" s="790"/>
      <c r="BE115" s="790"/>
      <c r="BF115" s="790"/>
      <c r="BG115" s="790"/>
      <c r="BH115" s="790"/>
      <c r="BI115" s="790"/>
      <c r="BJ115" s="790"/>
      <c r="BK115" s="790"/>
      <c r="BL115" s="790"/>
      <c r="BM115" s="790"/>
      <c r="BN115" s="790"/>
      <c r="BO115" s="790"/>
      <c r="BP115" s="791"/>
      <c r="BQ115" s="856" t="s">
        <v>431</v>
      </c>
      <c r="BR115" s="857"/>
      <c r="BS115" s="857"/>
      <c r="BT115" s="857"/>
      <c r="BU115" s="857"/>
      <c r="BV115" s="857">
        <v>501627</v>
      </c>
      <c r="BW115" s="857"/>
      <c r="BX115" s="857"/>
      <c r="BY115" s="857"/>
      <c r="BZ115" s="857"/>
      <c r="CA115" s="857">
        <v>753931</v>
      </c>
      <c r="CB115" s="857"/>
      <c r="CC115" s="857"/>
      <c r="CD115" s="857"/>
      <c r="CE115" s="857"/>
      <c r="CF115" s="918">
        <v>24.5</v>
      </c>
      <c r="CG115" s="919"/>
      <c r="CH115" s="919"/>
      <c r="CI115" s="919"/>
      <c r="CJ115" s="919"/>
      <c r="CK115" s="974"/>
      <c r="CL115" s="861"/>
      <c r="CM115" s="855" t="s">
        <v>447</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431</v>
      </c>
      <c r="DH115" s="820"/>
      <c r="DI115" s="820"/>
      <c r="DJ115" s="820"/>
      <c r="DK115" s="821"/>
      <c r="DL115" s="822" t="s">
        <v>431</v>
      </c>
      <c r="DM115" s="820"/>
      <c r="DN115" s="820"/>
      <c r="DO115" s="820"/>
      <c r="DP115" s="821"/>
      <c r="DQ115" s="822" t="s">
        <v>431</v>
      </c>
      <c r="DR115" s="820"/>
      <c r="DS115" s="820"/>
      <c r="DT115" s="820"/>
      <c r="DU115" s="821"/>
      <c r="DV115" s="867" t="s">
        <v>431</v>
      </c>
      <c r="DW115" s="868"/>
      <c r="DX115" s="868"/>
      <c r="DY115" s="868"/>
      <c r="DZ115" s="869"/>
    </row>
    <row r="116" spans="1:130" s="246" customFormat="1" ht="26.25" customHeight="1" x14ac:dyDescent="0.15">
      <c r="A116" s="963"/>
      <c r="B116" s="964"/>
      <c r="C116" s="923" t="s">
        <v>448</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431</v>
      </c>
      <c r="AB116" s="820"/>
      <c r="AC116" s="820"/>
      <c r="AD116" s="820"/>
      <c r="AE116" s="821"/>
      <c r="AF116" s="822" t="s">
        <v>431</v>
      </c>
      <c r="AG116" s="820"/>
      <c r="AH116" s="820"/>
      <c r="AI116" s="820"/>
      <c r="AJ116" s="821"/>
      <c r="AK116" s="822">
        <v>16</v>
      </c>
      <c r="AL116" s="820"/>
      <c r="AM116" s="820"/>
      <c r="AN116" s="820"/>
      <c r="AO116" s="821"/>
      <c r="AP116" s="867">
        <v>0</v>
      </c>
      <c r="AQ116" s="868"/>
      <c r="AR116" s="868"/>
      <c r="AS116" s="868"/>
      <c r="AT116" s="869"/>
      <c r="AU116" s="979"/>
      <c r="AV116" s="980"/>
      <c r="AW116" s="980"/>
      <c r="AX116" s="980"/>
      <c r="AY116" s="980"/>
      <c r="AZ116" s="906" t="s">
        <v>449</v>
      </c>
      <c r="BA116" s="907"/>
      <c r="BB116" s="907"/>
      <c r="BC116" s="907"/>
      <c r="BD116" s="907"/>
      <c r="BE116" s="907"/>
      <c r="BF116" s="907"/>
      <c r="BG116" s="907"/>
      <c r="BH116" s="907"/>
      <c r="BI116" s="907"/>
      <c r="BJ116" s="907"/>
      <c r="BK116" s="907"/>
      <c r="BL116" s="907"/>
      <c r="BM116" s="907"/>
      <c r="BN116" s="907"/>
      <c r="BO116" s="907"/>
      <c r="BP116" s="908"/>
      <c r="BQ116" s="856" t="s">
        <v>387</v>
      </c>
      <c r="BR116" s="857"/>
      <c r="BS116" s="857"/>
      <c r="BT116" s="857"/>
      <c r="BU116" s="857"/>
      <c r="BV116" s="857" t="s">
        <v>431</v>
      </c>
      <c r="BW116" s="857"/>
      <c r="BX116" s="857"/>
      <c r="BY116" s="857"/>
      <c r="BZ116" s="857"/>
      <c r="CA116" s="857" t="s">
        <v>431</v>
      </c>
      <c r="CB116" s="857"/>
      <c r="CC116" s="857"/>
      <c r="CD116" s="857"/>
      <c r="CE116" s="857"/>
      <c r="CF116" s="918" t="s">
        <v>431</v>
      </c>
      <c r="CG116" s="919"/>
      <c r="CH116" s="919"/>
      <c r="CI116" s="919"/>
      <c r="CJ116" s="919"/>
      <c r="CK116" s="974"/>
      <c r="CL116" s="861"/>
      <c r="CM116" s="864" t="s">
        <v>450</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431</v>
      </c>
      <c r="DH116" s="820"/>
      <c r="DI116" s="820"/>
      <c r="DJ116" s="820"/>
      <c r="DK116" s="821"/>
      <c r="DL116" s="822" t="s">
        <v>431</v>
      </c>
      <c r="DM116" s="820"/>
      <c r="DN116" s="820"/>
      <c r="DO116" s="820"/>
      <c r="DP116" s="821"/>
      <c r="DQ116" s="822" t="s">
        <v>431</v>
      </c>
      <c r="DR116" s="820"/>
      <c r="DS116" s="820"/>
      <c r="DT116" s="820"/>
      <c r="DU116" s="821"/>
      <c r="DV116" s="867" t="s">
        <v>431</v>
      </c>
      <c r="DW116" s="868"/>
      <c r="DX116" s="868"/>
      <c r="DY116" s="868"/>
      <c r="DZ116" s="869"/>
    </row>
    <row r="117" spans="1:130" s="246" customFormat="1" ht="26.25" customHeight="1" x14ac:dyDescent="0.15">
      <c r="A117" s="944" t="s">
        <v>184</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451</v>
      </c>
      <c r="Z117" s="946"/>
      <c r="AA117" s="951">
        <v>940722</v>
      </c>
      <c r="AB117" s="952"/>
      <c r="AC117" s="952"/>
      <c r="AD117" s="952"/>
      <c r="AE117" s="953"/>
      <c r="AF117" s="954">
        <v>950362</v>
      </c>
      <c r="AG117" s="952"/>
      <c r="AH117" s="952"/>
      <c r="AI117" s="952"/>
      <c r="AJ117" s="953"/>
      <c r="AK117" s="954">
        <v>1040150</v>
      </c>
      <c r="AL117" s="952"/>
      <c r="AM117" s="952"/>
      <c r="AN117" s="952"/>
      <c r="AO117" s="953"/>
      <c r="AP117" s="955"/>
      <c r="AQ117" s="956"/>
      <c r="AR117" s="956"/>
      <c r="AS117" s="956"/>
      <c r="AT117" s="957"/>
      <c r="AU117" s="979"/>
      <c r="AV117" s="980"/>
      <c r="AW117" s="980"/>
      <c r="AX117" s="980"/>
      <c r="AY117" s="980"/>
      <c r="AZ117" s="906" t="s">
        <v>452</v>
      </c>
      <c r="BA117" s="907"/>
      <c r="BB117" s="907"/>
      <c r="BC117" s="907"/>
      <c r="BD117" s="907"/>
      <c r="BE117" s="907"/>
      <c r="BF117" s="907"/>
      <c r="BG117" s="907"/>
      <c r="BH117" s="907"/>
      <c r="BI117" s="907"/>
      <c r="BJ117" s="907"/>
      <c r="BK117" s="907"/>
      <c r="BL117" s="907"/>
      <c r="BM117" s="907"/>
      <c r="BN117" s="907"/>
      <c r="BO117" s="907"/>
      <c r="BP117" s="908"/>
      <c r="BQ117" s="856" t="s">
        <v>453</v>
      </c>
      <c r="BR117" s="857"/>
      <c r="BS117" s="857"/>
      <c r="BT117" s="857"/>
      <c r="BU117" s="857"/>
      <c r="BV117" s="857" t="s">
        <v>454</v>
      </c>
      <c r="BW117" s="857"/>
      <c r="BX117" s="857"/>
      <c r="BY117" s="857"/>
      <c r="BZ117" s="857"/>
      <c r="CA117" s="857" t="s">
        <v>453</v>
      </c>
      <c r="CB117" s="857"/>
      <c r="CC117" s="857"/>
      <c r="CD117" s="857"/>
      <c r="CE117" s="857"/>
      <c r="CF117" s="918" t="s">
        <v>453</v>
      </c>
      <c r="CG117" s="919"/>
      <c r="CH117" s="919"/>
      <c r="CI117" s="919"/>
      <c r="CJ117" s="919"/>
      <c r="CK117" s="974"/>
      <c r="CL117" s="861"/>
      <c r="CM117" s="864" t="s">
        <v>455</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454</v>
      </c>
      <c r="DH117" s="820"/>
      <c r="DI117" s="820"/>
      <c r="DJ117" s="820"/>
      <c r="DK117" s="821"/>
      <c r="DL117" s="822" t="s">
        <v>456</v>
      </c>
      <c r="DM117" s="820"/>
      <c r="DN117" s="820"/>
      <c r="DO117" s="820"/>
      <c r="DP117" s="821"/>
      <c r="DQ117" s="822" t="s">
        <v>456</v>
      </c>
      <c r="DR117" s="820"/>
      <c r="DS117" s="820"/>
      <c r="DT117" s="820"/>
      <c r="DU117" s="821"/>
      <c r="DV117" s="867" t="s">
        <v>456</v>
      </c>
      <c r="DW117" s="868"/>
      <c r="DX117" s="868"/>
      <c r="DY117" s="868"/>
      <c r="DZ117" s="869"/>
    </row>
    <row r="118" spans="1:130" s="246" customFormat="1" ht="26.25" customHeight="1" x14ac:dyDescent="0.15">
      <c r="A118" s="944" t="s">
        <v>426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424</v>
      </c>
      <c r="AB118" s="945"/>
      <c r="AC118" s="945"/>
      <c r="AD118" s="945"/>
      <c r="AE118" s="946"/>
      <c r="AF118" s="947" t="s">
        <v>301</v>
      </c>
      <c r="AG118" s="945"/>
      <c r="AH118" s="945"/>
      <c r="AI118" s="945"/>
      <c r="AJ118" s="946"/>
      <c r="AK118" s="947" t="s">
        <v>300</v>
      </c>
      <c r="AL118" s="945"/>
      <c r="AM118" s="945"/>
      <c r="AN118" s="945"/>
      <c r="AO118" s="946"/>
      <c r="AP118" s="948" t="s">
        <v>425</v>
      </c>
      <c r="AQ118" s="949"/>
      <c r="AR118" s="949"/>
      <c r="AS118" s="949"/>
      <c r="AT118" s="950"/>
      <c r="AU118" s="979"/>
      <c r="AV118" s="980"/>
      <c r="AW118" s="980"/>
      <c r="AX118" s="980"/>
      <c r="AY118" s="980"/>
      <c r="AZ118" s="922" t="s">
        <v>457</v>
      </c>
      <c r="BA118" s="923"/>
      <c r="BB118" s="923"/>
      <c r="BC118" s="923"/>
      <c r="BD118" s="923"/>
      <c r="BE118" s="923"/>
      <c r="BF118" s="923"/>
      <c r="BG118" s="923"/>
      <c r="BH118" s="923"/>
      <c r="BI118" s="923"/>
      <c r="BJ118" s="923"/>
      <c r="BK118" s="923"/>
      <c r="BL118" s="923"/>
      <c r="BM118" s="923"/>
      <c r="BN118" s="923"/>
      <c r="BO118" s="923"/>
      <c r="BP118" s="924"/>
      <c r="BQ118" s="925" t="s">
        <v>453</v>
      </c>
      <c r="BR118" s="888"/>
      <c r="BS118" s="888"/>
      <c r="BT118" s="888"/>
      <c r="BU118" s="888"/>
      <c r="BV118" s="888" t="s">
        <v>458</v>
      </c>
      <c r="BW118" s="888"/>
      <c r="BX118" s="888"/>
      <c r="BY118" s="888"/>
      <c r="BZ118" s="888"/>
      <c r="CA118" s="888" t="s">
        <v>454</v>
      </c>
      <c r="CB118" s="888"/>
      <c r="CC118" s="888"/>
      <c r="CD118" s="888"/>
      <c r="CE118" s="888"/>
      <c r="CF118" s="918" t="s">
        <v>453</v>
      </c>
      <c r="CG118" s="919"/>
      <c r="CH118" s="919"/>
      <c r="CI118" s="919"/>
      <c r="CJ118" s="919"/>
      <c r="CK118" s="974"/>
      <c r="CL118" s="861"/>
      <c r="CM118" s="864" t="s">
        <v>459</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453</v>
      </c>
      <c r="DH118" s="820"/>
      <c r="DI118" s="820"/>
      <c r="DJ118" s="820"/>
      <c r="DK118" s="821"/>
      <c r="DL118" s="822" t="s">
        <v>453</v>
      </c>
      <c r="DM118" s="820"/>
      <c r="DN118" s="820"/>
      <c r="DO118" s="820"/>
      <c r="DP118" s="821"/>
      <c r="DQ118" s="822" t="s">
        <v>453</v>
      </c>
      <c r="DR118" s="820"/>
      <c r="DS118" s="820"/>
      <c r="DT118" s="820"/>
      <c r="DU118" s="821"/>
      <c r="DV118" s="867" t="s">
        <v>453</v>
      </c>
      <c r="DW118" s="868"/>
      <c r="DX118" s="868"/>
      <c r="DY118" s="868"/>
      <c r="DZ118" s="869"/>
    </row>
    <row r="119" spans="1:130" s="246" customFormat="1" ht="26.25" customHeight="1" x14ac:dyDescent="0.15">
      <c r="A119" s="858" t="s">
        <v>429</v>
      </c>
      <c r="B119" s="859"/>
      <c r="C119" s="934" t="s">
        <v>430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453</v>
      </c>
      <c r="AB119" s="938"/>
      <c r="AC119" s="938"/>
      <c r="AD119" s="938"/>
      <c r="AE119" s="939"/>
      <c r="AF119" s="940" t="s">
        <v>453</v>
      </c>
      <c r="AG119" s="938"/>
      <c r="AH119" s="938"/>
      <c r="AI119" s="938"/>
      <c r="AJ119" s="939"/>
      <c r="AK119" s="940" t="s">
        <v>458</v>
      </c>
      <c r="AL119" s="938"/>
      <c r="AM119" s="938"/>
      <c r="AN119" s="938"/>
      <c r="AO119" s="939"/>
      <c r="AP119" s="941" t="s">
        <v>453</v>
      </c>
      <c r="AQ119" s="942"/>
      <c r="AR119" s="942"/>
      <c r="AS119" s="942"/>
      <c r="AT119" s="943"/>
      <c r="AU119" s="981"/>
      <c r="AV119" s="982"/>
      <c r="AW119" s="982"/>
      <c r="AX119" s="982"/>
      <c r="AY119" s="982"/>
      <c r="AZ119" s="277" t="s">
        <v>184</v>
      </c>
      <c r="BA119" s="277"/>
      <c r="BB119" s="277"/>
      <c r="BC119" s="277"/>
      <c r="BD119" s="277"/>
      <c r="BE119" s="277"/>
      <c r="BF119" s="277"/>
      <c r="BG119" s="277"/>
      <c r="BH119" s="277"/>
      <c r="BI119" s="277"/>
      <c r="BJ119" s="277"/>
      <c r="BK119" s="277"/>
      <c r="BL119" s="277"/>
      <c r="BM119" s="277"/>
      <c r="BN119" s="277"/>
      <c r="BO119" s="920" t="s">
        <v>460</v>
      </c>
      <c r="BP119" s="921"/>
      <c r="BQ119" s="925">
        <v>11241244</v>
      </c>
      <c r="BR119" s="888"/>
      <c r="BS119" s="888"/>
      <c r="BT119" s="888"/>
      <c r="BU119" s="888"/>
      <c r="BV119" s="888">
        <v>15097344</v>
      </c>
      <c r="BW119" s="888"/>
      <c r="BX119" s="888"/>
      <c r="BY119" s="888"/>
      <c r="BZ119" s="888"/>
      <c r="CA119" s="888">
        <v>15920311</v>
      </c>
      <c r="CB119" s="888"/>
      <c r="CC119" s="888"/>
      <c r="CD119" s="888"/>
      <c r="CE119" s="888"/>
      <c r="CF119" s="786"/>
      <c r="CG119" s="787"/>
      <c r="CH119" s="787"/>
      <c r="CI119" s="787"/>
      <c r="CJ119" s="877"/>
      <c r="CK119" s="975"/>
      <c r="CL119" s="863"/>
      <c r="CM119" s="881" t="s">
        <v>461</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453</v>
      </c>
      <c r="DH119" s="803"/>
      <c r="DI119" s="803"/>
      <c r="DJ119" s="803"/>
      <c r="DK119" s="804"/>
      <c r="DL119" s="805" t="s">
        <v>454</v>
      </c>
      <c r="DM119" s="803"/>
      <c r="DN119" s="803"/>
      <c r="DO119" s="803"/>
      <c r="DP119" s="804"/>
      <c r="DQ119" s="805" t="s">
        <v>453</v>
      </c>
      <c r="DR119" s="803"/>
      <c r="DS119" s="803"/>
      <c r="DT119" s="803"/>
      <c r="DU119" s="804"/>
      <c r="DV119" s="891" t="s">
        <v>453</v>
      </c>
      <c r="DW119" s="892"/>
      <c r="DX119" s="892"/>
      <c r="DY119" s="892"/>
      <c r="DZ119" s="893"/>
    </row>
    <row r="120" spans="1:130" s="246" customFormat="1" ht="26.25" customHeight="1" x14ac:dyDescent="0.15">
      <c r="A120" s="860"/>
      <c r="B120" s="861"/>
      <c r="C120" s="864" t="s">
        <v>434</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453</v>
      </c>
      <c r="AB120" s="820"/>
      <c r="AC120" s="820"/>
      <c r="AD120" s="820"/>
      <c r="AE120" s="821"/>
      <c r="AF120" s="822" t="s">
        <v>462</v>
      </c>
      <c r="AG120" s="820"/>
      <c r="AH120" s="820"/>
      <c r="AI120" s="820"/>
      <c r="AJ120" s="821"/>
      <c r="AK120" s="822" t="s">
        <v>462</v>
      </c>
      <c r="AL120" s="820"/>
      <c r="AM120" s="820"/>
      <c r="AN120" s="820"/>
      <c r="AO120" s="821"/>
      <c r="AP120" s="867" t="s">
        <v>458</v>
      </c>
      <c r="AQ120" s="868"/>
      <c r="AR120" s="868"/>
      <c r="AS120" s="868"/>
      <c r="AT120" s="869"/>
      <c r="AU120" s="926" t="s">
        <v>463</v>
      </c>
      <c r="AV120" s="927"/>
      <c r="AW120" s="927"/>
      <c r="AX120" s="927"/>
      <c r="AY120" s="928"/>
      <c r="AZ120" s="903" t="s">
        <v>464</v>
      </c>
      <c r="BA120" s="848"/>
      <c r="BB120" s="848"/>
      <c r="BC120" s="848"/>
      <c r="BD120" s="848"/>
      <c r="BE120" s="848"/>
      <c r="BF120" s="848"/>
      <c r="BG120" s="848"/>
      <c r="BH120" s="848"/>
      <c r="BI120" s="848"/>
      <c r="BJ120" s="848"/>
      <c r="BK120" s="848"/>
      <c r="BL120" s="848"/>
      <c r="BM120" s="848"/>
      <c r="BN120" s="848"/>
      <c r="BO120" s="848"/>
      <c r="BP120" s="849"/>
      <c r="BQ120" s="904">
        <v>4434503</v>
      </c>
      <c r="BR120" s="885"/>
      <c r="BS120" s="885"/>
      <c r="BT120" s="885"/>
      <c r="BU120" s="885"/>
      <c r="BV120" s="885">
        <v>4123465</v>
      </c>
      <c r="BW120" s="885"/>
      <c r="BX120" s="885"/>
      <c r="BY120" s="885"/>
      <c r="BZ120" s="885"/>
      <c r="CA120" s="885">
        <v>4157867</v>
      </c>
      <c r="CB120" s="885"/>
      <c r="CC120" s="885"/>
      <c r="CD120" s="885"/>
      <c r="CE120" s="885"/>
      <c r="CF120" s="909">
        <v>135.30000000000001</v>
      </c>
      <c r="CG120" s="910"/>
      <c r="CH120" s="910"/>
      <c r="CI120" s="910"/>
      <c r="CJ120" s="910"/>
      <c r="CK120" s="911" t="s">
        <v>465</v>
      </c>
      <c r="CL120" s="895"/>
      <c r="CM120" s="895"/>
      <c r="CN120" s="895"/>
      <c r="CO120" s="896"/>
      <c r="CP120" s="915" t="s">
        <v>466</v>
      </c>
      <c r="CQ120" s="916"/>
      <c r="CR120" s="916"/>
      <c r="CS120" s="916"/>
      <c r="CT120" s="916"/>
      <c r="CU120" s="916"/>
      <c r="CV120" s="916"/>
      <c r="CW120" s="916"/>
      <c r="CX120" s="916"/>
      <c r="CY120" s="916"/>
      <c r="CZ120" s="916"/>
      <c r="DA120" s="916"/>
      <c r="DB120" s="916"/>
      <c r="DC120" s="916"/>
      <c r="DD120" s="916"/>
      <c r="DE120" s="916"/>
      <c r="DF120" s="917"/>
      <c r="DG120" s="904">
        <v>802662</v>
      </c>
      <c r="DH120" s="885"/>
      <c r="DI120" s="885"/>
      <c r="DJ120" s="885"/>
      <c r="DK120" s="885"/>
      <c r="DL120" s="885">
        <v>796800</v>
      </c>
      <c r="DM120" s="885"/>
      <c r="DN120" s="885"/>
      <c r="DO120" s="885"/>
      <c r="DP120" s="885"/>
      <c r="DQ120" s="885">
        <v>713071</v>
      </c>
      <c r="DR120" s="885"/>
      <c r="DS120" s="885"/>
      <c r="DT120" s="885"/>
      <c r="DU120" s="885"/>
      <c r="DV120" s="886">
        <v>23.2</v>
      </c>
      <c r="DW120" s="886"/>
      <c r="DX120" s="886"/>
      <c r="DY120" s="886"/>
      <c r="DZ120" s="887"/>
    </row>
    <row r="121" spans="1:130" s="246" customFormat="1" ht="26.25" customHeight="1" x14ac:dyDescent="0.15">
      <c r="A121" s="860"/>
      <c r="B121" s="861"/>
      <c r="C121" s="906" t="s">
        <v>467</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453</v>
      </c>
      <c r="AB121" s="820"/>
      <c r="AC121" s="820"/>
      <c r="AD121" s="820"/>
      <c r="AE121" s="821"/>
      <c r="AF121" s="822" t="s">
        <v>453</v>
      </c>
      <c r="AG121" s="820"/>
      <c r="AH121" s="820"/>
      <c r="AI121" s="820"/>
      <c r="AJ121" s="821"/>
      <c r="AK121" s="822" t="s">
        <v>453</v>
      </c>
      <c r="AL121" s="820"/>
      <c r="AM121" s="820"/>
      <c r="AN121" s="820"/>
      <c r="AO121" s="821"/>
      <c r="AP121" s="867" t="s">
        <v>453</v>
      </c>
      <c r="AQ121" s="868"/>
      <c r="AR121" s="868"/>
      <c r="AS121" s="868"/>
      <c r="AT121" s="869"/>
      <c r="AU121" s="929"/>
      <c r="AV121" s="930"/>
      <c r="AW121" s="930"/>
      <c r="AX121" s="930"/>
      <c r="AY121" s="931"/>
      <c r="AZ121" s="855" t="s">
        <v>468</v>
      </c>
      <c r="BA121" s="790"/>
      <c r="BB121" s="790"/>
      <c r="BC121" s="790"/>
      <c r="BD121" s="790"/>
      <c r="BE121" s="790"/>
      <c r="BF121" s="790"/>
      <c r="BG121" s="790"/>
      <c r="BH121" s="790"/>
      <c r="BI121" s="790"/>
      <c r="BJ121" s="790"/>
      <c r="BK121" s="790"/>
      <c r="BL121" s="790"/>
      <c r="BM121" s="790"/>
      <c r="BN121" s="790"/>
      <c r="BO121" s="790"/>
      <c r="BP121" s="791"/>
      <c r="BQ121" s="856">
        <v>721557</v>
      </c>
      <c r="BR121" s="857"/>
      <c r="BS121" s="857"/>
      <c r="BT121" s="857"/>
      <c r="BU121" s="857"/>
      <c r="BV121" s="857">
        <v>5889921</v>
      </c>
      <c r="BW121" s="857"/>
      <c r="BX121" s="857"/>
      <c r="BY121" s="857"/>
      <c r="BZ121" s="857"/>
      <c r="CA121" s="857">
        <v>6128092</v>
      </c>
      <c r="CB121" s="857"/>
      <c r="CC121" s="857"/>
      <c r="CD121" s="857"/>
      <c r="CE121" s="857"/>
      <c r="CF121" s="918">
        <v>199.4</v>
      </c>
      <c r="CG121" s="919"/>
      <c r="CH121" s="919"/>
      <c r="CI121" s="919"/>
      <c r="CJ121" s="919"/>
      <c r="CK121" s="912"/>
      <c r="CL121" s="898"/>
      <c r="CM121" s="898"/>
      <c r="CN121" s="898"/>
      <c r="CO121" s="899"/>
      <c r="CP121" s="878" t="s">
        <v>469</v>
      </c>
      <c r="CQ121" s="879"/>
      <c r="CR121" s="879"/>
      <c r="CS121" s="879"/>
      <c r="CT121" s="879"/>
      <c r="CU121" s="879"/>
      <c r="CV121" s="879"/>
      <c r="CW121" s="879"/>
      <c r="CX121" s="879"/>
      <c r="CY121" s="879"/>
      <c r="CZ121" s="879"/>
      <c r="DA121" s="879"/>
      <c r="DB121" s="879"/>
      <c r="DC121" s="879"/>
      <c r="DD121" s="879"/>
      <c r="DE121" s="879"/>
      <c r="DF121" s="880"/>
      <c r="DG121" s="856">
        <v>159795</v>
      </c>
      <c r="DH121" s="857"/>
      <c r="DI121" s="857"/>
      <c r="DJ121" s="857"/>
      <c r="DK121" s="857"/>
      <c r="DL121" s="857">
        <v>133690</v>
      </c>
      <c r="DM121" s="857"/>
      <c r="DN121" s="857"/>
      <c r="DO121" s="857"/>
      <c r="DP121" s="857"/>
      <c r="DQ121" s="857">
        <v>65053</v>
      </c>
      <c r="DR121" s="857"/>
      <c r="DS121" s="857"/>
      <c r="DT121" s="857"/>
      <c r="DU121" s="857"/>
      <c r="DV121" s="834">
        <v>2.1</v>
      </c>
      <c r="DW121" s="834"/>
      <c r="DX121" s="834"/>
      <c r="DY121" s="834"/>
      <c r="DZ121" s="835"/>
    </row>
    <row r="122" spans="1:130" s="246" customFormat="1" ht="26.25" customHeight="1" x14ac:dyDescent="0.15">
      <c r="A122" s="860"/>
      <c r="B122" s="861"/>
      <c r="C122" s="864" t="s">
        <v>444</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462</v>
      </c>
      <c r="AB122" s="820"/>
      <c r="AC122" s="820"/>
      <c r="AD122" s="820"/>
      <c r="AE122" s="821"/>
      <c r="AF122" s="822" t="s">
        <v>453</v>
      </c>
      <c r="AG122" s="820"/>
      <c r="AH122" s="820"/>
      <c r="AI122" s="820"/>
      <c r="AJ122" s="821"/>
      <c r="AK122" s="822" t="s">
        <v>453</v>
      </c>
      <c r="AL122" s="820"/>
      <c r="AM122" s="820"/>
      <c r="AN122" s="820"/>
      <c r="AO122" s="821"/>
      <c r="AP122" s="867" t="s">
        <v>453</v>
      </c>
      <c r="AQ122" s="868"/>
      <c r="AR122" s="868"/>
      <c r="AS122" s="868"/>
      <c r="AT122" s="869"/>
      <c r="AU122" s="929"/>
      <c r="AV122" s="930"/>
      <c r="AW122" s="930"/>
      <c r="AX122" s="930"/>
      <c r="AY122" s="931"/>
      <c r="AZ122" s="922" t="s">
        <v>470</v>
      </c>
      <c r="BA122" s="923"/>
      <c r="BB122" s="923"/>
      <c r="BC122" s="923"/>
      <c r="BD122" s="923"/>
      <c r="BE122" s="923"/>
      <c r="BF122" s="923"/>
      <c r="BG122" s="923"/>
      <c r="BH122" s="923"/>
      <c r="BI122" s="923"/>
      <c r="BJ122" s="923"/>
      <c r="BK122" s="923"/>
      <c r="BL122" s="923"/>
      <c r="BM122" s="923"/>
      <c r="BN122" s="923"/>
      <c r="BO122" s="923"/>
      <c r="BP122" s="924"/>
      <c r="BQ122" s="925">
        <v>7316042</v>
      </c>
      <c r="BR122" s="888"/>
      <c r="BS122" s="888"/>
      <c r="BT122" s="888"/>
      <c r="BU122" s="888"/>
      <c r="BV122" s="888">
        <v>8848509</v>
      </c>
      <c r="BW122" s="888"/>
      <c r="BX122" s="888"/>
      <c r="BY122" s="888"/>
      <c r="BZ122" s="888"/>
      <c r="CA122" s="888">
        <v>9094850</v>
      </c>
      <c r="CB122" s="888"/>
      <c r="CC122" s="888"/>
      <c r="CD122" s="888"/>
      <c r="CE122" s="888"/>
      <c r="CF122" s="889">
        <v>295.89999999999998</v>
      </c>
      <c r="CG122" s="890"/>
      <c r="CH122" s="890"/>
      <c r="CI122" s="890"/>
      <c r="CJ122" s="890"/>
      <c r="CK122" s="912"/>
      <c r="CL122" s="898"/>
      <c r="CM122" s="898"/>
      <c r="CN122" s="898"/>
      <c r="CO122" s="899"/>
      <c r="CP122" s="878" t="s">
        <v>471</v>
      </c>
      <c r="CQ122" s="879"/>
      <c r="CR122" s="879"/>
      <c r="CS122" s="879"/>
      <c r="CT122" s="879"/>
      <c r="CU122" s="879"/>
      <c r="CV122" s="879"/>
      <c r="CW122" s="879"/>
      <c r="CX122" s="879"/>
      <c r="CY122" s="879"/>
      <c r="CZ122" s="879"/>
      <c r="DA122" s="879"/>
      <c r="DB122" s="879"/>
      <c r="DC122" s="879"/>
      <c r="DD122" s="879"/>
      <c r="DE122" s="879"/>
      <c r="DF122" s="880"/>
      <c r="DG122" s="856" t="s">
        <v>453</v>
      </c>
      <c r="DH122" s="857"/>
      <c r="DI122" s="857"/>
      <c r="DJ122" s="857"/>
      <c r="DK122" s="857"/>
      <c r="DL122" s="857" t="s">
        <v>458</v>
      </c>
      <c r="DM122" s="857"/>
      <c r="DN122" s="857"/>
      <c r="DO122" s="857"/>
      <c r="DP122" s="857"/>
      <c r="DQ122" s="857" t="s">
        <v>453</v>
      </c>
      <c r="DR122" s="857"/>
      <c r="DS122" s="857"/>
      <c r="DT122" s="857"/>
      <c r="DU122" s="857"/>
      <c r="DV122" s="834" t="s">
        <v>453</v>
      </c>
      <c r="DW122" s="834"/>
      <c r="DX122" s="834"/>
      <c r="DY122" s="834"/>
      <c r="DZ122" s="835"/>
    </row>
    <row r="123" spans="1:130" s="246" customFormat="1" ht="26.25" customHeight="1" x14ac:dyDescent="0.15">
      <c r="A123" s="860"/>
      <c r="B123" s="861"/>
      <c r="C123" s="864" t="s">
        <v>450</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453</v>
      </c>
      <c r="AB123" s="820"/>
      <c r="AC123" s="820"/>
      <c r="AD123" s="820"/>
      <c r="AE123" s="821"/>
      <c r="AF123" s="822" t="s">
        <v>458</v>
      </c>
      <c r="AG123" s="820"/>
      <c r="AH123" s="820"/>
      <c r="AI123" s="820"/>
      <c r="AJ123" s="821"/>
      <c r="AK123" s="822" t="s">
        <v>462</v>
      </c>
      <c r="AL123" s="820"/>
      <c r="AM123" s="820"/>
      <c r="AN123" s="820"/>
      <c r="AO123" s="821"/>
      <c r="AP123" s="867" t="s">
        <v>453</v>
      </c>
      <c r="AQ123" s="868"/>
      <c r="AR123" s="868"/>
      <c r="AS123" s="868"/>
      <c r="AT123" s="869"/>
      <c r="AU123" s="932"/>
      <c r="AV123" s="933"/>
      <c r="AW123" s="933"/>
      <c r="AX123" s="933"/>
      <c r="AY123" s="933"/>
      <c r="AZ123" s="277" t="s">
        <v>184</v>
      </c>
      <c r="BA123" s="277"/>
      <c r="BB123" s="277"/>
      <c r="BC123" s="277"/>
      <c r="BD123" s="277"/>
      <c r="BE123" s="277"/>
      <c r="BF123" s="277"/>
      <c r="BG123" s="277"/>
      <c r="BH123" s="277"/>
      <c r="BI123" s="277"/>
      <c r="BJ123" s="277"/>
      <c r="BK123" s="277"/>
      <c r="BL123" s="277"/>
      <c r="BM123" s="277"/>
      <c r="BN123" s="277"/>
      <c r="BO123" s="920" t="s">
        <v>472</v>
      </c>
      <c r="BP123" s="921"/>
      <c r="BQ123" s="875">
        <v>12472102</v>
      </c>
      <c r="BR123" s="876"/>
      <c r="BS123" s="876"/>
      <c r="BT123" s="876"/>
      <c r="BU123" s="876"/>
      <c r="BV123" s="876">
        <v>18861895</v>
      </c>
      <c r="BW123" s="876"/>
      <c r="BX123" s="876"/>
      <c r="BY123" s="876"/>
      <c r="BZ123" s="876"/>
      <c r="CA123" s="876">
        <v>19380809</v>
      </c>
      <c r="CB123" s="876"/>
      <c r="CC123" s="876"/>
      <c r="CD123" s="876"/>
      <c r="CE123" s="876"/>
      <c r="CF123" s="786"/>
      <c r="CG123" s="787"/>
      <c r="CH123" s="787"/>
      <c r="CI123" s="787"/>
      <c r="CJ123" s="877"/>
      <c r="CK123" s="912"/>
      <c r="CL123" s="898"/>
      <c r="CM123" s="898"/>
      <c r="CN123" s="898"/>
      <c r="CO123" s="899"/>
      <c r="CP123" s="878"/>
      <c r="CQ123" s="879"/>
      <c r="CR123" s="879"/>
      <c r="CS123" s="879"/>
      <c r="CT123" s="879"/>
      <c r="CU123" s="879"/>
      <c r="CV123" s="879"/>
      <c r="CW123" s="879"/>
      <c r="CX123" s="879"/>
      <c r="CY123" s="879"/>
      <c r="CZ123" s="879"/>
      <c r="DA123" s="879"/>
      <c r="DB123" s="879"/>
      <c r="DC123" s="879"/>
      <c r="DD123" s="879"/>
      <c r="DE123" s="879"/>
      <c r="DF123" s="880"/>
      <c r="DG123" s="819"/>
      <c r="DH123" s="820"/>
      <c r="DI123" s="820"/>
      <c r="DJ123" s="820"/>
      <c r="DK123" s="821"/>
      <c r="DL123" s="822"/>
      <c r="DM123" s="820"/>
      <c r="DN123" s="820"/>
      <c r="DO123" s="820"/>
      <c r="DP123" s="821"/>
      <c r="DQ123" s="822"/>
      <c r="DR123" s="820"/>
      <c r="DS123" s="820"/>
      <c r="DT123" s="820"/>
      <c r="DU123" s="821"/>
      <c r="DV123" s="867"/>
      <c r="DW123" s="868"/>
      <c r="DX123" s="868"/>
      <c r="DY123" s="868"/>
      <c r="DZ123" s="869"/>
    </row>
    <row r="124" spans="1:130" s="246" customFormat="1" ht="26.25" customHeight="1" thickBot="1" x14ac:dyDescent="0.2">
      <c r="A124" s="860"/>
      <c r="B124" s="861"/>
      <c r="C124" s="864" t="s">
        <v>455</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453</v>
      </c>
      <c r="AB124" s="820"/>
      <c r="AC124" s="820"/>
      <c r="AD124" s="820"/>
      <c r="AE124" s="821"/>
      <c r="AF124" s="822" t="s">
        <v>473</v>
      </c>
      <c r="AG124" s="820"/>
      <c r="AH124" s="820"/>
      <c r="AI124" s="820"/>
      <c r="AJ124" s="821"/>
      <c r="AK124" s="822" t="s">
        <v>453</v>
      </c>
      <c r="AL124" s="820"/>
      <c r="AM124" s="820"/>
      <c r="AN124" s="820"/>
      <c r="AO124" s="821"/>
      <c r="AP124" s="867" t="s">
        <v>453</v>
      </c>
      <c r="AQ124" s="868"/>
      <c r="AR124" s="868"/>
      <c r="AS124" s="868"/>
      <c r="AT124" s="869"/>
      <c r="AU124" s="870" t="s">
        <v>474</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453</v>
      </c>
      <c r="BR124" s="874"/>
      <c r="BS124" s="874"/>
      <c r="BT124" s="874"/>
      <c r="BU124" s="874"/>
      <c r="BV124" s="874" t="s">
        <v>453</v>
      </c>
      <c r="BW124" s="874"/>
      <c r="BX124" s="874"/>
      <c r="BY124" s="874"/>
      <c r="BZ124" s="874"/>
      <c r="CA124" s="874" t="s">
        <v>453</v>
      </c>
      <c r="CB124" s="874"/>
      <c r="CC124" s="874"/>
      <c r="CD124" s="874"/>
      <c r="CE124" s="874"/>
      <c r="CF124" s="764"/>
      <c r="CG124" s="765"/>
      <c r="CH124" s="765"/>
      <c r="CI124" s="765"/>
      <c r="CJ124" s="905"/>
      <c r="CK124" s="913"/>
      <c r="CL124" s="913"/>
      <c r="CM124" s="913"/>
      <c r="CN124" s="913"/>
      <c r="CO124" s="914"/>
      <c r="CP124" s="878" t="s">
        <v>475</v>
      </c>
      <c r="CQ124" s="879"/>
      <c r="CR124" s="879"/>
      <c r="CS124" s="879"/>
      <c r="CT124" s="879"/>
      <c r="CU124" s="879"/>
      <c r="CV124" s="879"/>
      <c r="CW124" s="879"/>
      <c r="CX124" s="879"/>
      <c r="CY124" s="879"/>
      <c r="CZ124" s="879"/>
      <c r="DA124" s="879"/>
      <c r="DB124" s="879"/>
      <c r="DC124" s="879"/>
      <c r="DD124" s="879"/>
      <c r="DE124" s="879"/>
      <c r="DF124" s="880"/>
      <c r="DG124" s="802" t="s">
        <v>453</v>
      </c>
      <c r="DH124" s="803"/>
      <c r="DI124" s="803"/>
      <c r="DJ124" s="803"/>
      <c r="DK124" s="804"/>
      <c r="DL124" s="805" t="s">
        <v>476</v>
      </c>
      <c r="DM124" s="803"/>
      <c r="DN124" s="803"/>
      <c r="DO124" s="803"/>
      <c r="DP124" s="804"/>
      <c r="DQ124" s="805" t="s">
        <v>453</v>
      </c>
      <c r="DR124" s="803"/>
      <c r="DS124" s="803"/>
      <c r="DT124" s="803"/>
      <c r="DU124" s="804"/>
      <c r="DV124" s="891" t="s">
        <v>453</v>
      </c>
      <c r="DW124" s="892"/>
      <c r="DX124" s="892"/>
      <c r="DY124" s="892"/>
      <c r="DZ124" s="893"/>
    </row>
    <row r="125" spans="1:130" s="246" customFormat="1" ht="26.25" customHeight="1" x14ac:dyDescent="0.15">
      <c r="A125" s="860"/>
      <c r="B125" s="861"/>
      <c r="C125" s="864" t="s">
        <v>459</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476</v>
      </c>
      <c r="AB125" s="820"/>
      <c r="AC125" s="820"/>
      <c r="AD125" s="820"/>
      <c r="AE125" s="821"/>
      <c r="AF125" s="822" t="s">
        <v>453</v>
      </c>
      <c r="AG125" s="820"/>
      <c r="AH125" s="820"/>
      <c r="AI125" s="820"/>
      <c r="AJ125" s="821"/>
      <c r="AK125" s="822" t="s">
        <v>454</v>
      </c>
      <c r="AL125" s="820"/>
      <c r="AM125" s="820"/>
      <c r="AN125" s="820"/>
      <c r="AO125" s="821"/>
      <c r="AP125" s="867" t="s">
        <v>454</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477</v>
      </c>
      <c r="CL125" s="895"/>
      <c r="CM125" s="895"/>
      <c r="CN125" s="895"/>
      <c r="CO125" s="896"/>
      <c r="CP125" s="903" t="s">
        <v>478</v>
      </c>
      <c r="CQ125" s="848"/>
      <c r="CR125" s="848"/>
      <c r="CS125" s="848"/>
      <c r="CT125" s="848"/>
      <c r="CU125" s="848"/>
      <c r="CV125" s="848"/>
      <c r="CW125" s="848"/>
      <c r="CX125" s="848"/>
      <c r="CY125" s="848"/>
      <c r="CZ125" s="848"/>
      <c r="DA125" s="848"/>
      <c r="DB125" s="848"/>
      <c r="DC125" s="848"/>
      <c r="DD125" s="848"/>
      <c r="DE125" s="848"/>
      <c r="DF125" s="849"/>
      <c r="DG125" s="904" t="s">
        <v>453</v>
      </c>
      <c r="DH125" s="885"/>
      <c r="DI125" s="885"/>
      <c r="DJ125" s="885"/>
      <c r="DK125" s="885"/>
      <c r="DL125" s="885" t="s">
        <v>479</v>
      </c>
      <c r="DM125" s="885"/>
      <c r="DN125" s="885"/>
      <c r="DO125" s="885"/>
      <c r="DP125" s="885"/>
      <c r="DQ125" s="885" t="s">
        <v>453</v>
      </c>
      <c r="DR125" s="885"/>
      <c r="DS125" s="885"/>
      <c r="DT125" s="885"/>
      <c r="DU125" s="885"/>
      <c r="DV125" s="886" t="s">
        <v>453</v>
      </c>
      <c r="DW125" s="886"/>
      <c r="DX125" s="886"/>
      <c r="DY125" s="886"/>
      <c r="DZ125" s="887"/>
    </row>
    <row r="126" spans="1:130" s="246" customFormat="1" ht="26.25" customHeight="1" thickBot="1" x14ac:dyDescent="0.2">
      <c r="A126" s="860"/>
      <c r="B126" s="861"/>
      <c r="C126" s="864" t="s">
        <v>461</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453</v>
      </c>
      <c r="AB126" s="820"/>
      <c r="AC126" s="820"/>
      <c r="AD126" s="820"/>
      <c r="AE126" s="821"/>
      <c r="AF126" s="822" t="s">
        <v>453</v>
      </c>
      <c r="AG126" s="820"/>
      <c r="AH126" s="820"/>
      <c r="AI126" s="820"/>
      <c r="AJ126" s="821"/>
      <c r="AK126" s="822" t="s">
        <v>453</v>
      </c>
      <c r="AL126" s="820"/>
      <c r="AM126" s="820"/>
      <c r="AN126" s="820"/>
      <c r="AO126" s="821"/>
      <c r="AP126" s="867" t="s">
        <v>453</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480</v>
      </c>
      <c r="CQ126" s="790"/>
      <c r="CR126" s="790"/>
      <c r="CS126" s="790"/>
      <c r="CT126" s="790"/>
      <c r="CU126" s="790"/>
      <c r="CV126" s="790"/>
      <c r="CW126" s="790"/>
      <c r="CX126" s="790"/>
      <c r="CY126" s="790"/>
      <c r="CZ126" s="790"/>
      <c r="DA126" s="790"/>
      <c r="DB126" s="790"/>
      <c r="DC126" s="790"/>
      <c r="DD126" s="790"/>
      <c r="DE126" s="790"/>
      <c r="DF126" s="791"/>
      <c r="DG126" s="856" t="s">
        <v>476</v>
      </c>
      <c r="DH126" s="857"/>
      <c r="DI126" s="857"/>
      <c r="DJ126" s="857"/>
      <c r="DK126" s="857"/>
      <c r="DL126" s="857" t="s">
        <v>476</v>
      </c>
      <c r="DM126" s="857"/>
      <c r="DN126" s="857"/>
      <c r="DO126" s="857"/>
      <c r="DP126" s="857"/>
      <c r="DQ126" s="857" t="s">
        <v>453</v>
      </c>
      <c r="DR126" s="857"/>
      <c r="DS126" s="857"/>
      <c r="DT126" s="857"/>
      <c r="DU126" s="857"/>
      <c r="DV126" s="834" t="s">
        <v>453</v>
      </c>
      <c r="DW126" s="834"/>
      <c r="DX126" s="834"/>
      <c r="DY126" s="834"/>
      <c r="DZ126" s="835"/>
    </row>
    <row r="127" spans="1:130" s="246" customFormat="1" ht="26.25" customHeight="1" x14ac:dyDescent="0.15">
      <c r="A127" s="862"/>
      <c r="B127" s="863"/>
      <c r="C127" s="881" t="s">
        <v>481</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453</v>
      </c>
      <c r="AB127" s="820"/>
      <c r="AC127" s="820"/>
      <c r="AD127" s="820"/>
      <c r="AE127" s="821"/>
      <c r="AF127" s="822" t="s">
        <v>453</v>
      </c>
      <c r="AG127" s="820"/>
      <c r="AH127" s="820"/>
      <c r="AI127" s="820"/>
      <c r="AJ127" s="821"/>
      <c r="AK127" s="822" t="s">
        <v>454</v>
      </c>
      <c r="AL127" s="820"/>
      <c r="AM127" s="820"/>
      <c r="AN127" s="820"/>
      <c r="AO127" s="821"/>
      <c r="AP127" s="867" t="s">
        <v>476</v>
      </c>
      <c r="AQ127" s="868"/>
      <c r="AR127" s="868"/>
      <c r="AS127" s="868"/>
      <c r="AT127" s="869"/>
      <c r="AU127" s="282"/>
      <c r="AV127" s="282"/>
      <c r="AW127" s="282"/>
      <c r="AX127" s="884" t="s">
        <v>482</v>
      </c>
      <c r="AY127" s="852"/>
      <c r="AZ127" s="852"/>
      <c r="BA127" s="852"/>
      <c r="BB127" s="852"/>
      <c r="BC127" s="852"/>
      <c r="BD127" s="852"/>
      <c r="BE127" s="853"/>
      <c r="BF127" s="851" t="s">
        <v>483</v>
      </c>
      <c r="BG127" s="852"/>
      <c r="BH127" s="852"/>
      <c r="BI127" s="852"/>
      <c r="BJ127" s="852"/>
      <c r="BK127" s="852"/>
      <c r="BL127" s="853"/>
      <c r="BM127" s="851" t="s">
        <v>484</v>
      </c>
      <c r="BN127" s="852"/>
      <c r="BO127" s="852"/>
      <c r="BP127" s="852"/>
      <c r="BQ127" s="852"/>
      <c r="BR127" s="852"/>
      <c r="BS127" s="853"/>
      <c r="BT127" s="851" t="s">
        <v>485</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486</v>
      </c>
      <c r="CQ127" s="790"/>
      <c r="CR127" s="790"/>
      <c r="CS127" s="790"/>
      <c r="CT127" s="790"/>
      <c r="CU127" s="790"/>
      <c r="CV127" s="790"/>
      <c r="CW127" s="790"/>
      <c r="CX127" s="790"/>
      <c r="CY127" s="790"/>
      <c r="CZ127" s="790"/>
      <c r="DA127" s="790"/>
      <c r="DB127" s="790"/>
      <c r="DC127" s="790"/>
      <c r="DD127" s="790"/>
      <c r="DE127" s="790"/>
      <c r="DF127" s="791"/>
      <c r="DG127" s="856" t="s">
        <v>453</v>
      </c>
      <c r="DH127" s="857"/>
      <c r="DI127" s="857"/>
      <c r="DJ127" s="857"/>
      <c r="DK127" s="857"/>
      <c r="DL127" s="857">
        <v>501627</v>
      </c>
      <c r="DM127" s="857"/>
      <c r="DN127" s="857"/>
      <c r="DO127" s="857"/>
      <c r="DP127" s="857"/>
      <c r="DQ127" s="857">
        <v>753931</v>
      </c>
      <c r="DR127" s="857"/>
      <c r="DS127" s="857"/>
      <c r="DT127" s="857"/>
      <c r="DU127" s="857"/>
      <c r="DV127" s="834">
        <v>24.5</v>
      </c>
      <c r="DW127" s="834"/>
      <c r="DX127" s="834"/>
      <c r="DY127" s="834"/>
      <c r="DZ127" s="835"/>
    </row>
    <row r="128" spans="1:130" s="246" customFormat="1" ht="26.25" customHeight="1" thickBot="1" x14ac:dyDescent="0.2">
      <c r="A128" s="836" t="s">
        <v>487</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488</v>
      </c>
      <c r="X128" s="838"/>
      <c r="Y128" s="838"/>
      <c r="Z128" s="839"/>
      <c r="AA128" s="840">
        <v>122095</v>
      </c>
      <c r="AB128" s="841"/>
      <c r="AC128" s="841"/>
      <c r="AD128" s="841"/>
      <c r="AE128" s="842"/>
      <c r="AF128" s="843">
        <v>151190</v>
      </c>
      <c r="AG128" s="841"/>
      <c r="AH128" s="841"/>
      <c r="AI128" s="841"/>
      <c r="AJ128" s="842"/>
      <c r="AK128" s="843">
        <v>232419</v>
      </c>
      <c r="AL128" s="841"/>
      <c r="AM128" s="841"/>
      <c r="AN128" s="841"/>
      <c r="AO128" s="842"/>
      <c r="AP128" s="844"/>
      <c r="AQ128" s="845"/>
      <c r="AR128" s="845"/>
      <c r="AS128" s="845"/>
      <c r="AT128" s="846"/>
      <c r="AU128" s="282"/>
      <c r="AV128" s="282"/>
      <c r="AW128" s="282"/>
      <c r="AX128" s="847" t="s">
        <v>489</v>
      </c>
      <c r="AY128" s="848"/>
      <c r="AZ128" s="848"/>
      <c r="BA128" s="848"/>
      <c r="BB128" s="848"/>
      <c r="BC128" s="848"/>
      <c r="BD128" s="848"/>
      <c r="BE128" s="849"/>
      <c r="BF128" s="826" t="s">
        <v>453</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490</v>
      </c>
      <c r="CQ128" s="768"/>
      <c r="CR128" s="768"/>
      <c r="CS128" s="768"/>
      <c r="CT128" s="768"/>
      <c r="CU128" s="768"/>
      <c r="CV128" s="768"/>
      <c r="CW128" s="768"/>
      <c r="CX128" s="768"/>
      <c r="CY128" s="768"/>
      <c r="CZ128" s="768"/>
      <c r="DA128" s="768"/>
      <c r="DB128" s="768"/>
      <c r="DC128" s="768"/>
      <c r="DD128" s="768"/>
      <c r="DE128" s="768"/>
      <c r="DF128" s="769"/>
      <c r="DG128" s="830" t="s">
        <v>479</v>
      </c>
      <c r="DH128" s="831"/>
      <c r="DI128" s="831"/>
      <c r="DJ128" s="831"/>
      <c r="DK128" s="831"/>
      <c r="DL128" s="831" t="s">
        <v>453</v>
      </c>
      <c r="DM128" s="831"/>
      <c r="DN128" s="831"/>
      <c r="DO128" s="831"/>
      <c r="DP128" s="831"/>
      <c r="DQ128" s="831" t="s">
        <v>453</v>
      </c>
      <c r="DR128" s="831"/>
      <c r="DS128" s="831"/>
      <c r="DT128" s="831"/>
      <c r="DU128" s="831"/>
      <c r="DV128" s="832" t="s">
        <v>454</v>
      </c>
      <c r="DW128" s="832"/>
      <c r="DX128" s="832"/>
      <c r="DY128" s="832"/>
      <c r="DZ128" s="833"/>
    </row>
    <row r="129" spans="1:131" s="246" customFormat="1" ht="26.25" customHeight="1" x14ac:dyDescent="0.15">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491</v>
      </c>
      <c r="X129" s="817"/>
      <c r="Y129" s="817"/>
      <c r="Z129" s="818"/>
      <c r="AA129" s="819">
        <v>3660084</v>
      </c>
      <c r="AB129" s="820"/>
      <c r="AC129" s="820"/>
      <c r="AD129" s="820"/>
      <c r="AE129" s="821"/>
      <c r="AF129" s="822">
        <v>3673989</v>
      </c>
      <c r="AG129" s="820"/>
      <c r="AH129" s="820"/>
      <c r="AI129" s="820"/>
      <c r="AJ129" s="821"/>
      <c r="AK129" s="822">
        <v>3694040</v>
      </c>
      <c r="AL129" s="820"/>
      <c r="AM129" s="820"/>
      <c r="AN129" s="820"/>
      <c r="AO129" s="821"/>
      <c r="AP129" s="823"/>
      <c r="AQ129" s="824"/>
      <c r="AR129" s="824"/>
      <c r="AS129" s="824"/>
      <c r="AT129" s="825"/>
      <c r="AU129" s="284"/>
      <c r="AV129" s="284"/>
      <c r="AW129" s="284"/>
      <c r="AX129" s="789" t="s">
        <v>492</v>
      </c>
      <c r="AY129" s="790"/>
      <c r="AZ129" s="790"/>
      <c r="BA129" s="790"/>
      <c r="BB129" s="790"/>
      <c r="BC129" s="790"/>
      <c r="BD129" s="790"/>
      <c r="BE129" s="791"/>
      <c r="BF129" s="809" t="s">
        <v>454</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493</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494</v>
      </c>
      <c r="X130" s="817"/>
      <c r="Y130" s="817"/>
      <c r="Z130" s="818"/>
      <c r="AA130" s="819">
        <v>589226</v>
      </c>
      <c r="AB130" s="820"/>
      <c r="AC130" s="820"/>
      <c r="AD130" s="820"/>
      <c r="AE130" s="821"/>
      <c r="AF130" s="822">
        <v>603594</v>
      </c>
      <c r="AG130" s="820"/>
      <c r="AH130" s="820"/>
      <c r="AI130" s="820"/>
      <c r="AJ130" s="821"/>
      <c r="AK130" s="822">
        <v>620754</v>
      </c>
      <c r="AL130" s="820"/>
      <c r="AM130" s="820"/>
      <c r="AN130" s="820"/>
      <c r="AO130" s="821"/>
      <c r="AP130" s="823"/>
      <c r="AQ130" s="824"/>
      <c r="AR130" s="824"/>
      <c r="AS130" s="824"/>
      <c r="AT130" s="825"/>
      <c r="AU130" s="284"/>
      <c r="AV130" s="284"/>
      <c r="AW130" s="284"/>
      <c r="AX130" s="789" t="s">
        <v>495</v>
      </c>
      <c r="AY130" s="790"/>
      <c r="AZ130" s="790"/>
      <c r="BA130" s="790"/>
      <c r="BB130" s="790"/>
      <c r="BC130" s="790"/>
      <c r="BD130" s="790"/>
      <c r="BE130" s="791"/>
      <c r="BF130" s="792">
        <v>6.6</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496</v>
      </c>
      <c r="X131" s="800"/>
      <c r="Y131" s="800"/>
      <c r="Z131" s="801"/>
      <c r="AA131" s="802">
        <v>3070858</v>
      </c>
      <c r="AB131" s="803"/>
      <c r="AC131" s="803"/>
      <c r="AD131" s="803"/>
      <c r="AE131" s="804"/>
      <c r="AF131" s="805">
        <v>3070395</v>
      </c>
      <c r="AG131" s="803"/>
      <c r="AH131" s="803"/>
      <c r="AI131" s="803"/>
      <c r="AJ131" s="804"/>
      <c r="AK131" s="805">
        <v>3073286</v>
      </c>
      <c r="AL131" s="803"/>
      <c r="AM131" s="803"/>
      <c r="AN131" s="803"/>
      <c r="AO131" s="804"/>
      <c r="AP131" s="806"/>
      <c r="AQ131" s="807"/>
      <c r="AR131" s="807"/>
      <c r="AS131" s="807"/>
      <c r="AT131" s="808"/>
      <c r="AU131" s="284"/>
      <c r="AV131" s="284"/>
      <c r="AW131" s="284"/>
      <c r="AX131" s="767" t="s">
        <v>497</v>
      </c>
      <c r="AY131" s="768"/>
      <c r="AZ131" s="768"/>
      <c r="BA131" s="768"/>
      <c r="BB131" s="768"/>
      <c r="BC131" s="768"/>
      <c r="BD131" s="768"/>
      <c r="BE131" s="769"/>
      <c r="BF131" s="770" t="s">
        <v>453</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498</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499</v>
      </c>
      <c r="W132" s="780"/>
      <c r="X132" s="780"/>
      <c r="Y132" s="780"/>
      <c r="Z132" s="781"/>
      <c r="AA132" s="782">
        <v>7.4702574979999996</v>
      </c>
      <c r="AB132" s="783"/>
      <c r="AC132" s="783"/>
      <c r="AD132" s="783"/>
      <c r="AE132" s="784"/>
      <c r="AF132" s="785">
        <v>6.3697993249999998</v>
      </c>
      <c r="AG132" s="783"/>
      <c r="AH132" s="783"/>
      <c r="AI132" s="783"/>
      <c r="AJ132" s="784"/>
      <c r="AK132" s="785">
        <v>6.0839440260000002</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500</v>
      </c>
      <c r="W133" s="759"/>
      <c r="X133" s="759"/>
      <c r="Y133" s="759"/>
      <c r="Z133" s="760"/>
      <c r="AA133" s="761">
        <v>10.6</v>
      </c>
      <c r="AB133" s="762"/>
      <c r="AC133" s="762"/>
      <c r="AD133" s="762"/>
      <c r="AE133" s="763"/>
      <c r="AF133" s="761">
        <v>8.3000000000000007</v>
      </c>
      <c r="AG133" s="762"/>
      <c r="AH133" s="762"/>
      <c r="AI133" s="762"/>
      <c r="AJ133" s="763"/>
      <c r="AK133" s="761">
        <v>6.6</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SPcMSZRvOkl1swLbAOS9q8TE2u1cBQqWSa9fLkap2x35q+J1GQh/w+PhkJIvapheFEww3g/c2KefEsZIWj8egw==" saltValue="EOZk6/6njV555yQCc5dds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7"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RbuxGuTwgVX2yRftHvCdNDd2yGRKM/JU/UXsBzPvWcgYn5CjbdIxAT2cH/mteDMHVSzi5n09K5szxMgsjFUqw==" saltValue="kVvcEiMc7F1EIqXtY2LX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67"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9bwpMeFPnVtTSxjzK40vZb53ZoPWz0PbYmtBLqJyeYD+F9t9F+tXIiEp1SqsboFrnzr0ylRI6ZPio9c1nIS5rg==" saltValue="12sRThs9ZX4zuAShToCnbg==" spinCount="100000" sheet="1" objects="1" scenarios="1"/>
  <dataConsolidate link="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34"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504</v>
      </c>
      <c r="AP7" s="303"/>
      <c r="AQ7" s="304" t="s">
        <v>505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506</v>
      </c>
      <c r="AQ8" s="310" t="s">
        <v>507</v>
      </c>
      <c r="AR8" s="311" t="s">
        <v>508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509</v>
      </c>
      <c r="AL9" s="1189"/>
      <c r="AM9" s="1189"/>
      <c r="AN9" s="1190"/>
      <c r="AO9" s="312">
        <v>1135580</v>
      </c>
      <c r="AP9" s="312">
        <v>81620</v>
      </c>
      <c r="AQ9" s="313">
        <v>89955</v>
      </c>
      <c r="AR9" s="314">
        <v>-9.3000000000000007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510</v>
      </c>
      <c r="AL10" s="1189"/>
      <c r="AM10" s="1189"/>
      <c r="AN10" s="1190"/>
      <c r="AO10" s="315">
        <v>130863</v>
      </c>
      <c r="AP10" s="315">
        <v>9406</v>
      </c>
      <c r="AQ10" s="316">
        <v>10661</v>
      </c>
      <c r="AR10" s="317">
        <v>-11.8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511</v>
      </c>
      <c r="AL11" s="1189"/>
      <c r="AM11" s="1189"/>
      <c r="AN11" s="1190"/>
      <c r="AO11" s="315">
        <v>170226</v>
      </c>
      <c r="AP11" s="315">
        <v>12235</v>
      </c>
      <c r="AQ11" s="316">
        <v>13679</v>
      </c>
      <c r="AR11" s="317">
        <v>-10.6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512</v>
      </c>
      <c r="AL12" s="1189"/>
      <c r="AM12" s="1189"/>
      <c r="AN12" s="1190"/>
      <c r="AO12" s="315">
        <v>958</v>
      </c>
      <c r="AP12" s="315">
        <v>69</v>
      </c>
      <c r="AQ12" s="316">
        <v>972</v>
      </c>
      <c r="AR12" s="317">
        <v>-92.9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513</v>
      </c>
      <c r="AL13" s="1189"/>
      <c r="AM13" s="1189"/>
      <c r="AN13" s="1190"/>
      <c r="AO13" s="315" t="s">
        <v>514</v>
      </c>
      <c r="AP13" s="315" t="s">
        <v>514</v>
      </c>
      <c r="AQ13" s="316">
        <v>32</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515</v>
      </c>
      <c r="AL14" s="1189"/>
      <c r="AM14" s="1189"/>
      <c r="AN14" s="1190"/>
      <c r="AO14" s="315">
        <v>20749</v>
      </c>
      <c r="AP14" s="315">
        <v>1491</v>
      </c>
      <c r="AQ14" s="316">
        <v>4100</v>
      </c>
      <c r="AR14" s="317">
        <v>-63.6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516</v>
      </c>
      <c r="AL15" s="1189"/>
      <c r="AM15" s="1189"/>
      <c r="AN15" s="1190"/>
      <c r="AO15" s="315">
        <v>48020</v>
      </c>
      <c r="AP15" s="315">
        <v>3451</v>
      </c>
      <c r="AQ15" s="316">
        <v>1979</v>
      </c>
      <c r="AR15" s="317">
        <v>74.400000000000006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517</v>
      </c>
      <c r="AL16" s="1192"/>
      <c r="AM16" s="1192"/>
      <c r="AN16" s="1193"/>
      <c r="AO16" s="315">
        <v>-87288</v>
      </c>
      <c r="AP16" s="315">
        <v>-6274</v>
      </c>
      <c r="AQ16" s="316">
        <v>-8950</v>
      </c>
      <c r="AR16" s="317">
        <v>-29.9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184</v>
      </c>
      <c r="AL17" s="1192"/>
      <c r="AM17" s="1192"/>
      <c r="AN17" s="1193"/>
      <c r="AO17" s="315">
        <v>1419108</v>
      </c>
      <c r="AP17" s="315">
        <v>101999</v>
      </c>
      <c r="AQ17" s="316">
        <v>112428</v>
      </c>
      <c r="AR17" s="317">
        <v>-9.3000000000000007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522</v>
      </c>
      <c r="AL21" s="1186"/>
      <c r="AM21" s="1186"/>
      <c r="AN21" s="1187"/>
      <c r="AO21" s="327">
        <v>10.28</v>
      </c>
      <c r="AP21" s="328">
        <v>10.34</v>
      </c>
      <c r="AQ21" s="329">
        <v>-0.06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523</v>
      </c>
      <c r="AL22" s="1186"/>
      <c r="AM22" s="1186"/>
      <c r="AN22" s="1187"/>
      <c r="AO22" s="332">
        <v>96.8</v>
      </c>
      <c r="AP22" s="333">
        <v>96.7</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504</v>
      </c>
      <c r="AP30" s="303"/>
      <c r="AQ30" s="304" t="s">
        <v>505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506</v>
      </c>
      <c r="AQ31" s="310" t="s">
        <v>507</v>
      </c>
      <c r="AR31" s="311" t="s">
        <v>508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527</v>
      </c>
      <c r="AL32" s="1177"/>
      <c r="AM32" s="1177"/>
      <c r="AN32" s="1178"/>
      <c r="AO32" s="342">
        <v>777557</v>
      </c>
      <c r="AP32" s="342">
        <v>55887</v>
      </c>
      <c r="AQ32" s="343">
        <v>52443</v>
      </c>
      <c r="AR32" s="344">
        <v>6.6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528</v>
      </c>
      <c r="AL33" s="1177"/>
      <c r="AM33" s="1177"/>
      <c r="AN33" s="1178"/>
      <c r="AO33" s="342" t="s">
        <v>514</v>
      </c>
      <c r="AP33" s="342" t="s">
        <v>514</v>
      </c>
      <c r="AQ33" s="343" t="s">
        <v>514</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529</v>
      </c>
      <c r="AL34" s="1177"/>
      <c r="AM34" s="1177"/>
      <c r="AN34" s="1178"/>
      <c r="AO34" s="342" t="s">
        <v>514</v>
      </c>
      <c r="AP34" s="342" t="s">
        <v>514</v>
      </c>
      <c r="AQ34" s="343" t="s">
        <v>514</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530</v>
      </c>
      <c r="AL35" s="1177"/>
      <c r="AM35" s="1177"/>
      <c r="AN35" s="1178"/>
      <c r="AO35" s="342">
        <v>194621</v>
      </c>
      <c r="AP35" s="342">
        <v>13988</v>
      </c>
      <c r="AQ35" s="343">
        <v>14640</v>
      </c>
      <c r="AR35" s="344">
        <v>-4.5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531</v>
      </c>
      <c r="AL36" s="1177"/>
      <c r="AM36" s="1177"/>
      <c r="AN36" s="1178"/>
      <c r="AO36" s="342">
        <v>67956</v>
      </c>
      <c r="AP36" s="342">
        <v>4884</v>
      </c>
      <c r="AQ36" s="343">
        <v>3738</v>
      </c>
      <c r="AR36" s="344">
        <v>30.7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532</v>
      </c>
      <c r="AL37" s="1177"/>
      <c r="AM37" s="1177"/>
      <c r="AN37" s="1178"/>
      <c r="AO37" s="342" t="s">
        <v>514</v>
      </c>
      <c r="AP37" s="342" t="s">
        <v>514</v>
      </c>
      <c r="AQ37" s="343">
        <v>1128</v>
      </c>
      <c r="AR37" s="344" t="s">
        <v>514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533</v>
      </c>
      <c r="AL38" s="1180"/>
      <c r="AM38" s="1180"/>
      <c r="AN38" s="1181"/>
      <c r="AO38" s="345">
        <v>16</v>
      </c>
      <c r="AP38" s="345">
        <v>1</v>
      </c>
      <c r="AQ38" s="346">
        <v>7</v>
      </c>
      <c r="AR38" s="334">
        <v>-85.7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534</v>
      </c>
      <c r="AL39" s="1180"/>
      <c r="AM39" s="1180"/>
      <c r="AN39" s="1181"/>
      <c r="AO39" s="342">
        <v>-232419</v>
      </c>
      <c r="AP39" s="342">
        <v>-16705</v>
      </c>
      <c r="AQ39" s="343">
        <v>-2426</v>
      </c>
      <c r="AR39" s="344">
        <v>588.6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535</v>
      </c>
      <c r="AL40" s="1177"/>
      <c r="AM40" s="1177"/>
      <c r="AN40" s="1178"/>
      <c r="AO40" s="342">
        <v>-620754</v>
      </c>
      <c r="AP40" s="342">
        <v>-44617</v>
      </c>
      <c r="AQ40" s="343">
        <v>-48318</v>
      </c>
      <c r="AR40" s="344">
        <v>-7.7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295</v>
      </c>
      <c r="AL41" s="1183"/>
      <c r="AM41" s="1183"/>
      <c r="AN41" s="1184"/>
      <c r="AO41" s="342">
        <v>186977</v>
      </c>
      <c r="AP41" s="342">
        <v>13439</v>
      </c>
      <c r="AQ41" s="343">
        <v>21212</v>
      </c>
      <c r="AR41" s="344">
        <v>-36.6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504</v>
      </c>
      <c r="AN49" s="1171" t="s">
        <v>539</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540</v>
      </c>
      <c r="AO50" s="359" t="s">
        <v>541</v>
      </c>
      <c r="AP50" s="360" t="s">
        <v>542</v>
      </c>
      <c r="AQ50" s="361" t="s">
        <v>543</v>
      </c>
      <c r="AR50" s="362"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1025280</v>
      </c>
      <c r="AN51" s="364">
        <v>69832</v>
      </c>
      <c r="AO51" s="365">
        <v>31.2</v>
      </c>
      <c r="AP51" s="366">
        <v>85205</v>
      </c>
      <c r="AQ51" s="367">
        <v>14.5</v>
      </c>
      <c r="AR51" s="368">
        <v>16.7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755801</v>
      </c>
      <c r="AN52" s="372">
        <v>51478</v>
      </c>
      <c r="AO52" s="373">
        <v>20.8</v>
      </c>
      <c r="AP52" s="374">
        <v>38847</v>
      </c>
      <c r="AQ52" s="375">
        <v>13.7</v>
      </c>
      <c r="AR52" s="376">
        <v>7.1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1432411</v>
      </c>
      <c r="AN53" s="364">
        <v>99273</v>
      </c>
      <c r="AO53" s="365">
        <v>42.2</v>
      </c>
      <c r="AP53" s="366">
        <v>75972</v>
      </c>
      <c r="AQ53" s="367">
        <v>-10.8</v>
      </c>
      <c r="AR53" s="368">
        <v>53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1097403</v>
      </c>
      <c r="AN54" s="372">
        <v>76055</v>
      </c>
      <c r="AO54" s="373">
        <v>47.7</v>
      </c>
      <c r="AP54" s="374">
        <v>40712</v>
      </c>
      <c r="AQ54" s="375">
        <v>4.8</v>
      </c>
      <c r="AR54" s="376">
        <v>42.9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1750652</v>
      </c>
      <c r="AN55" s="364">
        <v>121971</v>
      </c>
      <c r="AO55" s="365">
        <v>22.9</v>
      </c>
      <c r="AP55" s="366">
        <v>79466</v>
      </c>
      <c r="AQ55" s="367">
        <v>4.5999999999999996</v>
      </c>
      <c r="AR55" s="368">
        <v>18.3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1258705</v>
      </c>
      <c r="AN56" s="372">
        <v>87696</v>
      </c>
      <c r="AO56" s="373">
        <v>15.3</v>
      </c>
      <c r="AP56" s="374">
        <v>44645</v>
      </c>
      <c r="AQ56" s="375">
        <v>9.6999999999999993</v>
      </c>
      <c r="AR56" s="376">
        <v>5.6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2886185</v>
      </c>
      <c r="AN57" s="364">
        <v>204332</v>
      </c>
      <c r="AO57" s="365">
        <v>67.5</v>
      </c>
      <c r="AP57" s="366">
        <v>90072</v>
      </c>
      <c r="AQ57" s="367">
        <v>13.3</v>
      </c>
      <c r="AR57" s="368">
        <v>54.2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2108886</v>
      </c>
      <c r="AN58" s="372">
        <v>149302</v>
      </c>
      <c r="AO58" s="373">
        <v>70.2</v>
      </c>
      <c r="AP58" s="374">
        <v>46083</v>
      </c>
      <c r="AQ58" s="375">
        <v>3.2</v>
      </c>
      <c r="AR58" s="376">
        <v>67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1894988</v>
      </c>
      <c r="AN59" s="364">
        <v>136203</v>
      </c>
      <c r="AO59" s="365">
        <v>-33.299999999999997</v>
      </c>
      <c r="AP59" s="366">
        <v>88328</v>
      </c>
      <c r="AQ59" s="367">
        <v>-1.9</v>
      </c>
      <c r="AR59" s="368">
        <v>-31.4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996659</v>
      </c>
      <c r="AN60" s="372">
        <v>71635</v>
      </c>
      <c r="AO60" s="373">
        <v>-52</v>
      </c>
      <c r="AP60" s="374">
        <v>49013</v>
      </c>
      <c r="AQ60" s="375">
        <v>6.4</v>
      </c>
      <c r="AR60" s="376">
        <v>-58.4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1797903</v>
      </c>
      <c r="AN61" s="379">
        <v>126322</v>
      </c>
      <c r="AO61" s="380">
        <v>26.1</v>
      </c>
      <c r="AP61" s="381">
        <v>83809</v>
      </c>
      <c r="AQ61" s="382">
        <v>3.9</v>
      </c>
      <c r="AR61" s="368">
        <v>22.2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1243491</v>
      </c>
      <c r="AN62" s="372">
        <v>87233</v>
      </c>
      <c r="AO62" s="373">
        <v>20.399999999999999</v>
      </c>
      <c r="AP62" s="374">
        <v>43860</v>
      </c>
      <c r="AQ62" s="375">
        <v>7.6</v>
      </c>
      <c r="AR62" s="376">
        <v>12.8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4Km91vNOc7/blttAzBdawiYU4s2cmVj2XNf69WpjISVsRwzz+Lq62Go5YmjBc/J3NFMWcvQkEmtNnBtShpSjHQ==" saltValue="3PZv8vtUA+PL3lIvE8gpC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88"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Ft+6LrGklG4kPdXmCULfGX52Pn/I5UjvIINjioBlmFyAw78g+6zF5d4VVGwU3vlztASjoDvR4DdiDOju66MYw==" saltValue="oSPDm2f1RbFSWLKs/GCYOQ=="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98"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461V7E6w9iz4N+coyJwghkhiLJEFLvm2wbnBYflMgTqoeTSTsHtxCtZ0Vn14aFLSii0bdhJEq4VWdcaZFyWgQ==" saltValue="MFnIboZ4nQ+Q90zc236v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B32"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94" t="s">
        <v>3</v>
      </c>
      <c r="D47" s="1194"/>
      <c r="E47" s="1195"/>
      <c r="F47" s="11">
        <v>59.82</v>
      </c>
      <c r="G47" s="12">
        <v>50.73</v>
      </c>
      <c r="H47" s="12">
        <v>42.08</v>
      </c>
      <c r="I47" s="12">
        <v>29.67</v>
      </c>
      <c r="J47" s="13">
        <v>25.93</v>
      </c>
    </row>
    <row r="48" spans="2:10" ht="57.75" customHeight="1" x14ac:dyDescent="0.15">
      <c r="B48" s="14"/>
      <c r="C48" s="1196" t="s">
        <v>4</v>
      </c>
      <c r="D48" s="1196"/>
      <c r="E48" s="1197"/>
      <c r="F48" s="15">
        <v>5.82</v>
      </c>
      <c r="G48" s="16">
        <v>6.86</v>
      </c>
      <c r="H48" s="16">
        <v>4.93</v>
      </c>
      <c r="I48" s="16">
        <v>5.23</v>
      </c>
      <c r="J48" s="17">
        <v>5.43</v>
      </c>
    </row>
    <row r="49" spans="2:10" ht="57.75" customHeight="1" thickBot="1" x14ac:dyDescent="0.2">
      <c r="B49" s="18"/>
      <c r="C49" s="1198" t="s">
        <v>5</v>
      </c>
      <c r="D49" s="1198"/>
      <c r="E49" s="1199"/>
      <c r="F49" s="19" t="s">
        <v>560</v>
      </c>
      <c r="G49" s="20">
        <v>3.97</v>
      </c>
      <c r="H49" s="20" t="s">
        <v>561</v>
      </c>
      <c r="I49" s="20" t="s">
        <v>562</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X8Dq11GRmZz4Sj42wx4I7SZY2nVKlUf59+Wj5t6ahW1TtjmajyzdeZjX9bx1IWNovM+DDEIHEm2t0K9hpzgpg==" saltValue="zIUL3N3MG9XVfrP1yNx0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2020-03-27T01:19:27Z</cp:lastPrinted>
  <dcterms:created xsi:type="dcterms:W3CDTF">2020-02-10T05:55:27Z</dcterms:created>
  <dcterms:modified xsi:type="dcterms:W3CDTF">2020-08-25T23:34:57Z</dcterms:modified>
  <cp:category/>
</cp:coreProperties>
</file>