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2001757\Desktop\"/>
    </mc:Choice>
  </mc:AlternateContent>
  <xr:revisionPtr revIDLastSave="0" documentId="13_ncr:1_{F6A55212-2CAD-423B-A9C5-8A34906E55E0}" xr6:coauthVersionLast="36" xr6:coauthVersionMax="36" xr10:uidLastSave="{00000000-0000-0000-0000-000000000000}"/>
  <bookViews>
    <workbookView xWindow="0" yWindow="0" windowWidth="20490" windowHeight="77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BE35" i="10"/>
  <c r="C34" i="10"/>
  <c r="C35" i="10" s="1"/>
  <c r="U34" i="10" l="1"/>
  <c r="U35" i="10" s="1"/>
  <c r="U36" i="10" s="1"/>
  <c r="C36" i="10"/>
  <c r="C37"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E34" i="10"/>
  <c r="CO34"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<sst xmlns="http://schemas.openxmlformats.org/spreadsheetml/2006/main" count="1173" uniqueCount="625">
  <si>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</si>
  <si>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</si>
  <si>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</si>
  <si>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</si>
  <si>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</si>
  <si>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</si>
  <si>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</si>
  <si>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</si>
  <si>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</si>
  <si>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</si>
  <si>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</si>
  <si>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</si>
  <si>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</si>
  <si>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</si>
  <si>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</si>
  <si>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</si>
  <si>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</si>
  <si>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</si>
  <si>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</si>
  <si>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</si>
  <si>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</si>
  <si>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</si>
  <si>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</si>
  <si>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</si>
  <si>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</si>
  <si>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</si>
  <si>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</si>
  <si>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</si>
  <si>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</si>
  <si>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</si>
  <si>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</si>
  <si>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</si>
  <si>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</si>
  <si>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</si>
  <si>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</si>
  <si>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</si>
  <si>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</si>
  <si>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</si>
  <si>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</si>
  <si>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</si>
  <si>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</si>
  <si>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</si>
  <si>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</si>
  <si>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</si>
  <si>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</si>
  <si>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</si>
  <si>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</si>
  <si>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</si>
  <si>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</si>
  <si>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</si>
  <si>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</si>
  <si>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</si>
  <si>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</si>
  <si>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</si>
  <si>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</si>
  <si>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</si>
  <si>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</si>
  <si>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</si>
  <si>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</si>
  <si>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</si>
  <si>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</si>
  <si>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</si>
  <si>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</si>
  <si>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</si>
  <si>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</si>
  <si>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</si>
  <si>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</si>
  <si>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</si>
  <si>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</si>
  <si>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</si>
  <si>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</si>
  <si>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</si>
  <si>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</si>
  <si>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</si>
  <si>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</si>
  <si>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</si>
  <si>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</si>
  <si>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</si>
  <si>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</si>
  <si>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</si>
  <si>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</si>
  <si>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</si>
  <si>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</si>
  <si>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</si>
  <si>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</si>
  <si>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</si>
  <si>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</si>
  <si>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</si>
  <si>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</si>
  <si>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</si>
  <si>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</si>
  <si>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</si>
  <si>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</si>
  <si>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</si>
  <si>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</si>
  <si>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</si>
  <si>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</si>
  <si>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</si>
  <si>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中間市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</si>
  <si>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</si>
  <si>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</si>
  <si>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</si>
  <si>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</si>
  <si>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</si>
  <si>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</si>
  <si>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</si>
  <si>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</si>
  <si>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</si>
  <si>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</si>
  <si>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</si>
  <si>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</si>
  <si>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</si>
  <si>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</si>
  <si>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</si>
  <si>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</si>
  <si>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</si>
  <si>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</si>
  <si>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</si>
  <si>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</si>
  <si>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</si>
  <si>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</si>
  <si>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</si>
  <si>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</si>
  <si>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</si>
  <si>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</si>
  <si>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</si>
  <si>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</si>
  <si>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</si>
  <si>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</si>
  <si>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</si>
  <si>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</si>
  <si>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</si>
  <si>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</si>
  <si>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</si>
  <si>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</si>
  <si>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</si>
  <si>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</si>
  <si>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</si>
  <si>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</si>
  <si>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</si>
  <si>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</si>
  <si>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</si>
  <si>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</si>
  <si>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</si>
  <si>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</si>
  <si>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</si>
  <si>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</si>
  <si>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</si>
  <si>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</si>
  <si>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</si>
  <si>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</si>
  <si>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</si>
  <si>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病院事業会計</t>
    <phoneticPr fontId="5"/>
  </si>
  <si>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</si>
  <si>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</si>
  <si>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</si>
  <si>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</si>
  <si>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</si>
  <si>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</si>
  <si>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</si>
  <si>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</si>
  <si>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</si>
  <si>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</si>
  <si>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</si>
  <si>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</si>
  <si>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</si>
  <si>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</si>
  <si>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</si>
  <si>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</si>
  <si>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</si>
  <si>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</si>
  <si>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</si>
  <si>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</si>
  <si>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</si>
  <si>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</si>
  <si>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</si>
  <si>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</si>
  <si>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</si>
  <si>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</si>
  <si>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</si>
  <si>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</si>
  <si>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</si>
  <si>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</si>
  <si>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</si>
  <si>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</si>
  <si>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</si>
  <si>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</si>
  <si>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</si>
  <si>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</si>
  <si>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</si>
  <si>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</si>
  <si>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</si>
  <si>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</si>
  <si>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</si>
  <si>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</si>
  <si>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</si>
  <si>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</si>
  <si>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</si>
  <si>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</si>
  <si>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</si>
  <si>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</si>
  <si>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</si>
  <si>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</si>
  <si>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</si>
  <si>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</si>
  <si>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</si>
  <si>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</si>
  <si>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</si>
  <si>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</si>
  <si>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</si>
  <si>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</si>
  <si>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福岡県中間市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</si>
  <si>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</si>
  <si>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</si>
  <si>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</si>
  <si>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</si>
  <si>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</si>
  <si>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</si>
  <si>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</si>
  <si>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</si>
  <si>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</si>
  <si>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</si>
  <si>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</si>
  <si>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</si>
  <si>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</si>
  <si>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</si>
  <si>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</si>
  <si>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</si>
  <si>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</si>
  <si>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</si>
  <si>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</si>
  <si>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</si>
  <si>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</si>
  <si>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</si>
  <si>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</si>
  <si>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</si>
  <si>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</si>
  <si>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</si>
  <si>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</si>
  <si>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</si>
  <si>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</si>
  <si>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</si>
  <si>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</si>
  <si>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</si>
  <si>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</si>
  <si>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</si>
  <si>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</si>
  <si>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</si>
  <si>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</si>
  <si>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</si>
  <si>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</si>
  <si>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</si>
  <si>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</si>
  <si>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</si>
  <si>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</si>
  <si>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</si>
  <si>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</si>
  <si>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</si>
  <si>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</si>
  <si>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</si>
  <si>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</si>
  <si>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</si>
  <si>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</si>
  <si>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</si>
  <si>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</si>
  <si>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</si>
  <si>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</si>
  <si>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</si>
  <si>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</si>
  <si>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</si>
  <si>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</si>
  <si>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</si>
  <si>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</si>
  <si>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</si>
  <si>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</si>
  <si>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</si>
  <si>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</si>
  <si>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</si>
  <si>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</si>
  <si>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</si>
  <si>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</si>
  <si>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</si>
  <si>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</si>
  <si>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</si>
  <si>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</si>
  <si>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</si>
  <si>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</si>
  <si>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</si>
  <si>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</si>
  <si>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</si>
  <si>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</si>
  <si>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</si>
  <si>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</si>
  <si>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</si>
  <si>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</si>
  <si>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</si>
  <si>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</si>
  <si>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</si>
  <si>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</si>
  <si>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</si>
  <si>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</si>
  <si>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</si>
  <si>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</si>
  <si>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</si>
  <si>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</si>
  <si>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</si>
  <si>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</si>
  <si>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</si>
  <si>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</si>
  <si>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</si>
  <si>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</si>
  <si>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</si>
  <si>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</si>
  <si>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</si>
  <si>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</si>
  <si>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</si>
  <si>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</si>
  <si>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</si>
  <si>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</si>
  <si>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</si>
  <si>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</si>
  <si>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</si>
  <si>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</si>
  <si>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</si>
  <si>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</si>
  <si>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</si>
  <si>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</si>
  <si>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</si>
  <si>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</si>
  <si>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</si>
  <si>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</si>
  <si>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</si>
  <si>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</si>
  <si>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</si>
  <si>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</si>
  <si>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</si>
  <si>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</si>
  <si>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</si>
  <si>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</si>
  <si>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</si>
  <si>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</si>
  <si>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</si>
  <si>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</si>
  <si>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</si>
  <si>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</si>
  <si>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</si>
  <si>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</si>
  <si>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</si>
  <si>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</si>
  <si>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</si>
  <si>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</si>
  <si>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</si>
  <si>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</si>
  <si>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</si>
  <si>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</si>
  <si>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</si>
  <si>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</si>
  <si>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</si>
  <si>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</si>
  <si>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</si>
  <si>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</si>
  <si>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福岡県中間市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</si>
  <si>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</si>
  <si>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</si>
  <si>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</si>
  <si>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</si>
  <si>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</si>
  <si>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</si>
  <si>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</si>
  <si>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</si>
  <si>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</si>
  <si>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</si>
  <si>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</si>
  <si>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</si>
  <si>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</si>
  <si>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</si>
  <si>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</si>
  <si>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</si>
  <si>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</si>
  <si>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</si>
  <si>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</si>
  <si>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</si>
  <si>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</si>
  <si>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住宅新築資金等特別会計</t>
    <phoneticPr fontId="5"/>
  </si>
  <si>
    <t>地域下水道事業特別会計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</si>
  <si>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</si>
  <si>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</si>
  <si>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</si>
  <si>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</si>
  <si>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</si>
  <si>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</si>
  <si>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</si>
  <si>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</si>
  <si>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</si>
  <si>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</si>
  <si>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</si>
  <si>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</si>
  <si>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</si>
  <si>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</si>
  <si>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</si>
  <si>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</si>
  <si>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</si>
  <si>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</si>
  <si>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</si>
  <si>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</si>
  <si>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</si>
  <si>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</si>
  <si>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</si>
  <si>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</si>
  <si>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</si>
  <si>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</si>
  <si>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</si>
  <si>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</si>
  <si>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</si>
  <si>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</si>
  <si>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</si>
  <si>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</si>
  <si>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</si>
  <si>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</si>
  <si>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</si>
  <si>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</si>
  <si>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</si>
  <si>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</si>
  <si>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</si>
  <si>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</si>
  <si>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</si>
  <si>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</si>
  <si>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</si>
  <si>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</si>
  <si>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</si>
  <si>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</si>
  <si>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</si>
  <si>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</si>
  <si>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</si>
  <si>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</si>
  <si>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</si>
  <si>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</si>
  <si>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</si>
  <si>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</si>
  <si>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</si>
  <si>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</si>
  <si>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</si>
  <si>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</si>
  <si>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</si>
  <si>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</si>
  <si>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</si>
  <si>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</si>
  <si>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</si>
  <si>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</si>
  <si>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</si>
  <si>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</si>
  <si>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</si>
  <si>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</si>
  <si>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</si>
  <si>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</si>
  <si>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</si>
  <si>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</si>
  <si>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</si>
  <si>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</si>
  <si>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</si>
  <si>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</si>
  <si>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</si>
  <si>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</si>
  <si>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</si>
  <si>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</si>
  <si>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</si>
  <si>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</si>
  <si>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</si>
  <si>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</si>
  <si>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</si>
  <si>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</si>
  <si>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</si>
  <si>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</si>
  <si>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</si>
  <si>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</si>
  <si>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</si>
  <si>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</si>
  <si>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</si>
  <si>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</si>
  <si>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</si>
  <si>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</si>
  <si>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</si>
  <si>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</si>
  <si>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</si>
  <si>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</si>
  <si>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</si>
  <si>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</si>
  <si>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</si>
  <si>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</si>
  <si>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</si>
  <si>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</si>
  <si>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</si>
  <si>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</si>
  <si>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</si>
  <si>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</si>
  <si>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</si>
  <si>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</si>
  <si>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</si>
  <si>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</si>
  <si>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</si>
  <si>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</si>
  <si>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</si>
  <si>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</si>
  <si>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</si>
  <si>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</si>
  <si>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</si>
  <si>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</si>
  <si>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</si>
  <si>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</si>
  <si>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</si>
  <si>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</si>
  <si>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</si>
  <si>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</si>
  <si>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</si>
  <si>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</si>
  <si>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</si>
  <si>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</si>
  <si>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</si>
  <si>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</si>
  <si>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</si>
  <si>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</si>
  <si>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</si>
  <si>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</si>
  <si>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</si>
  <si>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</si>
  <si>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</si>
  <si>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</si>
  <si>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</si>
  <si>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</si>
  <si>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</si>
  <si>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</si>
  <si>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</si>
  <si>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</si>
  <si>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</si>
  <si>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</si>
  <si>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</si>
  <si>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</si>
  <si>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</si>
  <si>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</si>
  <si>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</si>
  <si>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</si>
  <si>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</si>
  <si>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</si>
  <si>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</si>
  <si>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</si>
  <si>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</si>
  <si>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</si>
  <si>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</si>
  <si>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</si>
  <si>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</si>
  <si>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</si>
  <si>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</si>
  <si>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</si>
  <si>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2.07</t>
  </si>
  <si>
    <t>▲ 8.49</t>
  </si>
  <si>
    <t>▲ 4.44</t>
  </si>
  <si>
    <t>▲ 3.56</t>
  </si>
  <si>
    <t>特別会計国民健康保険事業</t>
  </si>
  <si>
    <t>▲ 12.86</t>
  </si>
  <si>
    <t>▲ 12.71</t>
  </si>
  <si>
    <t>▲ 12.89</t>
  </si>
  <si>
    <t>▲ 10.58</t>
  </si>
  <si>
    <t>▲ 9.94</t>
  </si>
  <si>
    <t>住宅新築資金等特別会計</t>
  </si>
  <si>
    <t>▲ 4.33</t>
  </si>
  <si>
    <t>▲ 3.73</t>
  </si>
  <si>
    <t>▲ 3.63</t>
  </si>
  <si>
    <t>▲ 3.59</t>
  </si>
  <si>
    <t>▲ 3.53</t>
  </si>
  <si>
    <t>病院事業会計</t>
  </si>
  <si>
    <t>▲ 1.39</t>
  </si>
  <si>
    <t>水道事業会計</t>
  </si>
  <si>
    <t>一般会計</t>
  </si>
  <si>
    <t>介護保険事業特別会計</t>
  </si>
  <si>
    <t>後期高齢者医療特別会計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</si>
  <si>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</si>
  <si>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</si>
  <si>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</si>
  <si>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</si>
  <si>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</si>
  <si>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</si>
  <si>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</si>
  <si>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</si>
  <si>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</si>
  <si>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</si>
  <si>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</si>
  <si>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</si>
  <si>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福岡県中間市外二ヶ町山田川水利組合（一般会計）</t>
    <rPh sb="18" eb="20">
      <t>イッパン</t>
    </rPh>
    <rPh sb="20" eb="22">
      <t>カイケイ</t>
    </rPh>
    <phoneticPr fontId="2"/>
  </si>
  <si>
    <t>堀川水利組合（一般会計）</t>
    <rPh sb="7" eb="9">
      <t>イッパン</t>
    </rPh>
    <rPh sb="9" eb="11">
      <t>カイケイ</t>
    </rPh>
    <phoneticPr fontId="2"/>
  </si>
  <si>
    <t>福岡県市町村消防団員等公務災害補償組合（一般会計）</t>
    <rPh sb="20" eb="22">
      <t>イッパン</t>
    </rPh>
    <rPh sb="22" eb="24">
      <t>カイケイ</t>
    </rPh>
    <phoneticPr fontId="2"/>
  </si>
  <si>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</si>
  <si>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</si>
  <si>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中間市行橋市競艇組合（モーターボート競走事業会計）</t>
    <rPh sb="18" eb="20">
      <t>キョウソウ</t>
    </rPh>
    <rPh sb="20" eb="22">
      <t>ジギョウ</t>
    </rPh>
    <rPh sb="22" eb="24">
      <t>カイケイ</t>
    </rPh>
    <phoneticPr fontId="2"/>
  </si>
  <si>
    <t>遠賀・中間地域広域行政事務組合（一般会計）</t>
    <rPh sb="16" eb="18">
      <t>イッパン</t>
    </rPh>
    <rPh sb="18" eb="20">
      <t>カイケイ</t>
    </rPh>
    <phoneticPr fontId="2"/>
  </si>
  <si>
    <t>遠賀・中間地域広域行政事務組合（公共用地先行取得事業特別会計）</t>
    <rPh sb="16" eb="18">
      <t>コウキョウ</t>
    </rPh>
    <rPh sb="18" eb="20">
      <t>ヨウチ</t>
    </rPh>
    <rPh sb="20" eb="22">
      <t>センコウ</t>
    </rPh>
    <rPh sb="22" eb="24">
      <t>シュトク</t>
    </rPh>
    <rPh sb="24" eb="26">
      <t>ジギョウ</t>
    </rPh>
    <rPh sb="26" eb="28">
      <t>トクベツ</t>
    </rPh>
    <rPh sb="28" eb="30">
      <t>カイケイ</t>
    </rPh>
    <phoneticPr fontId="2"/>
  </si>
  <si>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</si>
  <si>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</si>
  <si>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</si>
  <si>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</si>
  <si>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</si>
  <si>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t>
    <phoneticPr fontId="2"/>
  </si>
  <si>
    <t>-</t>
    <phoneticPr fontId="2"/>
  </si>
  <si>
    <t>中間市文化振興財団</t>
    <rPh sb="0" eb="3">
      <t>ナカマシ</t>
    </rPh>
    <rPh sb="3" eb="5">
      <t>ブンカ</t>
    </rPh>
    <rPh sb="5" eb="7">
      <t>シンコウ</t>
    </rPh>
    <rPh sb="7" eb="9">
      <t>ザイダン</t>
    </rPh>
    <phoneticPr fontId="2"/>
  </si>
  <si>
    <t>-</t>
    <phoneticPr fontId="2"/>
  </si>
  <si>
    <t>-</t>
    <phoneticPr fontId="2"/>
  </si>
  <si>
    <t>-</t>
    <phoneticPr fontId="2"/>
  </si>
  <si>
    <t>-</t>
    <phoneticPr fontId="2"/>
  </si>
  <si>
    <t>-</t>
    <phoneticPr fontId="2"/>
  </si>
  <si>
    <t>かんがい揚水施設管理運営基金</t>
    <rPh sb="4" eb="6">
      <t>ヨウスイ</t>
    </rPh>
    <rPh sb="6" eb="8">
      <t>シセツ</t>
    </rPh>
    <rPh sb="8" eb="10">
      <t>カンリ</t>
    </rPh>
    <rPh sb="10" eb="12">
      <t>ウンエイ</t>
    </rPh>
    <rPh sb="12" eb="14">
      <t>キキン</t>
    </rPh>
    <phoneticPr fontId="2"/>
  </si>
  <si>
    <t>五楽及び虫生津工場排水施設管理運営基金</t>
    <rPh sb="0" eb="1">
      <t>ゴ</t>
    </rPh>
    <rPh sb="1" eb="2">
      <t>ラク</t>
    </rPh>
    <rPh sb="2" eb="3">
      <t>オヨ</t>
    </rPh>
    <rPh sb="4" eb="7">
      <t>ムショウヅ</t>
    </rPh>
    <rPh sb="7" eb="9">
      <t>コウジョウ</t>
    </rPh>
    <rPh sb="9" eb="11">
      <t>ハイスイ</t>
    </rPh>
    <rPh sb="11" eb="13">
      <t>シセツ</t>
    </rPh>
    <rPh sb="13" eb="15">
      <t>カンリ</t>
    </rPh>
    <rPh sb="15" eb="17">
      <t>ウンエイ</t>
    </rPh>
    <rPh sb="17" eb="19">
      <t>キキン</t>
    </rPh>
    <phoneticPr fontId="2"/>
  </si>
  <si>
    <t>子孫にのこすふるさとづくり基金</t>
    <rPh sb="0" eb="2">
      <t>シソン</t>
    </rPh>
    <rPh sb="13" eb="15">
      <t>キキン</t>
    </rPh>
    <phoneticPr fontId="2"/>
  </si>
  <si>
    <t>消防施設整備積立基金</t>
    <rPh sb="0" eb="2">
      <t>ショウボウ</t>
    </rPh>
    <rPh sb="2" eb="4">
      <t>シセツ</t>
    </rPh>
    <rPh sb="4" eb="6">
      <t>セイビ</t>
    </rPh>
    <rPh sb="6" eb="8">
      <t>ツミタテ</t>
    </rPh>
    <rPh sb="8" eb="10">
      <t>キキン</t>
    </rPh>
    <phoneticPr fontId="2"/>
  </si>
  <si>
    <t>地域下水道施設改良基金</t>
    <rPh sb="0" eb="2">
      <t>チイキ</t>
    </rPh>
    <rPh sb="2" eb="5">
      <t>ゲスイドウ</t>
    </rPh>
    <rPh sb="5" eb="7">
      <t>シセツ</t>
    </rPh>
    <rPh sb="7" eb="9">
      <t>カイリョウ</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</si>
  <si>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</si>
  <si>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</si>
  <si>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</si>
  <si>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の将来負担比率及び有形固定資産減価償却率については、両指標とも類似団体の平均を上回る状況となっている。他団体と比較して施設の老朽化が進んでいることから、公共施設等総合管理計画及び策定予定である各施設の個別管理計画に基づき適正な施設管理を図ることとする。また、施設更新に係る起債については、将来負担比率が類似団体の平均を上回っている状況を踏まえ、後年度の公債費負担に十分留意することと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</si>
  <si>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</si>
  <si>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</si>
  <si>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</si>
  <si>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</si>
  <si>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</si>
  <si>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</si>
  <si>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の将来負担比率及び実質公債費比率については、両指標とも類似団体の平均を上回る状況となっている。実質公債費比率については、大型建設事業に係る起債の償還終了等に伴って改善傾向にあったが、下水道事業の推進に伴う公営企業会計等繰入額の増加により平成29年度から悪化している。将来負担比率については、地方債の新規発行の抑制や、退職手当組合への積立てによる将来負担額の減少により改善傾向にあるものの、公営企業への繰入見込額の増加に伴う将来負担額の増加及び財政調整基金の減額に伴う充当可能基金残高の減少により、依然として類似団体の平均を上回る状況となっている。今後については、普通建設事業費の抑制や下水道事業実施による繰出金額の削減等を通じて公債費負担の削減に努めることとする。</t>
    <rPh sb="120" eb="122">
      <t>ヘイセイ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</si>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</sst>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CFBCE86-FC60-475A-BB76-54ED8644B7F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57697</c:v>
                </c:pt>
                <c:pt idx="1">
                  <c:v>63727</c:v>
                </c:pt>
                <c:pt idx="2">
                  <c:v>66954</c:v>
                </c:pt>
                <c:pt idx="3">
                  <c:v>72656</c:v>
                </c:pt>
                <c:pt idx="4">
                  <c:v>65080</c:v>
                </c:pt>
              </c:numCache>
            </c:numRef>
          </c:val>
          <c:smooth val="0"/>
          <c:extLst>
            <c:ext xmlns:c16="http://schemas.microsoft.com/office/drawing/2014/chart" uri="{C3380CC4-5D6E-409C-BE32-E72D297353CC}">
              <c16:uniqueId val="{00000000-E083-40AC-A980-3CB6C12CF8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27906</c:v>
                </c:pt>
                <c:pt idx="1">
                  <c:v>27041</c:v>
                </c:pt>
                <c:pt idx="2">
                  <c:v>27894</c:v>
                </c:pt>
                <c:pt idx="3">
                  <c:v>26940</c:v>
                </c:pt>
                <c:pt idx="4">
                  <c:v>17908</c:v>
                </c:pt>
              </c:numCache>
            </c:numRef>
          </c:val>
          <c:smooth val="0"/>
          <c:extLst>
            <c:ext xmlns:c16="http://schemas.microsoft.com/office/drawing/2014/chart" uri="{C3380CC4-5D6E-409C-BE32-E72D297353CC}">
              <c16:uniqueId val="{00000001-E083-40AC-A980-3CB6C12CF827}"/>
            </c:ext>
          </c:extLst>
        </c:ser>
        <c:dLbls>
          <c:showLegendKey val="0"/>
          <c:showVal val="0"/>
          <c:showCatName val="0"/>
          <c:showSerName val="0"/>
          <c:showPercent val="0"/>
          <c:showBubbleSize val="0"/>
        </c:dLbls>
        <c:marker val="1"/>
        <c:smooth val="0"/>
        <c:axId val="483863608"/>
        <c:axId val="483860864"/>
      </c:lineChart>
      <c:catAx>
        <c:axId val="483863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860864"/>
        <c:crosses val="autoZero"/>
        <c:auto val="1"/>
        <c:lblAlgn val="ctr"/>
        <c:lblOffset val="100"/>
        <c:tickLblSkip val="1"/>
        <c:tickMarkSkip val="1"/>
        <c:noMultiLvlLbl val="0"/>
      </c:catAx>
      <c:valAx>
        <c:axId val="4838608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863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0.22</c:v>
                </c:pt>
                <c:pt idx="1">
                  <c:v>0.28000000000000003</c:v>
                </c:pt>
                <c:pt idx="2">
                  <c:v>0.81</c:v>
                </c:pt>
                <c:pt idx="3">
                  <c:v>0.28000000000000003</c:v>
                </c:pt>
                <c:pt idx="4">
                  <c:v>0.86</c:v>
                </c:pt>
              </c:numCache>
            </c:numRef>
          </c:val>
          <c:extLst>
            <c:ext xmlns:c16="http://schemas.microsoft.com/office/drawing/2014/chart" uri="{C3380CC4-5D6E-409C-BE32-E72D297353CC}">
              <c16:uniqueId val="{00000000-CBC9-4EC5-AFBE-8568695FFF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22.44</c:v>
                </c:pt>
                <c:pt idx="1">
                  <c:v>20.149999999999999</c:v>
                </c:pt>
                <c:pt idx="2">
                  <c:v>11.5</c:v>
                </c:pt>
                <c:pt idx="3">
                  <c:v>7.6</c:v>
                </c:pt>
                <c:pt idx="4">
                  <c:v>3.49</c:v>
                </c:pt>
              </c:numCache>
            </c:numRef>
          </c:val>
          <c:extLst>
            <c:ext xmlns:c16="http://schemas.microsoft.com/office/drawing/2014/chart" uri="{C3380CC4-5D6E-409C-BE32-E72D297353CC}">
              <c16:uniqueId val="{00000001-CBC9-4EC5-AFBE-8568695FFF44}"/>
            </c:ext>
          </c:extLst>
        </c:ser>
        <c:dLbls>
          <c:showLegendKey val="0"/>
          <c:showVal val="0"/>
          <c:showCatName val="0"/>
          <c:showSerName val="0"/>
          <c:showPercent val="0"/>
          <c:showBubbleSize val="0"/>
        </c:dLbls>
        <c:gapWidth val="250"/>
        <c:overlap val="100"/>
        <c:axId val="483861256"/>
        <c:axId val="483861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c:v>
                </c:pt>
                <c:pt idx="1">
                  <c:v>-2.0699999999999998</c:v>
                </c:pt>
                <c:pt idx="2">
                  <c:v>-8.49</c:v>
                </c:pt>
                <c:pt idx="3">
                  <c:v>-4.4400000000000004</c:v>
                </c:pt>
                <c:pt idx="4">
                  <c:v>-3.56</c:v>
                </c:pt>
              </c:numCache>
            </c:numRef>
          </c:val>
          <c:smooth val="0"/>
          <c:extLst>
            <c:ext xmlns:c16="http://schemas.microsoft.com/office/drawing/2014/chart" uri="{C3380CC4-5D6E-409C-BE32-E72D297353CC}">
              <c16:uniqueId val="{00000002-CBC9-4EC5-AFBE-8568695FFF44}"/>
            </c:ext>
          </c:extLst>
        </c:ser>
        <c:dLbls>
          <c:showLegendKey val="0"/>
          <c:showVal val="0"/>
          <c:showCatName val="0"/>
          <c:showSerName val="0"/>
          <c:showPercent val="0"/>
          <c:showBubbleSize val="0"/>
        </c:dLbls>
        <c:marker val="1"/>
        <c:smooth val="0"/>
        <c:axId val="483861256"/>
        <c:axId val="483861648"/>
      </c:lineChart>
      <c:catAx>
        <c:axId val="483861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861648"/>
        <c:crosses val="autoZero"/>
        <c:auto val="1"/>
        <c:lblAlgn val="ctr"/>
        <c:lblOffset val="100"/>
        <c:tickLblSkip val="1"/>
        <c:tickMarkSkip val="1"/>
        <c:noMultiLvlLbl val="0"/>
      </c:catAx>
      <c:valAx>
        <c:axId val="48386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861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0-1A8F-4586-B021-70597ABBE6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8F-4586-B021-70597ABBE6FF}"/>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2-1A8F-4586-B021-70597ABBE6F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0.17</c:v>
                </c:pt>
                <c:pt idx="2">
                  <c:v>#N/A</c:v>
                </c:pt>
                <c:pt idx="3">
                  <c:v>0.18</c:v>
                </c:pt>
                <c:pt idx="4">
                  <c:v>#N/A</c:v>
                </c:pt>
                <c:pt idx="5">
                  <c:v>0.19</c:v>
                </c:pt>
                <c:pt idx="6">
                  <c:v>#N/A</c:v>
                </c:pt>
                <c:pt idx="7">
                  <c:v>0.17</c:v>
                </c:pt>
                <c:pt idx="8">
                  <c:v>#N/A</c:v>
                </c:pt>
                <c:pt idx="9">
                  <c:v>0.17</c:v>
                </c:pt>
              </c:numCache>
            </c:numRef>
          </c:val>
          <c:extLst>
            <c:ext xmlns:c16="http://schemas.microsoft.com/office/drawing/2014/chart" uri="{C3380CC4-5D6E-409C-BE32-E72D297353CC}">
              <c16:uniqueId val="{00000003-1A8F-4586-B021-70597ABBE6FF}"/>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0.64</c:v>
                </c:pt>
                <c:pt idx="2">
                  <c:v>#N/A</c:v>
                </c:pt>
                <c:pt idx="3">
                  <c:v>1.29</c:v>
                </c:pt>
                <c:pt idx="4">
                  <c:v>#N/A</c:v>
                </c:pt>
                <c:pt idx="5">
                  <c:v>1.66</c:v>
                </c:pt>
                <c:pt idx="6">
                  <c:v>#N/A</c:v>
                </c:pt>
                <c:pt idx="7">
                  <c:v>2.2599999999999998</c:v>
                </c:pt>
                <c:pt idx="8">
                  <c:v>#N/A</c:v>
                </c:pt>
                <c:pt idx="9">
                  <c:v>2.36</c:v>
                </c:pt>
              </c:numCache>
            </c:numRef>
          </c:val>
          <c:extLst>
            <c:ext xmlns:c16="http://schemas.microsoft.com/office/drawing/2014/chart" uri="{C3380CC4-5D6E-409C-BE32-E72D297353CC}">
              <c16:uniqueId val="{00000004-1A8F-4586-B021-70597ABBE6FF}"/>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4.54</c:v>
                </c:pt>
                <c:pt idx="2">
                  <c:v>#N/A</c:v>
                </c:pt>
                <c:pt idx="3">
                  <c:v>4</c:v>
                </c:pt>
                <c:pt idx="4">
                  <c:v>#N/A</c:v>
                </c:pt>
                <c:pt idx="5">
                  <c:v>4.42</c:v>
                </c:pt>
                <c:pt idx="6">
                  <c:v>#N/A</c:v>
                </c:pt>
                <c:pt idx="7">
                  <c:v>3.85</c:v>
                </c:pt>
                <c:pt idx="8">
                  <c:v>#N/A</c:v>
                </c:pt>
                <c:pt idx="9">
                  <c:v>4.38</c:v>
                </c:pt>
              </c:numCache>
            </c:numRef>
          </c:val>
          <c:extLst>
            <c:ext xmlns:c16="http://schemas.microsoft.com/office/drawing/2014/chart" uri="{C3380CC4-5D6E-409C-BE32-E72D297353CC}">
              <c16:uniqueId val="{00000005-1A8F-4586-B021-70597ABBE6FF}"/>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17.77</c:v>
                </c:pt>
                <c:pt idx="2">
                  <c:v>#N/A</c:v>
                </c:pt>
                <c:pt idx="3">
                  <c:v>17.54</c:v>
                </c:pt>
                <c:pt idx="4">
                  <c:v>#N/A</c:v>
                </c:pt>
                <c:pt idx="5">
                  <c:v>18.239999999999998</c:v>
                </c:pt>
                <c:pt idx="6">
                  <c:v>#N/A</c:v>
                </c:pt>
                <c:pt idx="7">
                  <c:v>17.96</c:v>
                </c:pt>
                <c:pt idx="8">
                  <c:v>#N/A</c:v>
                </c:pt>
                <c:pt idx="9">
                  <c:v>17.11</c:v>
                </c:pt>
              </c:numCache>
            </c:numRef>
          </c:val>
          <c:extLst>
            <c:ext xmlns:c16="http://schemas.microsoft.com/office/drawing/2014/chart" uri="{C3380CC4-5D6E-409C-BE32-E72D297353CC}">
              <c16:uniqueId val="{00000006-1A8F-4586-B021-70597ABBE6F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0.88</c:v>
                </c:pt>
                <c:pt idx="2">
                  <c:v>#N/A</c:v>
                </c:pt>
                <c:pt idx="3">
                  <c:v>1.18</c:v>
                </c:pt>
                <c:pt idx="4">
                  <c:v>#N/A</c:v>
                </c:pt>
                <c:pt idx="5">
                  <c:v>1.1100000000000001</c:v>
                </c:pt>
                <c:pt idx="6">
                  <c:v>#N/A</c:v>
                </c:pt>
                <c:pt idx="7">
                  <c:v>0.31</c:v>
                </c:pt>
                <c:pt idx="8">
                  <c:v>1.39</c:v>
                </c:pt>
                <c:pt idx="9">
                  <c:v>#N/A</c:v>
                </c:pt>
              </c:numCache>
            </c:numRef>
          </c:val>
          <c:extLst>
            <c:ext xmlns:c16="http://schemas.microsoft.com/office/drawing/2014/chart" uri="{C3380CC4-5D6E-409C-BE32-E72D297353CC}">
              <c16:uniqueId val="{00000007-1A8F-4586-B021-70597ABBE6FF}"/>
            </c:ext>
          </c:extLst>
        </c:ser>
        <c:ser>
          <c:idx val="8"/>
          <c:order val="8"/>
          <c:tx>
            <c:strRef>
              <c:f>データシート!$A$35</c:f>
              <c:strCache>
                <c:ptCount val="1"/>
                <c:pt idx="0">
                  <c:v>住宅新築資金等特別会計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4.33</c:v>
                </c:pt>
                <c:pt idx="1">
                  <c:v>#N/A</c:v>
                </c:pt>
                <c:pt idx="2">
                  <c:v>3.73</c:v>
                </c:pt>
                <c:pt idx="3">
                  <c:v>#N/A</c:v>
                </c:pt>
                <c:pt idx="4">
                  <c:v>3.63</c:v>
                </c:pt>
                <c:pt idx="5">
                  <c:v>#N/A</c:v>
                </c:pt>
                <c:pt idx="6">
                  <c:v>3.59</c:v>
                </c:pt>
                <c:pt idx="7">
                  <c:v>#N/A</c:v>
                </c:pt>
                <c:pt idx="8">
                  <c:v>3.53</c:v>
                </c:pt>
                <c:pt idx="9">
                  <c:v>#N/A</c:v>
                </c:pt>
              </c:numCache>
            </c:numRef>
          </c:val>
          <c:extLst>
            <c:ext xmlns:c16="http://schemas.microsoft.com/office/drawing/2014/chart" uri="{C3380CC4-5D6E-409C-BE32-E72D297353CC}">
              <c16:uniqueId val="{00000008-1A8F-4586-B021-70597ABBE6FF}"/>
            </c:ext>
          </c:extLst>
        </c:ser>
        <c:ser>
          <c:idx val="9"/>
          <c:order val="9"/>
          <c:tx>
            <c:strRef>
              <c:f>データシート!$A$36</c:f>
              <c:strCache>
                <c:ptCount val="1"/>
                <c:pt idx="0">
                  <c:v>特別会計国民健康保険事業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12.86</c:v>
                </c:pt>
                <c:pt idx="1">
                  <c:v>#N/A</c:v>
                </c:pt>
                <c:pt idx="2">
                  <c:v>12.71</c:v>
                </c:pt>
                <c:pt idx="3">
                  <c:v>#N/A</c:v>
                </c:pt>
                <c:pt idx="4">
                  <c:v>12.89</c:v>
                </c:pt>
                <c:pt idx="5">
                  <c:v>#N/A</c:v>
                </c:pt>
                <c:pt idx="6">
                  <c:v>10.58</c:v>
                </c:pt>
                <c:pt idx="7">
                  <c:v>#N/A</c:v>
                </c:pt>
                <c:pt idx="8">
                  <c:v>9.94</c:v>
                </c:pt>
                <c:pt idx="9">
                  <c:v>#N/A</c:v>
                </c:pt>
              </c:numCache>
            </c:numRef>
          </c:val>
          <c:extLst>
            <c:ext xmlns:c16="http://schemas.microsoft.com/office/drawing/2014/chart" uri="{C3380CC4-5D6E-409C-BE32-E72D297353CC}">
              <c16:uniqueId val="{00000009-1A8F-4586-B021-70597ABBE6FF}"/>
            </c:ext>
          </c:extLst>
        </c:ser>
        <c:dLbls>
          <c:showLegendKey val="0"/>
          <c:showVal val="0"/>
          <c:showCatName val="0"/>
          <c:showSerName val="0"/>
          <c:showPercent val="0"/>
          <c:showBubbleSize val="0"/>
        </c:dLbls>
        <c:gapWidth val="150"/>
        <c:overlap val="100"/>
        <c:axId val="483862432"/>
        <c:axId val="483863216"/>
      </c:barChart>
      <c:catAx>
        <c:axId val="48386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863216"/>
        <c:crosses val="autoZero"/>
        <c:auto val="1"/>
        <c:lblAlgn val="ctr"/>
        <c:lblOffset val="100"/>
        <c:tickLblSkip val="1"/>
        <c:tickMarkSkip val="1"/>
        <c:noMultiLvlLbl val="0"/>
      </c:catAx>
      <c:valAx>
        <c:axId val="48386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862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1609</c:v>
                </c:pt>
                <c:pt idx="5">
                  <c:v>1549</c:v>
                </c:pt>
                <c:pt idx="8">
                  <c:v>1501</c:v>
                </c:pt>
                <c:pt idx="11">
                  <c:v>1545</c:v>
                </c:pt>
                <c:pt idx="14">
                  <c:v>1601</c:v>
                </c:pt>
              </c:numCache>
            </c:numRef>
          </c:val>
          <c:extLst>
            <c:ext xmlns:c16="http://schemas.microsoft.com/office/drawing/2014/chart" uri="{C3380CC4-5D6E-409C-BE32-E72D297353CC}">
              <c16:uniqueId val="{00000000-CC01-4BAE-89DD-1E6BB742D5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01-4BAE-89DD-1E6BB742D5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C01-4BAE-89DD-1E6BB742D5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114</c:v>
                </c:pt>
                <c:pt idx="3">
                  <c:v>85</c:v>
                </c:pt>
                <c:pt idx="6">
                  <c:v>88</c:v>
                </c:pt>
                <c:pt idx="9">
                  <c:v>92</c:v>
                </c:pt>
                <c:pt idx="12">
                  <c:v>90</c:v>
                </c:pt>
              </c:numCache>
            </c:numRef>
          </c:val>
          <c:extLst>
            <c:ext xmlns:c16="http://schemas.microsoft.com/office/drawing/2014/chart" uri="{C3380CC4-5D6E-409C-BE32-E72D297353CC}">
              <c16:uniqueId val="{00000003-CC01-4BAE-89DD-1E6BB742D5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555</c:v>
                </c:pt>
                <c:pt idx="3">
                  <c:v>671</c:v>
                </c:pt>
                <c:pt idx="6">
                  <c:v>730</c:v>
                </c:pt>
                <c:pt idx="9">
                  <c:v>704</c:v>
                </c:pt>
                <c:pt idx="12">
                  <c:v>731</c:v>
                </c:pt>
              </c:numCache>
            </c:numRef>
          </c:val>
          <c:extLst>
            <c:ext xmlns:c16="http://schemas.microsoft.com/office/drawing/2014/chart" uri="{C3380CC4-5D6E-409C-BE32-E72D297353CC}">
              <c16:uniqueId val="{00000004-CC01-4BAE-89DD-1E6BB742D5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01-4BAE-89DD-1E6BB742D5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01-4BAE-89DD-1E6BB742D5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2083</c:v>
                </c:pt>
                <c:pt idx="3">
                  <c:v>2022</c:v>
                </c:pt>
                <c:pt idx="6">
                  <c:v>1947</c:v>
                </c:pt>
                <c:pt idx="9">
                  <c:v>1952</c:v>
                </c:pt>
                <c:pt idx="12">
                  <c:v>1993</c:v>
                </c:pt>
              </c:numCache>
            </c:numRef>
          </c:val>
          <c:extLst>
            <c:ext xmlns:c16="http://schemas.microsoft.com/office/drawing/2014/chart" uri="{C3380CC4-5D6E-409C-BE32-E72D297353CC}">
              <c16:uniqueId val="{00000007-CC01-4BAE-89DD-1E6BB742D5A1}"/>
            </c:ext>
          </c:extLst>
        </c:ser>
        <c:dLbls>
          <c:showLegendKey val="0"/>
          <c:showVal val="0"/>
          <c:showCatName val="0"/>
          <c:showSerName val="0"/>
          <c:showPercent val="0"/>
          <c:showBubbleSize val="0"/>
        </c:dLbls>
        <c:gapWidth val="100"/>
        <c:overlap val="100"/>
        <c:axId val="488434864"/>
        <c:axId val="488437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1143</c:v>
                </c:pt>
                <c:pt idx="2">
                  <c:v>#N/A</c:v>
                </c:pt>
                <c:pt idx="3">
                  <c:v>#N/A</c:v>
                </c:pt>
                <c:pt idx="4">
                  <c:v>1229</c:v>
                </c:pt>
                <c:pt idx="5">
                  <c:v>#N/A</c:v>
                </c:pt>
                <c:pt idx="6">
                  <c:v>#N/A</c:v>
                </c:pt>
                <c:pt idx="7">
                  <c:v>1264</c:v>
                </c:pt>
                <c:pt idx="8">
                  <c:v>#N/A</c:v>
                </c:pt>
                <c:pt idx="9">
                  <c:v>#N/A</c:v>
                </c:pt>
                <c:pt idx="10">
                  <c:v>1203</c:v>
                </c:pt>
                <c:pt idx="11">
                  <c:v>#N/A</c:v>
                </c:pt>
                <c:pt idx="12">
                  <c:v>#N/A</c:v>
                </c:pt>
                <c:pt idx="13">
                  <c:v>1213</c:v>
                </c:pt>
                <c:pt idx="14">
                  <c:v>#N/A</c:v>
                </c:pt>
              </c:numCache>
            </c:numRef>
          </c:val>
          <c:smooth val="0"/>
          <c:extLst>
            <c:ext xmlns:c16="http://schemas.microsoft.com/office/drawing/2014/chart" uri="{C3380CC4-5D6E-409C-BE32-E72D297353CC}">
              <c16:uniqueId val="{00000008-CC01-4BAE-89DD-1E6BB742D5A1}"/>
            </c:ext>
          </c:extLst>
        </c:ser>
        <c:dLbls>
          <c:showLegendKey val="0"/>
          <c:showVal val="0"/>
          <c:showCatName val="0"/>
          <c:showSerName val="0"/>
          <c:showPercent val="0"/>
          <c:showBubbleSize val="0"/>
        </c:dLbls>
        <c:marker val="1"/>
        <c:smooth val="0"/>
        <c:axId val="488434864"/>
        <c:axId val="488437608"/>
      </c:lineChart>
      <c:catAx>
        <c:axId val="48843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437608"/>
        <c:crosses val="autoZero"/>
        <c:auto val="1"/>
        <c:lblAlgn val="ctr"/>
        <c:lblOffset val="100"/>
        <c:tickLblSkip val="1"/>
        <c:tickMarkSkip val="1"/>
        <c:noMultiLvlLbl val="0"/>
      </c:catAx>
      <c:valAx>
        <c:axId val="488437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43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15418</c:v>
                </c:pt>
                <c:pt idx="5">
                  <c:v>15294</c:v>
                </c:pt>
                <c:pt idx="8">
                  <c:v>15155</c:v>
                </c:pt>
                <c:pt idx="11">
                  <c:v>15497</c:v>
                </c:pt>
                <c:pt idx="14">
                  <c:v>15187</c:v>
                </c:pt>
              </c:numCache>
            </c:numRef>
          </c:val>
          <c:extLst>
            <c:ext xmlns:c16="http://schemas.microsoft.com/office/drawing/2014/chart" uri="{C3380CC4-5D6E-409C-BE32-E72D297353CC}">
              <c16:uniqueId val="{00000000-FB90-44D0-A2CD-4C51387904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3421</c:v>
                </c:pt>
                <c:pt idx="5">
                  <c:v>4008</c:v>
                </c:pt>
                <c:pt idx="8">
                  <c:v>4178</c:v>
                </c:pt>
                <c:pt idx="11">
                  <c:v>4380</c:v>
                </c:pt>
                <c:pt idx="14">
                  <c:v>4189</c:v>
                </c:pt>
              </c:numCache>
            </c:numRef>
          </c:val>
          <c:extLst>
            <c:ext xmlns:c16="http://schemas.microsoft.com/office/drawing/2014/chart" uri="{C3380CC4-5D6E-409C-BE32-E72D297353CC}">
              <c16:uniqueId val="{00000001-FB90-44D0-A2CD-4C51387904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3688</c:v>
                </c:pt>
                <c:pt idx="5">
                  <c:v>3533</c:v>
                </c:pt>
                <c:pt idx="8">
                  <c:v>2711</c:v>
                </c:pt>
                <c:pt idx="11">
                  <c:v>2402</c:v>
                </c:pt>
                <c:pt idx="14">
                  <c:v>1738</c:v>
                </c:pt>
              </c:numCache>
            </c:numRef>
          </c:val>
          <c:extLst>
            <c:ext xmlns:c16="http://schemas.microsoft.com/office/drawing/2014/chart" uri="{C3380CC4-5D6E-409C-BE32-E72D297353CC}">
              <c16:uniqueId val="{00000002-FB90-44D0-A2CD-4C51387904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90-44D0-A2CD-4C51387904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90-44D0-A2CD-4C51387904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90-44D0-A2CD-4C51387904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2866</c:v>
                </c:pt>
                <c:pt idx="3">
                  <c:v>2577</c:v>
                </c:pt>
                <c:pt idx="6">
                  <c:v>2434</c:v>
                </c:pt>
                <c:pt idx="9">
                  <c:v>2121</c:v>
                </c:pt>
                <c:pt idx="12">
                  <c:v>1619</c:v>
                </c:pt>
              </c:numCache>
            </c:numRef>
          </c:val>
          <c:extLst>
            <c:ext xmlns:c16="http://schemas.microsoft.com/office/drawing/2014/chart" uri="{C3380CC4-5D6E-409C-BE32-E72D297353CC}">
              <c16:uniqueId val="{00000006-FB90-44D0-A2CD-4C51387904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705</c:v>
                </c:pt>
                <c:pt idx="3">
                  <c:v>630</c:v>
                </c:pt>
                <c:pt idx="6">
                  <c:v>551</c:v>
                </c:pt>
                <c:pt idx="9">
                  <c:v>468</c:v>
                </c:pt>
                <c:pt idx="12">
                  <c:v>386</c:v>
                </c:pt>
              </c:numCache>
            </c:numRef>
          </c:val>
          <c:extLst>
            <c:ext xmlns:c16="http://schemas.microsoft.com/office/drawing/2014/chart" uri="{C3380CC4-5D6E-409C-BE32-E72D297353CC}">
              <c16:uniqueId val="{00000007-FB90-44D0-A2CD-4C51387904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11510</c:v>
                </c:pt>
                <c:pt idx="3">
                  <c:v>11400</c:v>
                </c:pt>
                <c:pt idx="6">
                  <c:v>11759</c:v>
                </c:pt>
                <c:pt idx="9">
                  <c:v>12757</c:v>
                </c:pt>
                <c:pt idx="12">
                  <c:v>12509</c:v>
                </c:pt>
              </c:numCache>
            </c:numRef>
          </c:val>
          <c:extLst>
            <c:ext xmlns:c16="http://schemas.microsoft.com/office/drawing/2014/chart" uri="{C3380CC4-5D6E-409C-BE32-E72D297353CC}">
              <c16:uniqueId val="{00000008-FB90-44D0-A2CD-4C51387904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B90-44D0-A2CD-4C51387904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14948</c:v>
                </c:pt>
                <c:pt idx="3">
                  <c:v>14323</c:v>
                </c:pt>
                <c:pt idx="6">
                  <c:v>13517</c:v>
                </c:pt>
                <c:pt idx="9">
                  <c:v>12792</c:v>
                </c:pt>
                <c:pt idx="12">
                  <c:v>11616</c:v>
                </c:pt>
              </c:numCache>
            </c:numRef>
          </c:val>
          <c:extLst>
            <c:ext xmlns:c16="http://schemas.microsoft.com/office/drawing/2014/chart" uri="{C3380CC4-5D6E-409C-BE32-E72D297353CC}">
              <c16:uniqueId val="{0000000A-FB90-44D0-A2CD-4C513879043F}"/>
            </c:ext>
          </c:extLst>
        </c:ser>
        <c:dLbls>
          <c:showLegendKey val="0"/>
          <c:showVal val="0"/>
          <c:showCatName val="0"/>
          <c:showSerName val="0"/>
          <c:showPercent val="0"/>
          <c:showBubbleSize val="0"/>
        </c:dLbls>
        <c:gapWidth val="100"/>
        <c:overlap val="100"/>
        <c:axId val="488432512"/>
        <c:axId val="488438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7502</c:v>
                </c:pt>
                <c:pt idx="2">
                  <c:v>#N/A</c:v>
                </c:pt>
                <c:pt idx="3">
                  <c:v>#N/A</c:v>
                </c:pt>
                <c:pt idx="4">
                  <c:v>6096</c:v>
                </c:pt>
                <c:pt idx="5">
                  <c:v>#N/A</c:v>
                </c:pt>
                <c:pt idx="6">
                  <c:v>#N/A</c:v>
                </c:pt>
                <c:pt idx="7">
                  <c:v>6216</c:v>
                </c:pt>
                <c:pt idx="8">
                  <c:v>#N/A</c:v>
                </c:pt>
                <c:pt idx="9">
                  <c:v>#N/A</c:v>
                </c:pt>
                <c:pt idx="10">
                  <c:v>5858</c:v>
                </c:pt>
                <c:pt idx="11">
                  <c:v>#N/A</c:v>
                </c:pt>
                <c:pt idx="12">
                  <c:v>#N/A</c:v>
                </c:pt>
                <c:pt idx="13">
                  <c:v>5016</c:v>
                </c:pt>
                <c:pt idx="14">
                  <c:v>#N/A</c:v>
                </c:pt>
              </c:numCache>
            </c:numRef>
          </c:val>
          <c:smooth val="0"/>
          <c:extLst>
            <c:ext xmlns:c16="http://schemas.microsoft.com/office/drawing/2014/chart" uri="{C3380CC4-5D6E-409C-BE32-E72D297353CC}">
              <c16:uniqueId val="{0000000B-FB90-44D0-A2CD-4C513879043F}"/>
            </c:ext>
          </c:extLst>
        </c:ser>
        <c:dLbls>
          <c:showLegendKey val="0"/>
          <c:showVal val="0"/>
          <c:showCatName val="0"/>
          <c:showSerName val="0"/>
          <c:showPercent val="0"/>
          <c:showBubbleSize val="0"/>
        </c:dLbls>
        <c:marker val="1"/>
        <c:smooth val="0"/>
        <c:axId val="488432512"/>
        <c:axId val="488438000"/>
      </c:lineChart>
      <c:catAx>
        <c:axId val="4884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8438000"/>
        <c:crosses val="autoZero"/>
        <c:auto val="1"/>
        <c:lblAlgn val="ctr"/>
        <c:lblOffset val="100"/>
        <c:tickLblSkip val="1"/>
        <c:tickMarkSkip val="1"/>
        <c:noMultiLvlLbl val="0"/>
      </c:catAx>
      <c:valAx>
        <c:axId val="48843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43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1103</c:v>
                </c:pt>
                <c:pt idx="1">
                  <c:v>728</c:v>
                </c:pt>
                <c:pt idx="2">
                  <c:v>333</c:v>
                </c:pt>
              </c:numCache>
            </c:numRef>
          </c:val>
          <c:extLst>
            <c:ext xmlns:c16="http://schemas.microsoft.com/office/drawing/2014/chart" uri="{C3380CC4-5D6E-409C-BE32-E72D297353CC}">
              <c16:uniqueId val="{00000000-8887-4F9D-BAF7-13C6197DFF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214</c:v>
                </c:pt>
                <c:pt idx="1">
                  <c:v>215</c:v>
                </c:pt>
                <c:pt idx="2">
                  <c:v>16</c:v>
                </c:pt>
              </c:numCache>
            </c:numRef>
          </c:val>
          <c:extLst>
            <c:ext xmlns:c16="http://schemas.microsoft.com/office/drawing/2014/chart" uri="{C3380CC4-5D6E-409C-BE32-E72D297353CC}">
              <c16:uniqueId val="{00000001-8887-4F9D-BAF7-13C6197DFF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1211</c:v>
                </c:pt>
                <c:pt idx="1">
                  <c:v>1176</c:v>
                </c:pt>
                <c:pt idx="2">
                  <c:v>1104</c:v>
                </c:pt>
              </c:numCache>
            </c:numRef>
          </c:val>
          <c:extLst>
            <c:ext xmlns:c16="http://schemas.microsoft.com/office/drawing/2014/chart" uri="{C3380CC4-5D6E-409C-BE32-E72D297353CC}">
              <c16:uniqueId val="{00000002-8887-4F9D-BAF7-13C6197DFF34}"/>
            </c:ext>
          </c:extLst>
        </c:ser>
        <c:dLbls>
          <c:showLegendKey val="0"/>
          <c:showVal val="0"/>
          <c:showCatName val="0"/>
          <c:showSerName val="0"/>
          <c:showPercent val="0"/>
          <c:showBubbleSize val="0"/>
        </c:dLbls>
        <c:gapWidth val="120"/>
        <c:overlap val="100"/>
        <c:axId val="488432904"/>
        <c:axId val="488433296"/>
      </c:barChart>
      <c:catAx>
        <c:axId val="48843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8433296"/>
        <c:crosses val="autoZero"/>
        <c:auto val="1"/>
        <c:lblAlgn val="ctr"/>
        <c:lblOffset val="100"/>
        <c:tickLblSkip val="1"/>
        <c:tickMarkSkip val="1"/>
        <c:noMultiLvlLbl val="0"/>
      </c:catAx>
      <c:valAx>
        <c:axId val="488433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8432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{5811E4DC-0D2B-4700-999A-CC8571A1E7D6}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12B-491F-91FA-A0C9CE3D30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{6DA4B6C9-EEF4-4318-96E0-B4D4B30C990E}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2B-491F-91FA-A0C9CE3D30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{9794F51B-4A1C-4A62-BAF9-12538AEB4496}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2B-491F-91FA-A0C9CE3D30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{096F0F26-153C-46A2-93DA-AC07AF4BD6D7}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2B-491F-91FA-A0C9CE3D30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{B6E10E56-669A-446C-90C7-AE704D235E04}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2B-491F-91FA-A0C9CE3D309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{E9CA4E1D-707C-40C9-A594-202CB3C8D11B}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12B-491F-91FA-A0C9CE3D309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{A8668130-1AB8-49C9-8B5D-72DEB594CEC5}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12B-491F-91FA-A0C9CE3D309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{2F6D603A-E655-48B1-A573-A8CE7E5112E3}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12B-491F-91FA-A0C9CE3D309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{E8D74F0C-BC6C-43D7-BB2B-48FA276986DF}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12B-491F-91FA-A0C9CE3D30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61.9</c:v>
                </c:pt>
                <c:pt idx="16">
                  <c:v>65.2</c:v>
                </c:pt>
              </c:numCache>
            </c:numRef>
          </c:xVal>
          <c:yVal>
            <c:numRef>
              <c:f>公会計指標分析・財政指標組合せ分析表!$BP$51:$DC$51</c:f>
              <c:numCache>
                <c:formatCode>#,##0.0;"▲ "#,##0.0</c:formatCode>
                <c:ptCount val="40"/>
                <c:pt idx="8">
                  <c:v>71.599999999999994</c:v>
                </c:pt>
                <c:pt idx="16">
                  <c:v>74</c:v>
                </c:pt>
              </c:numCache>
            </c:numRef>
          </c:yVal>
          <c:smooth val="0"/>
          <c:extLst>
            <c:ext xmlns:c16="http://schemas.microsoft.com/office/drawing/2014/chart" uri="{C3380CC4-5D6E-409C-BE32-E72D297353CC}">
              <c16:uniqueId val="{00000009-312B-491F-91FA-A0C9CE3D30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{D98BDC87-FCBC-4DEE-A50D-9F083FB07D38}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12B-491F-91FA-A0C9CE3D30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{EBA07DAE-254D-43F7-B01C-DC0E5038D23D}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2B-491F-91FA-A0C9CE3D30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{97848FCA-7CEB-495A-BD5E-8ED79B2C6186}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2B-491F-91FA-A0C9CE3D30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{C17239E5-76DB-416F-B780-A30E8D15BC3F}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2B-491F-91FA-A0C9CE3D30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{BB3355C9-CD41-4D0E-9830-903FC36B9A7A}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2B-491F-91FA-A0C9CE3D309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{0A8F1FD9-0A09-4526-8B3C-88FDE16B1C1E}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12B-491F-91FA-A0C9CE3D309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{50A736E7-9BE3-4DCC-85CC-98465E92EC41}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12B-491F-91FA-A0C9CE3D309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{069CDADE-6D1E-47C4-8C73-E4366DC0B1E9}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12B-491F-91FA-A0C9CE3D309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{0E4B8031-C235-43B6-A1ED-96CDEE91EAEF}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12B-491F-91FA-A0C9CE3D30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56.4</c:v>
                </c:pt>
                <c:pt idx="16">
                  <c:v>58.8</c:v>
                </c:pt>
              </c:numCache>
            </c:numRef>
          </c:xVal>
          <c:yVal>
            <c:numRef>
              <c:f>公会計指標分析・財政指標組合せ分析表!$BP$55:$DC$55</c:f>
              <c:numCache>
                <c:formatCode>#,##0.0;"▲ "#,##0.0</c:formatCode>
                <c:ptCount val="40"/>
                <c:pt idx="8">
                  <c:v>41.5</c:v>
                </c:pt>
                <c:pt idx="16">
                  <c:v>36.6</c:v>
                </c:pt>
              </c:numCache>
            </c:numRef>
          </c:yVal>
          <c:smooth val="0"/>
          <c:extLst>
            <c:ext xmlns:c16="http://schemas.microsoft.com/office/drawing/2014/chart" uri="{C3380CC4-5D6E-409C-BE32-E72D297353CC}">
              <c16:uniqueId val="{00000013-312B-491F-91FA-A0C9CE3D309F}"/>
            </c:ext>
          </c:extLst>
        </c:ser>
        <c:dLbls>
          <c:showLegendKey val="0"/>
          <c:showVal val="1"/>
          <c:showCatName val="0"/>
          <c:showSerName val="0"/>
          <c:showPercent val="0"/>
          <c:showBubbleSize val="0"/>
        </c:dLbls>
        <c:axId val="46179840"/>
        <c:axId val="46181760"/>
      </c:scatterChart>
      <c:valAx>
        <c:axId val="46179840"/>
        <c:scaling>
          <c:orientation val="minMax"/>
          <c:max val="66"/>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1"/>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{25DB921F-06FD-4523-B252-06557A2C2AF1}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DE8-4E86-9036-AC662CB8BD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{D13C2339-E563-4918-9243-0E3BDD430E1E}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E8-4E86-9036-AC662CB8BD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{BBD54280-CA37-4CF0-90BC-443849B75828}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E8-4E86-9036-AC662CB8BD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{BB992575-62D6-400B-B0F1-46F5FD722E49}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E8-4E86-9036-AC662CB8BD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{0D894019-17F8-401B-8BF6-67D2586F2959}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E8-4E86-9036-AC662CB8BDBF}"/>
                </c:ext>
              </c:extLst>
            </c:dLbl>
            <c:dLbl>
              <c:idx val="8"/>
              <c:layout>
                <c:manualLayout>
                  <c:x val="0"/>
                  <c:y val="-3.456042062953405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{6862C848-5028-41C7-A103-7E9018F07E27}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DE8-4E86-9036-AC662CB8BDBF}"/>
                </c:ext>
              </c:extLst>
            </c:dLbl>
            <c:dLbl>
              <c:idx val="16"/>
              <c:layout>
                <c:manualLayout>
                  <c:x val="0"/>
                  <c:y val="-1.399164467325654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{3386A5E3-C9B0-4B2B-84B7-142D35C60571}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DE8-4E86-9036-AC662CB8BDBF}"/>
                </c:ext>
              </c:extLst>
            </c:dLbl>
            <c:dLbl>
              <c:idx val="24"/>
              <c:layout>
                <c:manualLayout>
                  <c:x val="0"/>
                  <c:y val="1.744768673620986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{DA8307C8-EEA3-4A89-BD4E-026E42ECA3BA}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DE8-4E86-9036-AC662CB8BDB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{27ED00FC-5215-4328-A846-F07417D06A37}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DE8-4E86-9036-AC662CB8BD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14.5</c:v>
                </c:pt>
                <c:pt idx="16">
                  <c:v>14.3</c:v>
                </c:pt>
                <c:pt idx="24">
                  <c:v>14.6</c:v>
                </c:pt>
                <c:pt idx="32">
                  <c:v>14.7</c:v>
                </c:pt>
              </c:numCache>
            </c:numRef>
          </c:xVal>
          <c:yVal>
            <c:numRef>
              <c:f>公会計指標分析・財政指標組合せ分析表!$BP$73:$DC$73</c:f>
              <c:numCache>
                <c:formatCode>#,##0.0;"▲ "#,##0.0</c:formatCode>
                <c:ptCount val="40"/>
                <c:pt idx="0">
                  <c:v>89.5</c:v>
                </c:pt>
                <c:pt idx="8">
                  <c:v>71.599999999999994</c:v>
                </c:pt>
                <c:pt idx="16">
                  <c:v>74</c:v>
                </c:pt>
                <c:pt idx="24">
                  <c:v>70.099999999999994</c:v>
                </c:pt>
                <c:pt idx="32">
                  <c:v>60.7</c:v>
                </c:pt>
              </c:numCache>
            </c:numRef>
          </c:yVal>
          <c:smooth val="0"/>
          <c:extLst>
            <c:ext xmlns:c16="http://schemas.microsoft.com/office/drawing/2014/chart" uri="{C3380CC4-5D6E-409C-BE32-E72D297353CC}">
              <c16:uniqueId val="{00000009-FDE8-4E86-9036-AC662CB8BD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{A8121ADD-9412-4509-A461-1EADFF9823DD}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DE8-4E86-9036-AC662CB8BD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{47A10D21-B720-4269-BD35-AE81CA6C1D4D}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E8-4E86-9036-AC662CB8BD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{E2851FCA-1FE8-4620-B4A0-2B2D7F6634E3}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E8-4E86-9036-AC662CB8BD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{4666D25D-AF41-4800-9BB3-210D46ADB440}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E8-4E86-9036-AC662CB8BD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{56F308F4-FE63-4D40-B8B4-F6B1B0279C67}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E8-4E86-9036-AC662CB8BDB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{FFF4E311-9769-46D6-961F-D85C3EF80B11}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DE8-4E86-9036-AC662CB8BDB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{2AB4D37F-DAD7-4E55-9719-92D5AFBE090C}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DE8-4E86-9036-AC662CB8BDBF}"/>
                </c:ext>
              </c:extLst>
            </c:dLbl>
            <c:dLbl>
              <c:idx val="24"/>
              <c:layout>
                <c:manualLayout>
                  <c:x val="-2.984571857855708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{9019DB8E-CB13-4C18-8898-32E469C2699B}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DE8-4E86-9036-AC662CB8BDBF}"/>
                </c:ext>
              </c:extLst>
            </c:dLbl>
            <c:dLbl>
              <c:idx val="32"/>
              <c:layout>
                <c:manualLayout>
                  <c:x val="-3.3550264659664229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{45AB860F-859D-4744-92EB-4D87ADEFFD8F}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DE8-4E86-9036-AC662CB8BD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12.6</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60.9</c:v>
                </c:pt>
                <c:pt idx="8">
                  <c:v>41.5</c:v>
                </c:pt>
                <c:pt idx="16">
                  <c:v>36.6</c:v>
                </c:pt>
                <c:pt idx="24">
                  <c:v>37.700000000000003</c:v>
                </c:pt>
                <c:pt idx="32">
                  <c:v>37.9</c:v>
                </c:pt>
              </c:numCache>
            </c:numRef>
          </c:yVal>
          <c:smooth val="0"/>
          <c:extLst>
            <c:ext xmlns:c16="http://schemas.microsoft.com/office/drawing/2014/chart" uri="{C3380CC4-5D6E-409C-BE32-E72D297353CC}">
              <c16:uniqueId val="{00000013-FDE8-4E86-9036-AC662CB8BDBF}"/>
            </c:ext>
          </c:extLst>
        </c:ser>
        <c:dLbls>
          <c:showLegendKey val="0"/>
          <c:showVal val="1"/>
          <c:showCatName val="0"/>
          <c:showSerName val="0"/>
          <c:showPercent val="0"/>
          <c:showBubbleSize val="0"/>
        </c:dLbls>
        <c:axId val="84219776"/>
        <c:axId val="84234240"/>
      </c:scatterChart>
      <c:valAx>
        <c:axId val="84219776"/>
        <c:scaling>
          <c:orientation val="minMax"/>
          <c:max val="15.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普通建設事業の抑制や大型建設事業に係る起債の償還終了</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元利償還金が減少傾向にあ</a:t>
          </a:r>
          <a:r>
            <a:rPr kumimoji="1" lang="ja-JP" altLang="en-US" sz="1100">
              <a:solidFill>
                <a:schemeClr val="dk1"/>
              </a:solidFill>
              <a:effectLst/>
              <a:latin typeface="+mn-lt"/>
              <a:ea typeface="+mn-ea"/>
              <a:cs typeface="+mn-cs"/>
            </a:rPr>
            <a:t>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年度以降は増加に転じている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年度の実質公債費比率は</a:t>
          </a:r>
          <a:r>
            <a:rPr kumimoji="1" lang="ja-JP" altLang="en-US" sz="1100">
              <a:solidFill>
                <a:schemeClr val="dk1"/>
              </a:solidFill>
              <a:effectLst/>
              <a:latin typeface="+mn-lt"/>
              <a:ea typeface="+mn-ea"/>
              <a:cs typeface="+mn-cs"/>
            </a:rPr>
            <a:t>、分子の構造において、平成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年度借入債の元金償還開始に伴う元利償還金の増額や公共下水道事業繰出金をはじめとする公営企業債等繰入額の増額を要因として、単年度の実質公債費比率は前年度から</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か年平均でも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している。他団体と比べて立ち遅れてい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下水道の整備に</a:t>
          </a:r>
          <a:r>
            <a:rPr kumimoji="1" lang="ja-JP" altLang="en-US" sz="1100">
              <a:solidFill>
                <a:schemeClr val="dk1"/>
              </a:solidFill>
              <a:effectLst/>
              <a:latin typeface="+mn-lt"/>
              <a:ea typeface="+mn-ea"/>
              <a:cs typeface="+mn-cs"/>
            </a:rPr>
            <a:t>伴う</a:t>
          </a:r>
          <a:r>
            <a:rPr kumimoji="1" lang="ja-JP" altLang="ja-JP" sz="1100">
              <a:solidFill>
                <a:schemeClr val="dk1"/>
              </a:solidFill>
              <a:effectLst/>
              <a:latin typeface="+mn-lt"/>
              <a:ea typeface="+mn-ea"/>
              <a:cs typeface="+mn-cs"/>
            </a:rPr>
            <a:t>繰出金が多額</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ことなどから、本市の実質公債費比率は類似団体の平均を上回る水準で推移している。今後は、老朽化する公共施設の建替え等が予想されるが、引き続き普通建設事業費の抑制及び計画的な下水道事業実施による繰出金の削減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本市においては、満期一括償還地方債を発行していないため、その償還に係る財源として減債基金への積立は行っていない。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分子の構造において、</a:t>
          </a:r>
          <a:r>
            <a:rPr kumimoji="1" lang="ja-JP" altLang="ja-JP" sz="1100">
              <a:solidFill>
                <a:schemeClr val="dk1"/>
              </a:solidFill>
              <a:effectLst/>
              <a:latin typeface="+mn-lt"/>
              <a:ea typeface="+mn-ea"/>
              <a:cs typeface="+mn-cs"/>
            </a:rPr>
            <a:t>充当可能財源等が財政調整基金等からの</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百万円の繰入等に伴い減少（対前年度比</a:t>
          </a:r>
          <a:r>
            <a:rPr kumimoji="1" lang="en-US" altLang="ja-JP" sz="1100">
              <a:solidFill>
                <a:schemeClr val="dk1"/>
              </a:solidFill>
              <a:effectLst/>
              <a:latin typeface="+mn-lt"/>
              <a:ea typeface="+mn-ea"/>
              <a:cs typeface="+mn-cs"/>
            </a:rPr>
            <a:t>1,165</a:t>
          </a:r>
          <a:r>
            <a:rPr kumimoji="1" lang="ja-JP" altLang="ja-JP" sz="1100">
              <a:solidFill>
                <a:schemeClr val="dk1"/>
              </a:solidFill>
              <a:effectLst/>
              <a:latin typeface="+mn-lt"/>
              <a:ea typeface="+mn-ea"/>
              <a:cs typeface="+mn-cs"/>
            </a:rPr>
            <a:t>百万円減）したが、地方債現在高をはじめ全項目の減少に伴う将来負担額の減少（対前年度比</a:t>
          </a:r>
          <a:r>
            <a:rPr kumimoji="1" lang="en-US" altLang="ja-JP" sz="1100">
              <a:solidFill>
                <a:schemeClr val="dk1"/>
              </a:solidFill>
              <a:effectLst/>
              <a:latin typeface="+mn-lt"/>
              <a:ea typeface="+mn-ea"/>
              <a:cs typeface="+mn-cs"/>
            </a:rPr>
            <a:t>2,008</a:t>
          </a:r>
          <a:r>
            <a:rPr kumimoji="1" lang="ja-JP" altLang="ja-JP" sz="1100">
              <a:solidFill>
                <a:schemeClr val="dk1"/>
              </a:solidFill>
              <a:effectLst/>
              <a:latin typeface="+mn-lt"/>
              <a:ea typeface="+mn-ea"/>
              <a:cs typeface="+mn-cs"/>
            </a:rPr>
            <a:t>百万円減）が上回ったため。実質的な将来負担額が減少となった。しかしながら、他団体との比較においても本市の将来負担比率は類似団体の平均を大きく上回って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、公共下水道事業推進</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が一般会計等に係る地方債現在高を上回っていることからも</a:t>
          </a:r>
          <a:r>
            <a:rPr kumimoji="1" lang="ja-JP" altLang="ja-JP" sz="1100">
              <a:solidFill>
                <a:schemeClr val="dk1"/>
              </a:solidFill>
              <a:effectLst/>
              <a:latin typeface="+mn-lt"/>
              <a:ea typeface="+mn-ea"/>
              <a:cs typeface="+mn-cs"/>
            </a:rPr>
            <a:t>、普通建設事業費の抑制による地方債残高の削減や計画的な下水道事業実施による繰出金の削減等を通じて、将来負担比率の改善に努めることとする。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福岡県中間市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年連続で基金残高が増加していたが、平成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普通交付税、地方消費税交付金、臨時財政対策債等の経常一般財源が大幅に減少したことにより、基金繰入に頼らざるをえない厳しい財政状況が続いている。人口減少に伴う歳出抑制効果は認められるものの、高齢化の進展等に伴う社会保障関連経費や公共下水道の整備推進等に伴う繰出金の増加ペースの方が上回っており、年々基金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自然災害の頻発や各公共施設の老朽化対策等に備えるためにも、各基金の目的に応じ一定程度まで基金残高を増額させ維持したいところであるが、現在の本市の財政構造では安定的な財政運営が困難となっている。今後は、令和元年度に策定した行政経営プラン（改訂版）に基づく行財政改革を推進するとともに、予算編成方法の抜本的な見直しを実施し、基金に依存した財政構造からの脱却を目指す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本市の特定目的基金は普通会計に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あり、中でも、「都市計画事業等積立基金」及び「住宅基金」は、主に市営住宅の改善事業に活用し、下水道事業推進に伴う公共下水道事業特別会計への繰出金としても活用している。「子孫にのこすふるさとづくり基金」は、本市の将来のまちづくりに寄与するような事業に、主に世界遺産の保全や観光振興、教育分野など幅広く活用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年度は「石油貯蔵施設立地対策等交付金基金」を新設しており、消防施設の整備に活用することとしている。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年度「子孫にのこすふるさとづくり基金」については、本市の新しいまちづくり構想案を策定する事業及び放課後対策として行う英語教育事業の財源に充当するため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百万円取崩した。また、「まなびの森基金」については、市民会館の管理運営及び維持補修に活用するため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百万円取崩した。なお、それ以外の基金については、条例及び予算に定める額の積立を実施した。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現在大規模な中鶴地区市営住宅建替事業が進行中であることから「住宅基金」を、教育環境の充実を目的とした各種事業の財源として「子孫にのこすふるさとづくり基金」を、公共下水道の整備に伴い「都市計画事業等積立基金」を活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歳出においては、高齢化の進展等に伴う社会保障関連経費や公共下水道の整備推進等に伴う繰出金の増加傾向が続いている。また、歳入においても、平成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年度に大幅に減少した普通交付税や地方消費税交付金等の経常一般財源の水準が回復しておらず、基金繰入に頼らざるをえない厳しい財政状況が続いており、平成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百万円と僅少となっている。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ともに、今後好転するような要因は見込めない。ふるさと納税は大幅に増額しているが、恒久的かつ安定的な財源とは言い難いことから、今後も厳しい財政運営が続くことは避けられない。今後は、令和元年度に策定した行政経営プラン（改訂版）に基づく行財政改革を推進するとともに、予算編成方法の抜本的な見直しを実施し、不測の財源不足や災害等に備えるためにも、基金残高の一定程度の確保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近年、繰上償還等に伴う取崩しはなく、毎年度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年度は市債の償還財源の不足を補うため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百万円の取崩しを行った結果、年度末基金残高は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百万円と僅少となっている。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今後においても、経済事情の変動等により財源が不足する場合等の不測の事態が想定されることから、基金依存体質からの脱却を図り、着実な積み増しを実施し、一定程度の基金残高の確保に努めたい。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0EF4F74-845D-43D5-A527-02EC28A98D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0FAC8E7-F824-4BAD-BD0B-0FD496543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B05A710-2A9C-40B2-A253-416998830D6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2337C4D-BB23-44FD-84AC-15DB9D3ABB5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A35F855-7A6B-4EA8-8118-535075E932B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E949AFA-0E18-4903-A2CC-534BF2EF73F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BB018AC-95C5-4494-8C28-8BDBE174DFD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0E0FC0F-D3CB-417C-A3A4-6347EDE466C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A6E8040-19B7-4444-8FF4-9ACB4B5C186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4A77BC3-1103-4056-8678-9D23DC8C9DA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95A39A9-FAE9-4F33-B0B7-69C3DE2D1D1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095FE42-B7E2-4701-A934-03282301B58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42,065
41,807
15.96
17,700,814
17,617,994
81,757
9,544,235
11,615,974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F1B225A-3E5E-45C6-8042-971835B3B6A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1C57ED9-D434-4571-9831-3BA295E5BB7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7B74A37-3516-4F3F-8811-D2822F4E697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1309A4C-2EF5-4062-B100-16AA43A9299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255E70C-D8F9-47B0-BB90-FAEC763FAE0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7E7258E-E950-4182-AE79-5E2F6902C94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688F83B-B608-4C21-A835-460D94E9144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6D58CAE-C7B0-4FA4-A338-051082F6C2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1E9CD14-CD71-4295-8CCF-2982AB38737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0EEDEBA-760E-400A-96B6-3E6CB0757A1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025AC8F-4509-40EE-983E-B7C77A981C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25FA6B9-AD4B-4CA0-AADA-68CA40170D3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7FBD4FC-7E00-45B0-86BE-CF57CD809AE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45D737A-7BA5-4695-864D-1C97F39D60E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CC8706F-B303-467E-B687-BACAA75BD39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9B51E11-76D2-4488-8690-B11251FF316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610D34A-A4DC-4050-9AEE-2AEA91DFE22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5B15B982-1A21-40CB-8888-E068E823C04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DFD07487-C07B-45CF-B27D-3CCDB2A7E89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5111F3E6-D3F4-47CD-84F8-8807890044A6}"/>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973981FE-4201-485B-864F-FF091C75ACF8}"/>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3297BC9-9A94-4B85-8AEA-10080989D53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8022611B-BE50-424D-AE63-E72F7CE8185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34530B21-E557-41A9-8146-37BB0F7EE94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123D7C92-22D4-42A3-9D55-D37AE2890F8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3842BD34-7AD5-45F7-AD0E-1FEC8805270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95B8035-4C1A-4A48-B79F-E509EA1F830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CE70681-0BDF-42D4-A6F2-3238995E8DF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30723E7C-2C79-4746-BF51-C8D9FE1B1E9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63858DE-342C-426F-8B55-2FB27C326F0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1CBB7A67-6194-4E2D-98E0-D3A04172DDE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DDF62912-A0F4-4672-9ADB-2EDDE25ED08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E78E3724-76D5-46AC-AB9C-9FDC26B61CF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DB34A8F5-7A78-4D2C-B106-394AC5E91B5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本市の有形固定資産減価償却率は類似団体の平均を上回っており、施設の老朽化が進んでいる。施設の管理については、平成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年度に策定した公共施設等総合管理計画において、施設総量の縮減及び長寿命化により更新費用を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縮減することとしている。今後、総合管理計画に基づき令和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年度までに各施設の個別管理計画を策定する予定としており、計画に基づき適正な施設管理を図ることとする。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46BF3546-83BD-41F7-A1EC-14857FC867A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D0ECB7A3-E75A-4A4C-9C6F-CBE21B9F55B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C354278-1253-4620-B902-E16DE2BCB50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6F0985A9-A753-491B-A197-A11FBB567F2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C8E5AC0-74D0-459E-91A5-C8084EAFC6A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42DBB5F5-CA0E-47F9-AE96-53568640347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B41F70E1-DB87-41FD-9A01-0CD36BCD677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F18D8B5-D8ED-4379-8612-F7EA84DBFFD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F034673D-4DB7-4823-8F85-C8D33B8D5CA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54B507E0-2B85-4967-BB9D-375D7BFC780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B8DC1EB2-7A6D-4277-B053-2EC19618925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A60C7419-49F3-40F9-B915-66AFBC828BC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2AB55C9F-251D-4BE5-9501-8F11A8C725A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B3F6BB3E-915F-4134-BC94-D0C74C1C6E3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96ECBC6D-3380-40AF-B062-C6EEB46A4A1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DD711B5C-FFD4-4A58-8A17-DB433B8D215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a:extLst>
            <a:ext uri="{FF2B5EF4-FFF2-40B4-BE49-F238E27FC236}">
              <a16:creationId xmlns:a16="http://schemas.microsoft.com/office/drawing/2014/main" id="{47F2B365-E68F-49BF-B49C-56CB44428C8D}"/>
            </a:ext>
          </a:extLst>
        </xdr:cNvPr>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a:extLst>
            <a:ext uri="{FF2B5EF4-FFF2-40B4-BE49-F238E27FC236}">
              <a16:creationId xmlns:a16="http://schemas.microsoft.com/office/drawing/2014/main" id="{15B6FD89-2815-4FA4-8D59-61347C4BCAEB}"/>
            </a:ext>
          </a:extLst>
        </xdr:cNvPr>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a:extLst>
            <a:ext uri="{FF2B5EF4-FFF2-40B4-BE49-F238E27FC236}">
              <a16:creationId xmlns:a16="http://schemas.microsoft.com/office/drawing/2014/main" id="{17239582-715A-43AA-B5D5-E23EC5786B86}"/>
            </a:ext>
          </a:extLst>
        </xdr:cNvPr>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a:extLst>
            <a:ext uri="{FF2B5EF4-FFF2-40B4-BE49-F238E27FC236}">
              <a16:creationId xmlns:a16="http://schemas.microsoft.com/office/drawing/2014/main" id="{163B840D-24C7-4666-B61E-B2B526B8E09A}"/>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a:extLst>
            <a:ext uri="{FF2B5EF4-FFF2-40B4-BE49-F238E27FC236}">
              <a16:creationId xmlns:a16="http://schemas.microsoft.com/office/drawing/2014/main" id="{315F3041-D5DB-4C02-9E4D-534BAADB1EF1}"/>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a:extLst>
            <a:ext uri="{FF2B5EF4-FFF2-40B4-BE49-F238E27FC236}">
              <a16:creationId xmlns:a16="http://schemas.microsoft.com/office/drawing/2014/main" id="{479140C3-BE26-49B1-B7ED-253C9939F769}"/>
            </a:ext>
          </a:extLst>
        </xdr:cNvPr>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D1122230-5E13-45A1-A60C-95011B6E0A9A}"/>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a:extLst>
            <a:ext uri="{FF2B5EF4-FFF2-40B4-BE49-F238E27FC236}">
              <a16:creationId xmlns:a16="http://schemas.microsoft.com/office/drawing/2014/main" id="{175C0A3E-11B0-4D13-B07C-101BA726411E}"/>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a:extLst>
            <a:ext uri="{FF2B5EF4-FFF2-40B4-BE49-F238E27FC236}">
              <a16:creationId xmlns:a16="http://schemas.microsoft.com/office/drawing/2014/main" id="{3030D5F0-27C4-4298-BB06-94CDEFF984EC}"/>
            </a:ext>
          </a:extLst>
        </xdr:cNvPr>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a:extLst>
            <a:ext uri="{FF2B5EF4-FFF2-40B4-BE49-F238E27FC236}">
              <a16:creationId xmlns:a16="http://schemas.microsoft.com/office/drawing/2014/main" id="{3E68F642-46FB-4B73-9EEC-52172DDEAF6E}"/>
            </a:ext>
          </a:extLst>
        </xdr:cNvPr>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F5AFDCF-FC68-411D-BD26-5643CA01C58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FD93F115-3E07-42A0-ACFF-B6F980EBC29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6B1A569-90FB-4DE8-AD86-211972BFE6C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41C7C43-DC69-4C69-8DCB-FBF9CAAF433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CFD0EE9-2647-43F7-9FB9-5448AE89686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29</xdr:row>
      <xdr:rowOff>51012</xdr:rowOff>
    </xdr:from>
    <xdr:to>
      <xdr:col>15</xdr:col>
      <xdr:colOff>187325</xdr:colOff>
      <xdr:row>29</xdr:row>
      <xdr:rowOff>152612</xdr:rowOff>
    </xdr:to>
    <xdr:sp macro="" textlink="">
      <xdr:nvSpPr>
        <xdr:cNvPr id="79" name="楕円 78">
          <a:extLst>
            <a:ext uri="{FF2B5EF4-FFF2-40B4-BE49-F238E27FC236}">
              <a16:creationId xmlns:a16="http://schemas.microsoft.com/office/drawing/2014/main" id="{03C00EDE-AC72-4920-8F7E-7018A4FF9CD6}"/>
            </a:ext>
          </a:extLst>
        </xdr:cNvPr>
        <xdr:cNvSpPr/>
      </xdr:nvSpPr>
      <xdr:spPr>
        <a:xfrm>
          <a:off x="3238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169757</xdr:rowOff>
    </xdr:from>
    <xdr:to>
      <xdr:col>11</xdr:col>
      <xdr:colOff>187325</xdr:colOff>
      <xdr:row>30</xdr:row>
      <xdr:rowOff>99907</xdr:rowOff>
    </xdr:to>
    <xdr:sp macro="" textlink="">
      <xdr:nvSpPr>
        <xdr:cNvPr id="80" name="楕円 79">
          <a:extLst>
            <a:ext uri="{FF2B5EF4-FFF2-40B4-BE49-F238E27FC236}">
              <a16:creationId xmlns:a16="http://schemas.microsoft.com/office/drawing/2014/main" id="{E0B70E03-4DBD-4B1C-AD64-609344AD3010}"/>
            </a:ext>
          </a:extLst>
        </xdr:cNvPr>
        <xdr:cNvSpPr/>
      </xdr:nvSpPr>
      <xdr:spPr>
        <a:xfrm>
          <a:off x="2476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101812</xdr:rowOff>
    </xdr:from>
    <xdr:to>
      <xdr:col>15</xdr:col>
      <xdr:colOff>136525</xdr:colOff>
      <xdr:row>30</xdr:row>
      <xdr:rowOff>49107</xdr:rowOff>
    </xdr:to>
    <xdr:cxnSp macro="">
      <xdr:nvCxnSpPr>
        <xdr:cNvPr id="81" name="直線コネクタ 80">
          <a:extLst>
            <a:ext uri="{FF2B5EF4-FFF2-40B4-BE49-F238E27FC236}">
              <a16:creationId xmlns:a16="http://schemas.microsoft.com/office/drawing/2014/main" id="{60F934E0-C829-48D9-AA1B-CD991A66755B}"/>
            </a:ext>
          </a:extLst>
        </xdr:cNvPr>
        <xdr:cNvCxnSpPr/>
      </xdr:nvCxnSpPr>
      <xdr:spPr>
        <a:xfrm flipV="1">
          <a:off x="2527300" y="5845387"/>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2" name="n_1aveValue有形固定資産減価償却率">
          <a:extLst>
            <a:ext uri="{FF2B5EF4-FFF2-40B4-BE49-F238E27FC236}">
              <a16:creationId xmlns:a16="http://schemas.microsoft.com/office/drawing/2014/main" id="{AD7A8A81-924E-489D-B4F6-5C4C6BB7AB44}"/>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83" name="n_2aveValue有形固定資産減価償却率">
          <a:extLst>
            <a:ext uri="{FF2B5EF4-FFF2-40B4-BE49-F238E27FC236}">
              <a16:creationId xmlns:a16="http://schemas.microsoft.com/office/drawing/2014/main" id="{89B500DB-26FF-43A5-883B-E61BD87D9F74}"/>
            </a:ext>
          </a:extLst>
        </xdr:cNvPr>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84" name="n_3aveValue有形固定資産減価償却率">
          <a:extLst>
            <a:ext uri="{FF2B5EF4-FFF2-40B4-BE49-F238E27FC236}">
              <a16:creationId xmlns:a16="http://schemas.microsoft.com/office/drawing/2014/main" id="{813FF7A9-B2FA-47A5-B8D9-F572B72F1F51}"/>
            </a:ext>
          </a:extLst>
        </xdr:cNvPr>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169139</xdr:rowOff>
    </xdr:from>
    <xdr:ext cx="405111" cy="259045"/>
    <xdr:sp macro="" textlink="">
      <xdr:nvSpPr>
        <xdr:cNvPr id="85" name="n_2mainValue有形固定資産減価償却率">
          <a:extLst>
            <a:ext uri="{FF2B5EF4-FFF2-40B4-BE49-F238E27FC236}">
              <a16:creationId xmlns:a16="http://schemas.microsoft.com/office/drawing/2014/main" id="{8BA71919-60CD-492A-972F-77E2DF4C1FC3}"/>
            </a:ext>
          </a:extLst>
        </xdr:cNvPr>
        <xdr:cNvSpPr txBox="1"/>
      </xdr:nvSpPr>
      <xdr:spPr>
        <a:xfrm>
          <a:off x="30867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116434</xdr:rowOff>
    </xdr:from>
    <xdr:ext cx="405111" cy="259045"/>
    <xdr:sp macro="" textlink="">
      <xdr:nvSpPr>
        <xdr:cNvPr id="86" name="n_3mainValue有形固定資産減価償却率">
          <a:extLst>
            <a:ext uri="{FF2B5EF4-FFF2-40B4-BE49-F238E27FC236}">
              <a16:creationId xmlns:a16="http://schemas.microsoft.com/office/drawing/2014/main" id="{032F0D37-079F-47AA-ACA4-DE3BACFBCFDE}"/>
            </a:ext>
          </a:extLst>
        </xdr:cNvPr>
        <xdr:cNvSpPr txBox="1"/>
      </xdr:nvSpPr>
      <xdr:spPr>
        <a:xfrm>
          <a:off x="2324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11BC8F15-6FC2-41BF-A799-3C7E4FD7AE0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007A53CB-4B29-49CA-BA5D-7BCBEF26D51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026B3B29-4DC3-4750-9B68-B9FB1000515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BDB9E473-4C77-4A5F-B8FF-F62885F36BC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61CBE12D-D31C-4A3F-93CF-9BCE24A1E17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53045F5D-B640-43E9-937C-295F04BC12E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ADEC9DB4-BAEE-471B-8778-75CB45BC476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1B72BF58-5205-4733-96EA-6DB31125A26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01657BF3-2CF7-4E54-90FE-5B292AEBF55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4C7E7A90-8F65-4579-AA6A-6FC961484F1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712EEF2B-DBAD-4326-8CA3-A87190D6560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8E87C2B4-74D2-4262-B1FC-1E33C6F0262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A8BB82B6-C4A9-470A-B906-46ABBC40183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債務償還比率は、地方債の新規発行の抑制や、退職手当組合への積立てによる将来負担額の減少により改善傾向にあるものの、公営企業への繰入見込額の増加に伴う将来負担額の増加及び財政調整基金の減額に伴う充当可能基金残高の減少により、依然として類似団体の平均を上回る状況となっている。今後も、普通建設事業費の抑制や計画的な下水道事業実施による繰出金額の削減等を通じて、債務負担の軽減を図ることと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E23C889A-18B2-4F2E-8DA2-F8E4084DB8D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5BB4E0FE-F38A-46B6-8C7A-B930B1461B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a:extLst>
            <a:ext uri="{FF2B5EF4-FFF2-40B4-BE49-F238E27FC236}">
              <a16:creationId xmlns:a16="http://schemas.microsoft.com/office/drawing/2014/main" id="{3417B4EA-D451-414D-ABEA-DD25A0A1FCD6}"/>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BFAABDB7-5248-4211-B6C8-489843F158B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4" name="テキスト ボックス 103">
          <a:extLst>
            <a:ext uri="{FF2B5EF4-FFF2-40B4-BE49-F238E27FC236}">
              <a16:creationId xmlns:a16="http://schemas.microsoft.com/office/drawing/2014/main" id="{3B2CD1C3-24F8-4139-9E24-B64D4596E24B}"/>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E3123715-9AAC-4213-856E-0C90E108DBE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53F3F77B-D322-40CD-916C-4FD3D42F61C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141BA0EA-777D-4559-A14F-5A9E0AB4533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9A5C13AA-9544-4A91-A1DF-888F43C02C6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5972A16D-D103-4A1F-83B8-90E8B2A832E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7F69313A-E2A2-46FC-8E93-08C019B7D09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3BC32285-1125-41D2-B7BA-69682F0ED76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a:extLst>
            <a:ext uri="{FF2B5EF4-FFF2-40B4-BE49-F238E27FC236}">
              <a16:creationId xmlns:a16="http://schemas.microsoft.com/office/drawing/2014/main" id="{FF8B5A08-8C56-4167-96C4-0765E2E1B24D}"/>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9E161662-F331-4AF8-83DE-DB5C158DB3D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a:extLst>
            <a:ext uri="{FF2B5EF4-FFF2-40B4-BE49-F238E27FC236}">
              <a16:creationId xmlns:a16="http://schemas.microsoft.com/office/drawing/2014/main" id="{5660C1F4-8488-4854-8BC7-53F7D5D583A2}"/>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a:extLst>
            <a:ext uri="{FF2B5EF4-FFF2-40B4-BE49-F238E27FC236}">
              <a16:creationId xmlns:a16="http://schemas.microsoft.com/office/drawing/2014/main" id="{39B517F5-DB2F-4246-946A-F9A92C95E77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16" name="直線コネクタ 115">
          <a:extLst>
            <a:ext uri="{FF2B5EF4-FFF2-40B4-BE49-F238E27FC236}">
              <a16:creationId xmlns:a16="http://schemas.microsoft.com/office/drawing/2014/main" id="{3E2829B0-117A-453B-B06D-BF4BFB110DA5}"/>
            </a:ext>
          </a:extLst>
        </xdr:cNvPr>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17" name="債務償還比率最小値テキスト">
          <a:extLst>
            <a:ext uri="{FF2B5EF4-FFF2-40B4-BE49-F238E27FC236}">
              <a16:creationId xmlns:a16="http://schemas.microsoft.com/office/drawing/2014/main" id="{1CC28C06-6EDB-4EBF-AA97-DFBFF0BE0580}"/>
            </a:ext>
          </a:extLst>
        </xdr:cNvPr>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18" name="直線コネクタ 117">
          <a:extLst>
            <a:ext uri="{FF2B5EF4-FFF2-40B4-BE49-F238E27FC236}">
              <a16:creationId xmlns:a16="http://schemas.microsoft.com/office/drawing/2014/main" id="{36EEF7BC-3529-46B6-AAD4-76E025D61AC2}"/>
            </a:ext>
          </a:extLst>
        </xdr:cNvPr>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19" name="債務償還比率最大値テキスト">
          <a:extLst>
            <a:ext uri="{FF2B5EF4-FFF2-40B4-BE49-F238E27FC236}">
              <a16:creationId xmlns:a16="http://schemas.microsoft.com/office/drawing/2014/main" id="{71D0EC83-B621-472A-A1DB-FA1DB02C98C6}"/>
            </a:ext>
          </a:extLst>
        </xdr:cNvPr>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0" name="直線コネクタ 119">
          <a:extLst>
            <a:ext uri="{FF2B5EF4-FFF2-40B4-BE49-F238E27FC236}">
              <a16:creationId xmlns:a16="http://schemas.microsoft.com/office/drawing/2014/main" id="{1C64C045-EB6C-4648-86EE-1E91CA1683F1}"/>
            </a:ext>
          </a:extLst>
        </xdr:cNvPr>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54987</xdr:rowOff>
    </xdr:from>
    <xdr:ext cx="469744" cy="259045"/>
    <xdr:sp macro="" textlink="">
      <xdr:nvSpPr>
        <xdr:cNvPr id="121" name="債務償還比率平均値テキスト">
          <a:extLst>
            <a:ext uri="{FF2B5EF4-FFF2-40B4-BE49-F238E27FC236}">
              <a16:creationId xmlns:a16="http://schemas.microsoft.com/office/drawing/2014/main" id="{801B3314-D913-480C-9226-AABB6EDFA2BC}"/>
            </a:ext>
          </a:extLst>
        </xdr:cNvPr>
        <xdr:cNvSpPr txBox="1"/>
      </xdr:nvSpPr>
      <xdr:spPr>
        <a:xfrm>
          <a:off x="14846300" y="57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2" name="フローチャート: 判断 121">
          <a:extLst>
            <a:ext uri="{FF2B5EF4-FFF2-40B4-BE49-F238E27FC236}">
              <a16:creationId xmlns:a16="http://schemas.microsoft.com/office/drawing/2014/main" id="{8CFC1086-3C43-4057-BC3E-A9B41FE9A212}"/>
            </a:ext>
          </a:extLst>
        </xdr:cNvPr>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3" name="フローチャート: 判断 122">
          <a:extLst>
            <a:ext uri="{FF2B5EF4-FFF2-40B4-BE49-F238E27FC236}">
              <a16:creationId xmlns:a16="http://schemas.microsoft.com/office/drawing/2014/main" id="{8402071C-22CD-4656-96D6-F88CB64471D8}"/>
            </a:ext>
          </a:extLst>
        </xdr:cNvPr>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CBA156C3-1ED2-4FB0-8F4B-535809B13D5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5C94E0E8-8883-4ADF-80C7-9FA0B4B4436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2AE36ADB-76E2-4140-BF10-5D7AC6CA5E5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EBC2D20C-E440-4CDD-AC52-E7CB1169BC4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3717FEA9-C3D4-4BCA-A6B5-8276B580D25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165248</xdr:rowOff>
    </xdr:from>
    <xdr:to>
      <xdr:col>76</xdr:col>
      <xdr:colOff>73025</xdr:colOff>
      <xdr:row>29</xdr:row>
      <xdr:rowOff>95398</xdr:rowOff>
    </xdr:to>
    <xdr:sp macro="" textlink="">
      <xdr:nvSpPr>
        <xdr:cNvPr id="129" name="楕円 128">
          <a:extLst>
            <a:ext uri="{FF2B5EF4-FFF2-40B4-BE49-F238E27FC236}">
              <a16:creationId xmlns:a16="http://schemas.microsoft.com/office/drawing/2014/main" id="{A7A5EAF8-4188-4196-BB8D-EA0A88D8CBB9}"/>
            </a:ext>
          </a:extLst>
        </xdr:cNvPr>
        <xdr:cNvSpPr/>
      </xdr:nvSpPr>
      <xdr:spPr>
        <a:xfrm>
          <a:off x="14744700" y="573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16675</xdr:rowOff>
    </xdr:from>
    <xdr:ext cx="469744" cy="259045"/>
    <xdr:sp macro="" textlink="">
      <xdr:nvSpPr>
        <xdr:cNvPr id="130" name="債務償還比率該当値テキスト">
          <a:extLst>
            <a:ext uri="{FF2B5EF4-FFF2-40B4-BE49-F238E27FC236}">
              <a16:creationId xmlns:a16="http://schemas.microsoft.com/office/drawing/2014/main" id="{699BD73B-638C-4E03-B7BF-301A11D3A622}"/>
            </a:ext>
          </a:extLst>
        </xdr:cNvPr>
        <xdr:cNvSpPr txBox="1"/>
      </xdr:nvSpPr>
      <xdr:spPr>
        <a:xfrm>
          <a:off x="14846300" y="558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91482</xdr:rowOff>
    </xdr:from>
    <xdr:to>
      <xdr:col>72</xdr:col>
      <xdr:colOff>123825</xdr:colOff>
      <xdr:row>29</xdr:row>
      <xdr:rowOff>21632</xdr:rowOff>
    </xdr:to>
    <xdr:sp macro="" textlink="">
      <xdr:nvSpPr>
        <xdr:cNvPr id="131" name="楕円 130">
          <a:extLst>
            <a:ext uri="{FF2B5EF4-FFF2-40B4-BE49-F238E27FC236}">
              <a16:creationId xmlns:a16="http://schemas.microsoft.com/office/drawing/2014/main" id="{B21F1511-D7AD-4F65-9343-A3AF163186BE}"/>
            </a:ext>
          </a:extLst>
        </xdr:cNvPr>
        <xdr:cNvSpPr/>
      </xdr:nvSpPr>
      <xdr:spPr>
        <a:xfrm>
          <a:off x="14033500" y="56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142282</xdr:rowOff>
    </xdr:from>
    <xdr:to>
      <xdr:col>76</xdr:col>
      <xdr:colOff>22225</xdr:colOff>
      <xdr:row>29</xdr:row>
      <xdr:rowOff>44598</xdr:rowOff>
    </xdr:to>
    <xdr:cxnSp macro="">
      <xdr:nvCxnSpPr>
        <xdr:cNvPr id="132" name="直線コネクタ 131">
          <a:extLst>
            <a:ext uri="{FF2B5EF4-FFF2-40B4-BE49-F238E27FC236}">
              <a16:creationId xmlns:a16="http://schemas.microsoft.com/office/drawing/2014/main" id="{B1C9A1AE-5A35-4CBC-995F-C3C4F00D6F06}"/>
            </a:ext>
          </a:extLst>
        </xdr:cNvPr>
        <xdr:cNvCxnSpPr/>
      </xdr:nvCxnSpPr>
      <xdr:spPr>
        <a:xfrm>
          <a:off x="14084300" y="5714407"/>
          <a:ext cx="711200" cy="7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41197</xdr:rowOff>
    </xdr:from>
    <xdr:ext cx="469744" cy="259045"/>
    <xdr:sp macro="" textlink="">
      <xdr:nvSpPr>
        <xdr:cNvPr id="133" name="n_1aveValue債務償還比率">
          <a:extLst>
            <a:ext uri="{FF2B5EF4-FFF2-40B4-BE49-F238E27FC236}">
              <a16:creationId xmlns:a16="http://schemas.microsoft.com/office/drawing/2014/main" id="{723B444E-FBAD-4994-BEE1-177C0EBE4F4A}"/>
            </a:ext>
          </a:extLst>
        </xdr:cNvPr>
        <xdr:cNvSpPr txBox="1"/>
      </xdr:nvSpPr>
      <xdr:spPr>
        <a:xfrm>
          <a:off x="13836727" y="595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38159</xdr:rowOff>
    </xdr:from>
    <xdr:ext cx="469744" cy="259045"/>
    <xdr:sp macro="" textlink="">
      <xdr:nvSpPr>
        <xdr:cNvPr id="134" name="n_1mainValue債務償還比率">
          <a:extLst>
            <a:ext uri="{FF2B5EF4-FFF2-40B4-BE49-F238E27FC236}">
              <a16:creationId xmlns:a16="http://schemas.microsoft.com/office/drawing/2014/main" id="{2B3BA082-10B8-448A-95BC-B40E25BAB3F2}"/>
            </a:ext>
          </a:extLst>
        </xdr:cNvPr>
        <xdr:cNvSpPr txBox="1"/>
      </xdr:nvSpPr>
      <xdr:spPr>
        <a:xfrm>
          <a:off x="13836727" y="543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a:extLst>
            <a:ext uri="{FF2B5EF4-FFF2-40B4-BE49-F238E27FC236}">
              <a16:creationId xmlns:a16="http://schemas.microsoft.com/office/drawing/2014/main" id="{4E2E25AE-E10F-4B52-B3B2-65C57995DA8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a:extLst>
            <a:ext uri="{FF2B5EF4-FFF2-40B4-BE49-F238E27FC236}">
              <a16:creationId xmlns:a16="http://schemas.microsoft.com/office/drawing/2014/main" id="{40AE4F26-A920-4871-B3E2-2D6CBD2B9C4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a:extLst>
            <a:ext uri="{FF2B5EF4-FFF2-40B4-BE49-F238E27FC236}">
              <a16:creationId xmlns:a16="http://schemas.microsoft.com/office/drawing/2014/main" id="{B03CD5BA-A00B-4122-B046-1C3390C45E6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a:extLst>
            <a:ext uri="{FF2B5EF4-FFF2-40B4-BE49-F238E27FC236}">
              <a16:creationId xmlns:a16="http://schemas.microsoft.com/office/drawing/2014/main" id="{7A19AB08-AB3A-441B-A729-9B6846B27AE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a:extLst>
            <a:ext uri="{FF2B5EF4-FFF2-40B4-BE49-F238E27FC236}">
              <a16:creationId xmlns:a16="http://schemas.microsoft.com/office/drawing/2014/main" id="{3DE21498-27BB-48EF-AA37-7771FA52B3F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a:extLst>
            <a:ext uri="{FF2B5EF4-FFF2-40B4-BE49-F238E27FC236}">
              <a16:creationId xmlns:a16="http://schemas.microsoft.com/office/drawing/2014/main" id="{3DED2BA6-74FD-4210-92A8-2EAD62EECFD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A29A24C-82C6-4238-A2FD-04CE855765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9A359C-38E0-45D3-AF34-9364422EF78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90A35AA-60D3-4258-8D10-EFE84BE363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4A2C05-E557-462B-8F50-07AC6614D93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FD96C8-1B61-438B-88F8-9BBFE97EEB9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A9617F-3BF8-4378-8C5D-97781602E47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BFBB0DF-57AB-4D80-8B06-0260CD889C0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69FBBF1-96A9-42A9-B68C-3CE930A44E6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5FC74B-6127-400C-A01C-26B81D27D0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C2F4C9-8E96-47A0-85F9-EED5689A66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42,065
41,807
15.96
17,700,814
17,617,994
81,757
9,544,235
11,615,974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CFC57DA-038C-42A7-B9E7-FDDB5E3177F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DACD2C-67A1-4382-94AB-C125226864D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672550-0DCE-4AF3-BAA2-963995C6244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573182-8F34-4895-8461-C6BDAC831C7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2C3E268-CB08-4392-B381-1FA9A510CB5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77301D9-A419-42F5-91D8-9DDBCC614A3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40EEEB3-1B07-468C-88A8-AD0E181C317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FC4AD4-C5C0-49AD-BF7E-7539016437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F7082E-E469-4295-9C11-F4F7E0FCEE4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5B5663-5F02-4306-A08D-89D4D297A1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8C286FD-121C-44A1-8270-BB2B05D1D7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4C7E180-6C2A-4716-A1B3-B92B3F81B7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8A2059-F177-47E8-B7FB-5D529D2CF85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631C1E1-7C05-49C0-9BF2-8589134516F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97D8A9C-0615-42BD-9956-9513AE4422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2280F00-78F4-4608-ADAD-7368271A614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36C6F1-105F-4E64-AE6F-6022594EF6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D4F88A-96E8-4346-B016-DFD1045F21E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EFA03D4-BA73-43EE-A185-06FED036945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72A3ED9-04D6-4C4B-A469-C735E3CCD20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A2823CE-EE4C-42C6-85EC-FC3B8A3102E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BEE9764-AA29-4B23-AC9F-E4F168EE923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F4FCECD-AA7A-4D56-ADF3-BA5744BB97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5CD11CF-9C78-48AE-9921-A070593EFE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861158D-707F-4004-BF75-973F515881D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8F4EDF8-A9A9-45FF-B6B9-AC7B942D67F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78D9995-F756-4787-AAC4-93BFAE04467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AF8C6FC-1E3F-454D-9EEA-2ECCAEAEA3C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9AC03C0-36DE-4D6C-AA9C-C4CF486CC7A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ED4A2D0-55DC-4E7E-BDC6-59CAD9460F0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B7FBCF9-E007-41EF-B6D4-133C2B14255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19CE3F7-A971-4D74-A1C7-83BA92F1DDA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E32E67D-88A3-445E-8339-14E85F1177E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2B5B570D-0296-415B-8515-E56D77CEDAA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C2A0A01-600F-4310-BD0E-E0695F0EBB2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D8A2A879-ED26-4B40-B839-174100BD01F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98335CA-6930-493C-9248-1A4E4514148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BBE99D3-E937-4544-9D46-17AE7FC047E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FBC4BA5A-E89E-49D7-800E-1EAC3A91DEC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BA15F2D-51A6-4AC9-BD13-37466F4C42C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8AE1949-E6D2-4A1A-BB8A-37EAE52D04F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93A5D11-F7AC-4F2C-BF08-D3EB33E8431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7C7F6DD-F816-42D7-8A47-B7993939003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580B91F-4D76-40F3-B134-31515090E6E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a:extLst>
            <a:ext uri="{FF2B5EF4-FFF2-40B4-BE49-F238E27FC236}">
              <a16:creationId xmlns:a16="http://schemas.microsoft.com/office/drawing/2014/main" id="{41B1B6E6-082B-48CD-9FE7-2259878139DF}"/>
            </a:ext>
          </a:extLst>
        </xdr:cNvPr>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a:extLst>
            <a:ext uri="{FF2B5EF4-FFF2-40B4-BE49-F238E27FC236}">
              <a16:creationId xmlns:a16="http://schemas.microsoft.com/office/drawing/2014/main" id="{4CF42242-FE87-4DC9-AF72-CEA43DB86DF0}"/>
            </a:ext>
          </a:extLst>
        </xdr:cNvPr>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a:extLst>
            <a:ext uri="{FF2B5EF4-FFF2-40B4-BE49-F238E27FC236}">
              <a16:creationId xmlns:a16="http://schemas.microsoft.com/office/drawing/2014/main" id="{97F94729-6C7E-469B-89E5-6F578E8E28CA}"/>
            </a:ext>
          </a:extLst>
        </xdr:cNvPr>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D148AC40-E141-467E-AC6E-C55ABF76FD1A}"/>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D57C55F0-2523-4302-BE9B-9D7D0FDBECE5}"/>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a:extLst>
            <a:ext uri="{FF2B5EF4-FFF2-40B4-BE49-F238E27FC236}">
              <a16:creationId xmlns:a16="http://schemas.microsoft.com/office/drawing/2014/main" id="{E449F755-4B0B-4146-8844-306468FD206F}"/>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a:extLst>
            <a:ext uri="{FF2B5EF4-FFF2-40B4-BE49-F238E27FC236}">
              <a16:creationId xmlns:a16="http://schemas.microsoft.com/office/drawing/2014/main" id="{6DC3C44E-1D65-45EF-9F87-6CACFFA23D8E}"/>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69FE3A40-66FB-4BC4-9872-D6A4AF1F39CA}"/>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a:extLst>
            <a:ext uri="{FF2B5EF4-FFF2-40B4-BE49-F238E27FC236}">
              <a16:creationId xmlns:a16="http://schemas.microsoft.com/office/drawing/2014/main" id="{3CAF981C-6937-48B7-8BE0-E077AE0CCF0D}"/>
            </a:ext>
          </a:extLst>
        </xdr:cNvPr>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a:extLst>
            <a:ext uri="{FF2B5EF4-FFF2-40B4-BE49-F238E27FC236}">
              <a16:creationId xmlns:a16="http://schemas.microsoft.com/office/drawing/2014/main" id="{8340E2B6-6DA9-441B-A919-CF1610D05CFA}"/>
            </a:ext>
          </a:extLst>
        </xdr:cNvPr>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23F9163-31E3-437E-A6EE-023A72920FF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1DA7FF4-B05E-4FA2-A5BE-77F3C6F5CF1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EA880A6-69FC-4268-B3B7-9D95BB99DA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8414F7-43EB-4A2E-A4CE-AFE019C1E4B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84FAE12-86A8-4882-9E0A-C508B0BF995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8255</xdr:rowOff>
    </xdr:from>
    <xdr:to>
      <xdr:col>15</xdr:col>
      <xdr:colOff>101600</xdr:colOff>
      <xdr:row>37</xdr:row>
      <xdr:rowOff>109855</xdr:rowOff>
    </xdr:to>
    <xdr:sp macro="" textlink="">
      <xdr:nvSpPr>
        <xdr:cNvPr id="71" name="楕円 70">
          <a:extLst>
            <a:ext uri="{FF2B5EF4-FFF2-40B4-BE49-F238E27FC236}">
              <a16:creationId xmlns:a16="http://schemas.microsoft.com/office/drawing/2014/main" id="{E4098BF1-A321-47D0-ADBF-3943F83CE287}"/>
            </a:ext>
          </a:extLst>
        </xdr:cNvPr>
        <xdr:cNvSpPr/>
      </xdr:nvSpPr>
      <xdr:spPr>
        <a:xfrm>
          <a:off x="2857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72" name="楕円 71">
          <a:extLst>
            <a:ext uri="{FF2B5EF4-FFF2-40B4-BE49-F238E27FC236}">
              <a16:creationId xmlns:a16="http://schemas.microsoft.com/office/drawing/2014/main" id="{A8ACBB93-21F3-4EE8-A24A-5C11F222FC57}"/>
            </a:ext>
          </a:extLst>
        </xdr:cNvPr>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59055</xdr:rowOff>
    </xdr:from>
    <xdr:to>
      <xdr:col>15</xdr:col>
      <xdr:colOff>50800</xdr:colOff>
      <xdr:row>37</xdr:row>
      <xdr:rowOff>133350</xdr:rowOff>
    </xdr:to>
    <xdr:cxnSp macro="">
      <xdr:nvCxnSpPr>
        <xdr:cNvPr id="73" name="直線コネクタ 72">
          <a:extLst>
            <a:ext uri="{FF2B5EF4-FFF2-40B4-BE49-F238E27FC236}">
              <a16:creationId xmlns:a16="http://schemas.microsoft.com/office/drawing/2014/main" id="{B0317A58-4F3E-4303-8E1B-BD9CC9EFB09F}"/>
            </a:ext>
          </a:extLst>
        </xdr:cNvPr>
        <xdr:cNvCxnSpPr/>
      </xdr:nvCxnSpPr>
      <xdr:spPr>
        <a:xfrm flipV="1">
          <a:off x="2019300" y="64027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4" name="n_1aveValue【道路】&#10;有形固定資産減価償却率">
          <a:extLst>
            <a:ext uri="{FF2B5EF4-FFF2-40B4-BE49-F238E27FC236}">
              <a16:creationId xmlns:a16="http://schemas.microsoft.com/office/drawing/2014/main" id="{63839E4D-29F4-48EF-AC68-F61784B0C7A1}"/>
            </a:ext>
          </a:extLst>
        </xdr:cNvPr>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75" name="n_2aveValue【道路】&#10;有形固定資産減価償却率">
          <a:extLst>
            <a:ext uri="{FF2B5EF4-FFF2-40B4-BE49-F238E27FC236}">
              <a16:creationId xmlns:a16="http://schemas.microsoft.com/office/drawing/2014/main" id="{63961EA9-03F2-4F53-BA12-40213529C711}"/>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114317</xdr:rowOff>
    </xdr:from>
    <xdr:ext cx="405111" cy="259045"/>
    <xdr:sp macro="" textlink="">
      <xdr:nvSpPr>
        <xdr:cNvPr id="76" name="n_3aveValue【道路】&#10;有形固定資産減価償却率">
          <a:extLst>
            <a:ext uri="{FF2B5EF4-FFF2-40B4-BE49-F238E27FC236}">
              <a16:creationId xmlns:a16="http://schemas.microsoft.com/office/drawing/2014/main" id="{4C474FA9-1546-406B-9221-0843AC7E6225}"/>
            </a:ext>
          </a:extLst>
        </xdr:cNvPr>
        <xdr:cNvSpPr txBox="1"/>
      </xdr:nvSpPr>
      <xdr:spPr>
        <a:xfrm>
          <a:off x="1816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126382</xdr:rowOff>
    </xdr:from>
    <xdr:ext cx="405111" cy="259045"/>
    <xdr:sp macro="" textlink="">
      <xdr:nvSpPr>
        <xdr:cNvPr id="77" name="n_2mainValue【道路】&#10;有形固定資産減価償却率">
          <a:extLst>
            <a:ext uri="{FF2B5EF4-FFF2-40B4-BE49-F238E27FC236}">
              <a16:creationId xmlns:a16="http://schemas.microsoft.com/office/drawing/2014/main" id="{18A02D13-9F1B-42A6-840F-D308E6D62F81}"/>
            </a:ext>
          </a:extLst>
        </xdr:cNvPr>
        <xdr:cNvSpPr txBox="1"/>
      </xdr:nvSpPr>
      <xdr:spPr>
        <a:xfrm>
          <a:off x="2705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78" name="n_3mainValue【道路】&#10;有形固定資産減価償却率">
          <a:extLst>
            <a:ext uri="{FF2B5EF4-FFF2-40B4-BE49-F238E27FC236}">
              <a16:creationId xmlns:a16="http://schemas.microsoft.com/office/drawing/2014/main" id="{2CB2E5BE-82E7-426B-9FE7-A022CF8C2E1F}"/>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4B4F5EE-D316-4F91-9706-BA99D91B8C7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C0448956-156C-4FBA-8F44-8ED4A2FE0FE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AF5A4B2B-3CFD-4BA6-BFCE-766DD8D1E26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3C3C8FC-DAED-4495-81BA-FE36BE8598F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47E1452C-6595-42DA-9756-6FC7CDAF4F5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2B519035-9799-4C7D-93F6-A9986512040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9B84E534-4036-4ED6-907F-D75D0CD065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A87FCC8D-60B0-425A-BFD8-B6E7AE215CF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B4D5ACFA-EBAE-4FF5-88D1-B4F7AB4C13E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3E828100-E180-4E7E-9882-0AEC4E4647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B56B4A58-B04E-4492-8B17-372CC88DD28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7B40B249-C00E-43B9-AF0F-EAA8DCB29E1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CEF9533A-64AC-4F4D-A9DC-85DC90316AE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19DC681E-7026-4CEF-B10A-6608355DFF2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3A92CC6F-CD64-4721-887B-C80F862CF00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220ED5CF-A474-4579-9700-F98FDD9FEEC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4FD0606D-2E83-4CAF-A4E6-3583941881E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BCD54DF4-E9CF-46BA-8EB5-A4479E43396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15940E00-610F-4777-A6FD-9C1189658E5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3004E802-8368-4E75-AD69-F3B25C459CF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F2B8C18D-629D-4506-9783-97AD51C4FC5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B0D4AF65-121D-4C66-BD9C-7D56602E8F1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F7364552-9381-4608-9BAF-F1F90993175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2" name="直線コネクタ 101">
          <a:extLst>
            <a:ext uri="{FF2B5EF4-FFF2-40B4-BE49-F238E27FC236}">
              <a16:creationId xmlns:a16="http://schemas.microsoft.com/office/drawing/2014/main" id="{85A51981-C3DA-4C67-A1D7-EFF892659F52}"/>
            </a:ext>
          </a:extLst>
        </xdr:cNvPr>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3" name="【道路】&#10;一人当たり延長最小値テキスト">
          <a:extLst>
            <a:ext uri="{FF2B5EF4-FFF2-40B4-BE49-F238E27FC236}">
              <a16:creationId xmlns:a16="http://schemas.microsoft.com/office/drawing/2014/main" id="{EBD1CD1D-2234-4769-B445-2E2C9B06FC0D}"/>
            </a:ext>
          </a:extLst>
        </xdr:cNvPr>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04" name="直線コネクタ 103">
          <a:extLst>
            <a:ext uri="{FF2B5EF4-FFF2-40B4-BE49-F238E27FC236}">
              <a16:creationId xmlns:a16="http://schemas.microsoft.com/office/drawing/2014/main" id="{3263F5FC-DA2C-4730-BF95-2120310BC9AF}"/>
            </a:ext>
          </a:extLst>
        </xdr:cNvPr>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05" name="【道路】&#10;一人当たり延長最大値テキスト">
          <a:extLst>
            <a:ext uri="{FF2B5EF4-FFF2-40B4-BE49-F238E27FC236}">
              <a16:creationId xmlns:a16="http://schemas.microsoft.com/office/drawing/2014/main" id="{EBEBD58F-B4ED-4178-9985-BE1865FFF430}"/>
            </a:ext>
          </a:extLst>
        </xdr:cNvPr>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06" name="直線コネクタ 105">
          <a:extLst>
            <a:ext uri="{FF2B5EF4-FFF2-40B4-BE49-F238E27FC236}">
              <a16:creationId xmlns:a16="http://schemas.microsoft.com/office/drawing/2014/main" id="{6CBDAF3D-0ED8-4134-B2A4-EB4D3903F181}"/>
            </a:ext>
          </a:extLst>
        </xdr:cNvPr>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7028</xdr:rowOff>
    </xdr:from>
    <xdr:ext cx="534377" cy="259045"/>
    <xdr:sp macro="" textlink="">
      <xdr:nvSpPr>
        <xdr:cNvPr id="107" name="【道路】&#10;一人当たり延長平均値テキスト">
          <a:extLst>
            <a:ext uri="{FF2B5EF4-FFF2-40B4-BE49-F238E27FC236}">
              <a16:creationId xmlns:a16="http://schemas.microsoft.com/office/drawing/2014/main" id="{579D777D-1EFB-4ACC-AD64-53E91897B27D}"/>
            </a:ext>
          </a:extLst>
        </xdr:cNvPr>
        <xdr:cNvSpPr txBox="1"/>
      </xdr:nvSpPr>
      <xdr:spPr>
        <a:xfrm>
          <a:off x="10515600" y="68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08" name="フローチャート: 判断 107">
          <a:extLst>
            <a:ext uri="{FF2B5EF4-FFF2-40B4-BE49-F238E27FC236}">
              <a16:creationId xmlns:a16="http://schemas.microsoft.com/office/drawing/2014/main" id="{DB392EE8-B8B0-4C58-9ECF-4424BDD9CDB3}"/>
            </a:ext>
          </a:extLst>
        </xdr:cNvPr>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09" name="フローチャート: 判断 108">
          <a:extLst>
            <a:ext uri="{FF2B5EF4-FFF2-40B4-BE49-F238E27FC236}">
              <a16:creationId xmlns:a16="http://schemas.microsoft.com/office/drawing/2014/main" id="{C9B19AC9-6478-425A-A9F9-940B140A881E}"/>
            </a:ext>
          </a:extLst>
        </xdr:cNvPr>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0" name="フローチャート: 判断 109">
          <a:extLst>
            <a:ext uri="{FF2B5EF4-FFF2-40B4-BE49-F238E27FC236}">
              <a16:creationId xmlns:a16="http://schemas.microsoft.com/office/drawing/2014/main" id="{D187D294-F6DD-4B24-BE97-74736A713A78}"/>
            </a:ext>
          </a:extLst>
        </xdr:cNvPr>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1" name="フローチャート: 判断 110">
          <a:extLst>
            <a:ext uri="{FF2B5EF4-FFF2-40B4-BE49-F238E27FC236}">
              <a16:creationId xmlns:a16="http://schemas.microsoft.com/office/drawing/2014/main" id="{6B15364F-77FB-4DCD-BB8D-064C6F99AC11}"/>
            </a:ext>
          </a:extLst>
        </xdr:cNvPr>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C949D533-ECB0-4563-A58B-58E40EEEA70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C3C6F8B-A663-446D-822E-824BD6FE51F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ED547BFF-5E29-43AB-A10B-F029568DFAD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175FD53-2C46-4AA0-8458-67566C341E6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89E9B83-8873-4D9A-B17D-66A159C4035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46089</xdr:rowOff>
    </xdr:from>
    <xdr:to>
      <xdr:col>46</xdr:col>
      <xdr:colOff>38100</xdr:colOff>
      <xdr:row>41</xdr:row>
      <xdr:rowOff>147689</xdr:rowOff>
    </xdr:to>
    <xdr:sp macro="" textlink="">
      <xdr:nvSpPr>
        <xdr:cNvPr id="117" name="楕円 116">
          <a:extLst>
            <a:ext uri="{FF2B5EF4-FFF2-40B4-BE49-F238E27FC236}">
              <a16:creationId xmlns:a16="http://schemas.microsoft.com/office/drawing/2014/main" id="{BA429165-82E1-40FF-8D75-CF1EBCE99365}"/>
            </a:ext>
          </a:extLst>
        </xdr:cNvPr>
        <xdr:cNvSpPr/>
      </xdr:nvSpPr>
      <xdr:spPr>
        <a:xfrm>
          <a:off x="8699500" y="70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47136</xdr:rowOff>
    </xdr:from>
    <xdr:to>
      <xdr:col>41</xdr:col>
      <xdr:colOff>101600</xdr:colOff>
      <xdr:row>41</xdr:row>
      <xdr:rowOff>148736</xdr:rowOff>
    </xdr:to>
    <xdr:sp macro="" textlink="">
      <xdr:nvSpPr>
        <xdr:cNvPr id="118" name="楕円 117">
          <a:extLst>
            <a:ext uri="{FF2B5EF4-FFF2-40B4-BE49-F238E27FC236}">
              <a16:creationId xmlns:a16="http://schemas.microsoft.com/office/drawing/2014/main" id="{0FA64460-93FC-407E-90DE-5F938BE3B125}"/>
            </a:ext>
          </a:extLst>
        </xdr:cNvPr>
        <xdr:cNvSpPr/>
      </xdr:nvSpPr>
      <xdr:spPr>
        <a:xfrm>
          <a:off x="7810500" y="70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96889</xdr:rowOff>
    </xdr:from>
    <xdr:to>
      <xdr:col>45</xdr:col>
      <xdr:colOff>177800</xdr:colOff>
      <xdr:row>41</xdr:row>
      <xdr:rowOff>97936</xdr:rowOff>
    </xdr:to>
    <xdr:cxnSp macro="">
      <xdr:nvCxnSpPr>
        <xdr:cNvPr id="119" name="直線コネクタ 118">
          <a:extLst>
            <a:ext uri="{FF2B5EF4-FFF2-40B4-BE49-F238E27FC236}">
              <a16:creationId xmlns:a16="http://schemas.microsoft.com/office/drawing/2014/main" id="{704933C4-4CAA-46BD-B075-629E6FA5E197}"/>
            </a:ext>
          </a:extLst>
        </xdr:cNvPr>
        <xdr:cNvCxnSpPr/>
      </xdr:nvCxnSpPr>
      <xdr:spPr>
        <a:xfrm flipV="1">
          <a:off x="7861300" y="7126339"/>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20" name="n_1aveValue【道路】&#10;一人当たり延長">
          <a:extLst>
            <a:ext uri="{FF2B5EF4-FFF2-40B4-BE49-F238E27FC236}">
              <a16:creationId xmlns:a16="http://schemas.microsoft.com/office/drawing/2014/main" id="{506B743F-779D-4BDB-AEDB-6CBCA0C1E755}"/>
            </a:ext>
          </a:extLst>
        </xdr:cNvPr>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21" name="n_2aveValue【道路】&#10;一人当たり延長">
          <a:extLst>
            <a:ext uri="{FF2B5EF4-FFF2-40B4-BE49-F238E27FC236}">
              <a16:creationId xmlns:a16="http://schemas.microsoft.com/office/drawing/2014/main" id="{1B2FC471-782E-45D7-89E0-46FC98867CDF}"/>
            </a:ext>
          </a:extLst>
        </xdr:cNvPr>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20559</xdr:rowOff>
    </xdr:from>
    <xdr:ext cx="534377" cy="259045"/>
    <xdr:sp macro="" textlink="">
      <xdr:nvSpPr>
        <xdr:cNvPr id="122" name="n_3aveValue【道路】&#10;一人当たり延長">
          <a:extLst>
            <a:ext uri="{FF2B5EF4-FFF2-40B4-BE49-F238E27FC236}">
              <a16:creationId xmlns:a16="http://schemas.microsoft.com/office/drawing/2014/main" id="{8EFE09E0-BA6D-42BE-964C-F299801C3E12}"/>
            </a:ext>
          </a:extLst>
        </xdr:cNvPr>
        <xdr:cNvSpPr txBox="1"/>
      </xdr:nvSpPr>
      <xdr:spPr>
        <a:xfrm>
          <a:off x="7594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138816</xdr:rowOff>
    </xdr:from>
    <xdr:ext cx="469744" cy="259045"/>
    <xdr:sp macro="" textlink="">
      <xdr:nvSpPr>
        <xdr:cNvPr id="123" name="n_2mainValue【道路】&#10;一人当たり延長">
          <a:extLst>
            <a:ext uri="{FF2B5EF4-FFF2-40B4-BE49-F238E27FC236}">
              <a16:creationId xmlns:a16="http://schemas.microsoft.com/office/drawing/2014/main" id="{3B370E52-1C9C-4E9A-8ABF-65DD8AC111E8}"/>
            </a:ext>
          </a:extLst>
        </xdr:cNvPr>
        <xdr:cNvSpPr txBox="1"/>
      </xdr:nvSpPr>
      <xdr:spPr>
        <a:xfrm>
          <a:off x="8515427" y="716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139863</xdr:rowOff>
    </xdr:from>
    <xdr:ext cx="469744" cy="259045"/>
    <xdr:sp macro="" textlink="">
      <xdr:nvSpPr>
        <xdr:cNvPr id="124" name="n_3mainValue【道路】&#10;一人当たり延長">
          <a:extLst>
            <a:ext uri="{FF2B5EF4-FFF2-40B4-BE49-F238E27FC236}">
              <a16:creationId xmlns:a16="http://schemas.microsoft.com/office/drawing/2014/main" id="{120B867D-4101-4BC0-AF4D-DE6E88500D0E}"/>
            </a:ext>
          </a:extLst>
        </xdr:cNvPr>
        <xdr:cNvSpPr txBox="1"/>
      </xdr:nvSpPr>
      <xdr:spPr>
        <a:xfrm>
          <a:off x="7626427" y="716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40F7D71C-E5B6-43C4-891D-0C96C6E5D9B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57084C16-03B1-4CA4-A02F-6152C2B69CC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19B2DF5D-2300-48C1-8477-AA8DE04A09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E657DA60-665B-4126-89FE-E1F4A6493DE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D3594A14-A02F-4B63-A30A-73591E3B40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902CA79A-046C-4F99-820C-F57E5BB6501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CD89BCED-84EB-49FB-AD7D-3D50543D5A0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AA7198B0-C968-4D10-92D9-1C47D5F058B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620C1EC4-EFDB-41B8-BBD3-706049BB3C8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5DB6B526-1660-4C11-8915-35FF0DD5AA2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id="{2E72AA8E-95FF-4444-9573-0B5D3704367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a:extLst>
            <a:ext uri="{FF2B5EF4-FFF2-40B4-BE49-F238E27FC236}">
              <a16:creationId xmlns:a16="http://schemas.microsoft.com/office/drawing/2014/main" id="{9BF53CD4-141B-4C2C-B21D-0C8D81EF05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id="{06436A72-6BA4-4DBE-86B5-B2A2253C778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id="{3C0D24DC-0F86-4802-B9BF-0DF82A30CAB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08E95FEA-94C0-4924-BAAC-5B359D9A4F7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363EF225-B856-4072-93F1-C03BAE7E892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id="{11BD6849-8F24-4A78-9A74-7F7CB61B947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id="{8F2B2942-8925-4DEA-8977-DA900EAEDA1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id="{37131F4B-509F-4E59-A0F3-185D22B95A6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a:extLst>
            <a:ext uri="{FF2B5EF4-FFF2-40B4-BE49-F238E27FC236}">
              <a16:creationId xmlns:a16="http://schemas.microsoft.com/office/drawing/2014/main" id="{0FF4C1DE-6A10-433D-8284-5B3D002B3E5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955A3C2B-3348-41E8-9F5B-5A956CCEC38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CF641D94-2A4F-4D19-8E2E-70B1AF302EA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C61BB4C8-2699-4C0A-B1BF-5C8505DF90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48" name="直線コネクタ 147">
          <a:extLst>
            <a:ext uri="{FF2B5EF4-FFF2-40B4-BE49-F238E27FC236}">
              <a16:creationId xmlns:a16="http://schemas.microsoft.com/office/drawing/2014/main" id="{778494A0-3D70-46D6-8A13-1FF68E1678FD}"/>
            </a:ext>
          </a:extLst>
        </xdr:cNvPr>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56ACBE69-FA11-4261-B58F-F42EEFD09E7D}"/>
            </a:ext>
          </a:extLst>
        </xdr:cNvPr>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0" name="直線コネクタ 149">
          <a:extLst>
            <a:ext uri="{FF2B5EF4-FFF2-40B4-BE49-F238E27FC236}">
              <a16:creationId xmlns:a16="http://schemas.microsoft.com/office/drawing/2014/main" id="{4A18AC6E-8EDB-40C9-9279-EC95C6EEBEF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39969FE5-74D0-488A-903F-CC22BCF8B610}"/>
            </a:ext>
          </a:extLst>
        </xdr:cNvPr>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52" name="直線コネクタ 151">
          <a:extLst>
            <a:ext uri="{FF2B5EF4-FFF2-40B4-BE49-F238E27FC236}">
              <a16:creationId xmlns:a16="http://schemas.microsoft.com/office/drawing/2014/main" id="{951A94FF-0D78-4AE1-A72A-9B4032004C79}"/>
            </a:ext>
          </a:extLst>
        </xdr:cNvPr>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131462</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C27712EF-A2A2-47D9-807C-0A2B47606244}"/>
            </a:ext>
          </a:extLst>
        </xdr:cNvPr>
        <xdr:cNvSpPr txBox="1"/>
      </xdr:nvSpPr>
      <xdr:spPr>
        <a:xfrm>
          <a:off x="4673600"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54" name="フローチャート: 判断 153">
          <a:extLst>
            <a:ext uri="{FF2B5EF4-FFF2-40B4-BE49-F238E27FC236}">
              <a16:creationId xmlns:a16="http://schemas.microsoft.com/office/drawing/2014/main" id="{42197B93-9152-4F85-8F34-D1CC2E232FDA}"/>
            </a:ext>
          </a:extLst>
        </xdr:cNvPr>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55" name="フローチャート: 判断 154">
          <a:extLst>
            <a:ext uri="{FF2B5EF4-FFF2-40B4-BE49-F238E27FC236}">
              <a16:creationId xmlns:a16="http://schemas.microsoft.com/office/drawing/2014/main" id="{74BF9551-66C7-40D6-8B8D-8AF01972206C}"/>
            </a:ext>
          </a:extLst>
        </xdr:cNvPr>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56" name="フローチャート: 判断 155">
          <a:extLst>
            <a:ext uri="{FF2B5EF4-FFF2-40B4-BE49-F238E27FC236}">
              <a16:creationId xmlns:a16="http://schemas.microsoft.com/office/drawing/2014/main" id="{DEDEC6F4-79AF-448D-A1A2-891D1E51E91E}"/>
            </a:ext>
          </a:extLst>
        </xdr:cNvPr>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57" name="フローチャート: 判断 156">
          <a:extLst>
            <a:ext uri="{FF2B5EF4-FFF2-40B4-BE49-F238E27FC236}">
              <a16:creationId xmlns:a16="http://schemas.microsoft.com/office/drawing/2014/main" id="{E19A8B7A-5CC4-4CE3-B85A-6F6EF0BEFF7F}"/>
            </a:ext>
          </a:extLst>
        </xdr:cNvPr>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B48F4E32-456E-4B8A-B714-F105E813224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6FEECE86-BA77-45DD-BFFE-59E752D320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E9F92584-AEA7-4828-9C6D-A58BB1DD47B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6A44C16A-8B28-407D-B607-40B029EBA31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A7C9995C-8DB9-4019-8293-573D1385D7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6350</xdr:rowOff>
    </xdr:from>
    <xdr:to>
      <xdr:col>15</xdr:col>
      <xdr:colOff>101600</xdr:colOff>
      <xdr:row>57</xdr:row>
      <xdr:rowOff>107950</xdr:rowOff>
    </xdr:to>
    <xdr:sp macro="" textlink="">
      <xdr:nvSpPr>
        <xdr:cNvPr id="163" name="楕円 162">
          <a:extLst>
            <a:ext uri="{FF2B5EF4-FFF2-40B4-BE49-F238E27FC236}">
              <a16:creationId xmlns:a16="http://schemas.microsoft.com/office/drawing/2014/main" id="{4072C32C-34C6-4DEB-9A12-82FA90A9AFE7}"/>
            </a:ext>
          </a:extLst>
        </xdr:cNvPr>
        <xdr:cNvSpPr/>
      </xdr:nvSpPr>
      <xdr:spPr>
        <a:xfrm>
          <a:off x="2857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95885</xdr:rowOff>
    </xdr:from>
    <xdr:to>
      <xdr:col>10</xdr:col>
      <xdr:colOff>165100</xdr:colOff>
      <xdr:row>58</xdr:row>
      <xdr:rowOff>26035</xdr:rowOff>
    </xdr:to>
    <xdr:sp macro="" textlink="">
      <xdr:nvSpPr>
        <xdr:cNvPr id="164" name="楕円 163">
          <a:extLst>
            <a:ext uri="{FF2B5EF4-FFF2-40B4-BE49-F238E27FC236}">
              <a16:creationId xmlns:a16="http://schemas.microsoft.com/office/drawing/2014/main" id="{5736D6EF-DF4C-408D-B562-4FF1B01C76EC}"/>
            </a:ext>
          </a:extLst>
        </xdr:cNvPr>
        <xdr:cNvSpPr/>
      </xdr:nvSpPr>
      <xdr:spPr>
        <a:xfrm>
          <a:off x="1968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57150</xdr:rowOff>
    </xdr:from>
    <xdr:to>
      <xdr:col>15</xdr:col>
      <xdr:colOff>50800</xdr:colOff>
      <xdr:row>57</xdr:row>
      <xdr:rowOff>146685</xdr:rowOff>
    </xdr:to>
    <xdr:cxnSp macro="">
      <xdr:nvCxnSpPr>
        <xdr:cNvPr id="165" name="直線コネクタ 164">
          <a:extLst>
            <a:ext uri="{FF2B5EF4-FFF2-40B4-BE49-F238E27FC236}">
              <a16:creationId xmlns:a16="http://schemas.microsoft.com/office/drawing/2014/main" id="{5E820902-C1E3-4CB3-B374-DC37ACE1A6FF}"/>
            </a:ext>
          </a:extLst>
        </xdr:cNvPr>
        <xdr:cNvCxnSpPr/>
      </xdr:nvCxnSpPr>
      <xdr:spPr>
        <a:xfrm flipV="1">
          <a:off x="2019300" y="982980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95902</xdr:rowOff>
    </xdr:from>
    <xdr:ext cx="405111" cy="259045"/>
    <xdr:sp macro="" textlink="">
      <xdr:nvSpPr>
        <xdr:cNvPr id="166" name="n_1aveValue【橋りょう・トンネル】&#10;有形固定資産減価償却率">
          <a:extLst>
            <a:ext uri="{FF2B5EF4-FFF2-40B4-BE49-F238E27FC236}">
              <a16:creationId xmlns:a16="http://schemas.microsoft.com/office/drawing/2014/main" id="{3F6D287F-FB1D-4E73-B506-F837CC6DA04A}"/>
            </a:ext>
          </a:extLst>
        </xdr:cNvPr>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78122</xdr:rowOff>
    </xdr:from>
    <xdr:ext cx="405111" cy="259045"/>
    <xdr:sp macro="" textlink="">
      <xdr:nvSpPr>
        <xdr:cNvPr id="167" name="n_2aveValue【橋りょう・トンネル】&#10;有形固定資産減価償却率">
          <a:extLst>
            <a:ext uri="{FF2B5EF4-FFF2-40B4-BE49-F238E27FC236}">
              <a16:creationId xmlns:a16="http://schemas.microsoft.com/office/drawing/2014/main" id="{232D3DC6-3248-49B9-A405-00C04AB8712D}"/>
            </a:ext>
          </a:extLst>
        </xdr:cNvPr>
        <xdr:cNvSpPr txBox="1"/>
      </xdr:nvSpPr>
      <xdr:spPr>
        <a:xfrm>
          <a:off x="27057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120032</xdr:rowOff>
    </xdr:from>
    <xdr:ext cx="405111" cy="259045"/>
    <xdr:sp macro="" textlink="">
      <xdr:nvSpPr>
        <xdr:cNvPr id="168" name="n_3aveValue【橋りょう・トンネル】&#10;有形固定資産減価償却率">
          <a:extLst>
            <a:ext uri="{FF2B5EF4-FFF2-40B4-BE49-F238E27FC236}">
              <a16:creationId xmlns:a16="http://schemas.microsoft.com/office/drawing/2014/main" id="{49D5A1B4-F829-4A2B-AD94-492D4CE47B9B}"/>
            </a:ext>
          </a:extLst>
        </xdr:cNvPr>
        <xdr:cNvSpPr txBox="1"/>
      </xdr:nvSpPr>
      <xdr:spPr>
        <a:xfrm>
          <a:off x="1816744" y="1006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124477</xdr:rowOff>
    </xdr:from>
    <xdr:ext cx="405111" cy="259045"/>
    <xdr:sp macro="" textlink="">
      <xdr:nvSpPr>
        <xdr:cNvPr id="169" name="n_2mainValue【橋りょう・トンネル】&#10;有形固定資産減価償却率">
          <a:extLst>
            <a:ext uri="{FF2B5EF4-FFF2-40B4-BE49-F238E27FC236}">
              <a16:creationId xmlns:a16="http://schemas.microsoft.com/office/drawing/2014/main" id="{AA2E075C-B90F-4043-BDB7-5FF1041F1B77}"/>
            </a:ext>
          </a:extLst>
        </xdr:cNvPr>
        <xdr:cNvSpPr txBox="1"/>
      </xdr:nvSpPr>
      <xdr:spPr>
        <a:xfrm>
          <a:off x="2705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42562</xdr:rowOff>
    </xdr:from>
    <xdr:ext cx="405111" cy="259045"/>
    <xdr:sp macro="" textlink="">
      <xdr:nvSpPr>
        <xdr:cNvPr id="170" name="n_3mainValue【橋りょう・トンネル】&#10;有形固定資産減価償却率">
          <a:extLst>
            <a:ext uri="{FF2B5EF4-FFF2-40B4-BE49-F238E27FC236}">
              <a16:creationId xmlns:a16="http://schemas.microsoft.com/office/drawing/2014/main" id="{A709F495-FAE9-4A31-8F15-73BB16C2CE38}"/>
            </a:ext>
          </a:extLst>
        </xdr:cNvPr>
        <xdr:cNvSpPr txBox="1"/>
      </xdr:nvSpPr>
      <xdr:spPr>
        <a:xfrm>
          <a:off x="1816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9B11515B-EB11-4B6C-A3F4-0651293534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5F69AED8-7862-401F-B5C4-A0E8FE1FFD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9BEB1B57-384E-4827-AAE8-75BDEA03312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382803A2-F017-4DA0-BA90-B3CFA7D511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EB800D96-AC78-48FF-9424-6E2B69C2B7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1AC8A929-87B0-4C23-BF66-CD51DD0C592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8D8679AF-9C8F-4598-A617-89E0E872E0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6D377988-12E7-40A8-96CA-258A55401BF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BEB2CA79-7E5A-4989-AA42-15C1AA091CF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CCB98AE4-11F8-42C5-9049-0902B2463AF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a:extLst>
            <a:ext uri="{FF2B5EF4-FFF2-40B4-BE49-F238E27FC236}">
              <a16:creationId xmlns:a16="http://schemas.microsoft.com/office/drawing/2014/main" id="{B9435A74-1896-4791-A784-A7D711F3489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2" name="テキスト ボックス 181">
          <a:extLst>
            <a:ext uri="{FF2B5EF4-FFF2-40B4-BE49-F238E27FC236}">
              <a16:creationId xmlns:a16="http://schemas.microsoft.com/office/drawing/2014/main" id="{8F95468D-25D5-411D-B74B-923F86E6C31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a:extLst>
            <a:ext uri="{FF2B5EF4-FFF2-40B4-BE49-F238E27FC236}">
              <a16:creationId xmlns:a16="http://schemas.microsoft.com/office/drawing/2014/main" id="{90C999BE-9889-42AE-9197-4B9F187B7B8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4" name="テキスト ボックス 183">
          <a:extLst>
            <a:ext uri="{FF2B5EF4-FFF2-40B4-BE49-F238E27FC236}">
              <a16:creationId xmlns:a16="http://schemas.microsoft.com/office/drawing/2014/main" id="{33FF6B59-10C8-45A2-9607-366C4C60450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a:extLst>
            <a:ext uri="{FF2B5EF4-FFF2-40B4-BE49-F238E27FC236}">
              <a16:creationId xmlns:a16="http://schemas.microsoft.com/office/drawing/2014/main" id="{01EC4EF4-D3CA-42DD-B05D-664F4846248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6" name="テキスト ボックス 185">
          <a:extLst>
            <a:ext uri="{FF2B5EF4-FFF2-40B4-BE49-F238E27FC236}">
              <a16:creationId xmlns:a16="http://schemas.microsoft.com/office/drawing/2014/main" id="{7BA28A08-1941-4476-9847-8E7110ABF1EA}"/>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a:extLst>
            <a:ext uri="{FF2B5EF4-FFF2-40B4-BE49-F238E27FC236}">
              <a16:creationId xmlns:a16="http://schemas.microsoft.com/office/drawing/2014/main" id="{82FEFB10-FED0-4267-AA53-6CD5AF3679F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8" name="テキスト ボックス 187">
          <a:extLst>
            <a:ext uri="{FF2B5EF4-FFF2-40B4-BE49-F238E27FC236}">
              <a16:creationId xmlns:a16="http://schemas.microsoft.com/office/drawing/2014/main" id="{959D52D2-7A51-4ACE-AED5-5AA3981233A2}"/>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a:extLst>
            <a:ext uri="{FF2B5EF4-FFF2-40B4-BE49-F238E27FC236}">
              <a16:creationId xmlns:a16="http://schemas.microsoft.com/office/drawing/2014/main" id="{811E95B1-5E3E-4B18-AAAF-BE2FF71D350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0" name="テキスト ボックス 189">
          <a:extLst>
            <a:ext uri="{FF2B5EF4-FFF2-40B4-BE49-F238E27FC236}">
              <a16:creationId xmlns:a16="http://schemas.microsoft.com/office/drawing/2014/main" id="{868C80A2-6C17-4026-A9EE-B41BDA9AC39F}"/>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a:extLst>
            <a:ext uri="{FF2B5EF4-FFF2-40B4-BE49-F238E27FC236}">
              <a16:creationId xmlns:a16="http://schemas.microsoft.com/office/drawing/2014/main" id="{2FBDEB63-6780-49D0-BFDD-87BD1E0E1BB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2" name="テキスト ボックス 191">
          <a:extLst>
            <a:ext uri="{FF2B5EF4-FFF2-40B4-BE49-F238E27FC236}">
              <a16:creationId xmlns:a16="http://schemas.microsoft.com/office/drawing/2014/main" id="{AEE7326E-8B3E-4601-9845-7A56861B3E86}"/>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CD2A4B73-A2D9-448F-BEB2-D453B4A8D96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a:extLst>
            <a:ext uri="{FF2B5EF4-FFF2-40B4-BE49-F238E27FC236}">
              <a16:creationId xmlns:a16="http://schemas.microsoft.com/office/drawing/2014/main" id="{5486B2A2-D09B-4FB7-8011-B4F9E37A9F7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CB2A4CB5-CCD0-4575-9BC2-C7F53B2DEC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196" name="直線コネクタ 195">
          <a:extLst>
            <a:ext uri="{FF2B5EF4-FFF2-40B4-BE49-F238E27FC236}">
              <a16:creationId xmlns:a16="http://schemas.microsoft.com/office/drawing/2014/main" id="{41767D86-D650-4F55-8723-F61F27E44A62}"/>
            </a:ext>
          </a:extLst>
        </xdr:cNvPr>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197" name="【橋りょう・トンネル】&#10;一人当たり有形固定資産（償却資産）額最小値テキスト">
          <a:extLst>
            <a:ext uri="{FF2B5EF4-FFF2-40B4-BE49-F238E27FC236}">
              <a16:creationId xmlns:a16="http://schemas.microsoft.com/office/drawing/2014/main" id="{1ABF6B8C-915E-4B8A-9090-443A3366AA6D}"/>
            </a:ext>
          </a:extLst>
        </xdr:cNvPr>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198" name="直線コネクタ 197">
          <a:extLst>
            <a:ext uri="{FF2B5EF4-FFF2-40B4-BE49-F238E27FC236}">
              <a16:creationId xmlns:a16="http://schemas.microsoft.com/office/drawing/2014/main" id="{71442E93-607D-4843-A5D7-5D832E5AAB6F}"/>
            </a:ext>
          </a:extLst>
        </xdr:cNvPr>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199" name="【橋りょう・トンネル】&#10;一人当たり有形固定資産（償却資産）額最大値テキスト">
          <a:extLst>
            <a:ext uri="{FF2B5EF4-FFF2-40B4-BE49-F238E27FC236}">
              <a16:creationId xmlns:a16="http://schemas.microsoft.com/office/drawing/2014/main" id="{83ED0471-13F8-471A-9C1B-E346450D4E12}"/>
            </a:ext>
          </a:extLst>
        </xdr:cNvPr>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00" name="直線コネクタ 199">
          <a:extLst>
            <a:ext uri="{FF2B5EF4-FFF2-40B4-BE49-F238E27FC236}">
              <a16:creationId xmlns:a16="http://schemas.microsoft.com/office/drawing/2014/main" id="{D8086A2C-D3BB-4C6A-85A9-DA1BD725731A}"/>
            </a:ext>
          </a:extLst>
        </xdr:cNvPr>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105496</xdr:rowOff>
    </xdr:from>
    <xdr:ext cx="599010" cy="259045"/>
    <xdr:sp macro="" textlink="">
      <xdr:nvSpPr>
        <xdr:cNvPr id="201" name="【橋りょう・トンネル】&#10;一人当たり有形固定資産（償却資産）額平均値テキスト">
          <a:extLst>
            <a:ext uri="{FF2B5EF4-FFF2-40B4-BE49-F238E27FC236}">
              <a16:creationId xmlns:a16="http://schemas.microsoft.com/office/drawing/2014/main" id="{543669D8-86B3-4DCF-9DC0-6388A93BCC88}"/>
            </a:ext>
          </a:extLst>
        </xdr:cNvPr>
        <xdr:cNvSpPr txBox="1"/>
      </xdr:nvSpPr>
      <xdr:spPr>
        <a:xfrm>
          <a:off x="10515600" y="1056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02" name="フローチャート: 判断 201">
          <a:extLst>
            <a:ext uri="{FF2B5EF4-FFF2-40B4-BE49-F238E27FC236}">
              <a16:creationId xmlns:a16="http://schemas.microsoft.com/office/drawing/2014/main" id="{3F8BD638-2FDF-4553-B26B-13E32BE8AFC6}"/>
            </a:ext>
          </a:extLst>
        </xdr:cNvPr>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03" name="フローチャート: 判断 202">
          <a:extLst>
            <a:ext uri="{FF2B5EF4-FFF2-40B4-BE49-F238E27FC236}">
              <a16:creationId xmlns:a16="http://schemas.microsoft.com/office/drawing/2014/main" id="{BDA2D696-3827-4400-AF80-BF54D48829B7}"/>
            </a:ext>
          </a:extLst>
        </xdr:cNvPr>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04" name="フローチャート: 判断 203">
          <a:extLst>
            <a:ext uri="{FF2B5EF4-FFF2-40B4-BE49-F238E27FC236}">
              <a16:creationId xmlns:a16="http://schemas.microsoft.com/office/drawing/2014/main" id="{60992D0B-3E40-4179-9422-414440F07A64}"/>
            </a:ext>
          </a:extLst>
        </xdr:cNvPr>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05" name="フローチャート: 判断 204">
          <a:extLst>
            <a:ext uri="{FF2B5EF4-FFF2-40B4-BE49-F238E27FC236}">
              <a16:creationId xmlns:a16="http://schemas.microsoft.com/office/drawing/2014/main" id="{569CF51D-46D0-434A-AE33-6B85EE268FE0}"/>
            </a:ext>
          </a:extLst>
        </xdr:cNvPr>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6BCF8DB2-A9C7-4922-A58F-74BB14E94B3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184BB654-D7AC-45B5-BD43-5203A29B85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C8422642-75FB-4CF1-937D-3BB208491C3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220B91D2-24DA-4502-AF0A-02CFC141804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9F30AC5C-204D-4971-9624-E1C86F5EAA3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61524</xdr:rowOff>
    </xdr:from>
    <xdr:to>
      <xdr:col>46</xdr:col>
      <xdr:colOff>38100</xdr:colOff>
      <xdr:row>64</xdr:row>
      <xdr:rowOff>163124</xdr:rowOff>
    </xdr:to>
    <xdr:sp macro="" textlink="">
      <xdr:nvSpPr>
        <xdr:cNvPr id="211" name="楕円 210">
          <a:extLst>
            <a:ext uri="{FF2B5EF4-FFF2-40B4-BE49-F238E27FC236}">
              <a16:creationId xmlns:a16="http://schemas.microsoft.com/office/drawing/2014/main" id="{DDCC862B-CB95-4422-997D-DF76A4A9FDFA}"/>
            </a:ext>
          </a:extLst>
        </xdr:cNvPr>
        <xdr:cNvSpPr/>
      </xdr:nvSpPr>
      <xdr:spPr>
        <a:xfrm>
          <a:off x="8699500" y="110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62855</xdr:rowOff>
    </xdr:from>
    <xdr:to>
      <xdr:col>41</xdr:col>
      <xdr:colOff>101600</xdr:colOff>
      <xdr:row>64</xdr:row>
      <xdr:rowOff>164455</xdr:rowOff>
    </xdr:to>
    <xdr:sp macro="" textlink="">
      <xdr:nvSpPr>
        <xdr:cNvPr id="212" name="楕円 211">
          <a:extLst>
            <a:ext uri="{FF2B5EF4-FFF2-40B4-BE49-F238E27FC236}">
              <a16:creationId xmlns:a16="http://schemas.microsoft.com/office/drawing/2014/main" id="{4C34D5F8-F68C-43D7-84D4-411E27896963}"/>
            </a:ext>
          </a:extLst>
        </xdr:cNvPr>
        <xdr:cNvSpPr/>
      </xdr:nvSpPr>
      <xdr:spPr>
        <a:xfrm>
          <a:off x="7810500" y="110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112324</xdr:rowOff>
    </xdr:from>
    <xdr:to>
      <xdr:col>45</xdr:col>
      <xdr:colOff>177800</xdr:colOff>
      <xdr:row>64</xdr:row>
      <xdr:rowOff>113655</xdr:rowOff>
    </xdr:to>
    <xdr:cxnSp macro="">
      <xdr:nvCxnSpPr>
        <xdr:cNvPr id="213" name="直線コネクタ 212">
          <a:extLst>
            <a:ext uri="{FF2B5EF4-FFF2-40B4-BE49-F238E27FC236}">
              <a16:creationId xmlns:a16="http://schemas.microsoft.com/office/drawing/2014/main" id="{2323B1AF-1C04-4196-AA48-20854EF8F490}"/>
            </a:ext>
          </a:extLst>
        </xdr:cNvPr>
        <xdr:cNvCxnSpPr/>
      </xdr:nvCxnSpPr>
      <xdr:spPr>
        <a:xfrm flipV="1">
          <a:off x="7861300" y="11085124"/>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71649</xdr:rowOff>
    </xdr:from>
    <xdr:ext cx="599010" cy="259045"/>
    <xdr:sp macro="" textlink="">
      <xdr:nvSpPr>
        <xdr:cNvPr id="214" name="n_1aveValue【橋りょう・トンネル】&#10;一人当たり有形固定資産（償却資産）額">
          <a:extLst>
            <a:ext uri="{FF2B5EF4-FFF2-40B4-BE49-F238E27FC236}">
              <a16:creationId xmlns:a16="http://schemas.microsoft.com/office/drawing/2014/main" id="{DBFFB8C8-FCB8-4B37-92FD-3B77C18AAF98}"/>
            </a:ext>
          </a:extLst>
        </xdr:cNvPr>
        <xdr:cNvSpPr txBox="1"/>
      </xdr:nvSpPr>
      <xdr:spPr>
        <a:xfrm>
          <a:off x="93270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15" name="n_2aveValue【橋りょう・トンネル】&#10;一人当たり有形固定資産（償却資産）額">
          <a:extLst>
            <a:ext uri="{FF2B5EF4-FFF2-40B4-BE49-F238E27FC236}">
              <a16:creationId xmlns:a16="http://schemas.microsoft.com/office/drawing/2014/main" id="{03EB1359-7BBA-40EF-8D34-669E7BC2D29F}"/>
            </a:ext>
          </a:extLst>
        </xdr:cNvPr>
        <xdr:cNvSpPr txBox="1"/>
      </xdr:nvSpPr>
      <xdr:spPr>
        <a:xfrm>
          <a:off x="8450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139982</xdr:rowOff>
    </xdr:from>
    <xdr:ext cx="599010" cy="259045"/>
    <xdr:sp macro="" textlink="">
      <xdr:nvSpPr>
        <xdr:cNvPr id="216" name="n_3aveValue【橋りょう・トンネル】&#10;一人当たり有形固定資産（償却資産）額">
          <a:extLst>
            <a:ext uri="{FF2B5EF4-FFF2-40B4-BE49-F238E27FC236}">
              <a16:creationId xmlns:a16="http://schemas.microsoft.com/office/drawing/2014/main" id="{F525F6EA-95BD-418F-85CA-CBA371FB8237}"/>
            </a:ext>
          </a:extLst>
        </xdr:cNvPr>
        <xdr:cNvSpPr txBox="1"/>
      </xdr:nvSpPr>
      <xdr:spPr>
        <a:xfrm>
          <a:off x="7561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154251</xdr:rowOff>
    </xdr:from>
    <xdr:ext cx="534377" cy="259045"/>
    <xdr:sp macro="" textlink="">
      <xdr:nvSpPr>
        <xdr:cNvPr id="217" name="n_2mainValue【橋りょう・トンネル】&#10;一人当たり有形固定資産（償却資産）額">
          <a:extLst>
            <a:ext uri="{FF2B5EF4-FFF2-40B4-BE49-F238E27FC236}">
              <a16:creationId xmlns:a16="http://schemas.microsoft.com/office/drawing/2014/main" id="{1873F509-0CA9-4021-A568-AF0F604C8A82}"/>
            </a:ext>
          </a:extLst>
        </xdr:cNvPr>
        <xdr:cNvSpPr txBox="1"/>
      </xdr:nvSpPr>
      <xdr:spPr>
        <a:xfrm>
          <a:off x="8483111" y="1112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155582</xdr:rowOff>
    </xdr:from>
    <xdr:ext cx="534377" cy="259045"/>
    <xdr:sp macro="" textlink="">
      <xdr:nvSpPr>
        <xdr:cNvPr id="218" name="n_3mainValue【橋りょう・トンネル】&#10;一人当たり有形固定資産（償却資産）額">
          <a:extLst>
            <a:ext uri="{FF2B5EF4-FFF2-40B4-BE49-F238E27FC236}">
              <a16:creationId xmlns:a16="http://schemas.microsoft.com/office/drawing/2014/main" id="{D0458951-C80A-4D06-8ED4-EC4A64220EF7}"/>
            </a:ext>
          </a:extLst>
        </xdr:cNvPr>
        <xdr:cNvSpPr txBox="1"/>
      </xdr:nvSpPr>
      <xdr:spPr>
        <a:xfrm>
          <a:off x="7594111" y="111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E237A5C6-E1C4-46FA-97AD-869D6CCC5B8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03763F63-6ADF-4283-AAD1-38698898C94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CF672BDE-105F-4EBD-93EF-3EF201E14E7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BD76B036-0CB5-4D86-8365-11E09255EDF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65F2EE0B-A623-4823-8862-30F046E555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F7A37B04-37C8-4ADF-ADF7-EB445874739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98CBDAD3-6DB8-4166-9870-8F748C58F4C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F0BCF9D9-DCF8-466A-937B-9671F49FCB7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ED4B7C84-E5BB-428A-B24B-E514EFE68DE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EBB1EEB7-C2D7-468C-B103-B1F3B60CFE8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42EA51E9-F176-4EF7-8704-13C2979520C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77725BDD-7551-466D-B1D5-25444E1F039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284669D5-DF07-49E1-85BD-7525A322D28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176AB7A7-1C8E-48A1-909D-079CE189371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6A51C0E4-488B-4710-91AB-12B969CAA24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01894228-ABA4-4770-B9B7-069A564453E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F88DD5D2-752A-4AA8-B913-A47559F4BFE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CA81290B-911F-4970-8EEB-06F21EC115E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A4729415-8734-492E-B9F6-2F3C04FD6B4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31DE34CF-DDDD-499C-9FDC-00509648DCC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5094374-51C2-44D1-8FE7-209659EF4CD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44F7E405-B913-4605-8E0E-5502148116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C31A0932-9758-4041-92BD-98378EDB391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D704A44A-DC59-43CB-B804-59394F55F3D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43" name="直線コネクタ 242">
          <a:extLst>
            <a:ext uri="{FF2B5EF4-FFF2-40B4-BE49-F238E27FC236}">
              <a16:creationId xmlns:a16="http://schemas.microsoft.com/office/drawing/2014/main" id="{44BA102F-257B-4137-B279-B033759A1FF6}"/>
            </a:ext>
          </a:extLst>
        </xdr:cNvPr>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44" name="【公営住宅】&#10;有形固定資産減価償却率最小値テキスト">
          <a:extLst>
            <a:ext uri="{FF2B5EF4-FFF2-40B4-BE49-F238E27FC236}">
              <a16:creationId xmlns:a16="http://schemas.microsoft.com/office/drawing/2014/main" id="{D510C8C2-84F9-4AB7-9A40-228EB1F16BA6}"/>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45" name="直線コネクタ 244">
          <a:extLst>
            <a:ext uri="{FF2B5EF4-FFF2-40B4-BE49-F238E27FC236}">
              <a16:creationId xmlns:a16="http://schemas.microsoft.com/office/drawing/2014/main" id="{77C8E820-54D7-4007-A9D1-352DC98ECE9C}"/>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46" name="【公営住宅】&#10;有形固定資産減価償却率最大値テキスト">
          <a:extLst>
            <a:ext uri="{FF2B5EF4-FFF2-40B4-BE49-F238E27FC236}">
              <a16:creationId xmlns:a16="http://schemas.microsoft.com/office/drawing/2014/main" id="{26532298-BFDA-4757-A218-AAAD0B6768B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47" name="直線コネクタ 246">
          <a:extLst>
            <a:ext uri="{FF2B5EF4-FFF2-40B4-BE49-F238E27FC236}">
              <a16:creationId xmlns:a16="http://schemas.microsoft.com/office/drawing/2014/main" id="{7E9B4054-3D09-420C-B22E-DFABBFB2E18E}"/>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133366</xdr:rowOff>
    </xdr:from>
    <xdr:ext cx="405111" cy="259045"/>
    <xdr:sp macro="" textlink="">
      <xdr:nvSpPr>
        <xdr:cNvPr id="248" name="【公営住宅】&#10;有形固定資産減価償却率平均値テキスト">
          <a:extLst>
            <a:ext uri="{FF2B5EF4-FFF2-40B4-BE49-F238E27FC236}">
              <a16:creationId xmlns:a16="http://schemas.microsoft.com/office/drawing/2014/main" id="{20301704-FD6D-4B46-8A45-E97AC5F5B06A}"/>
            </a:ext>
          </a:extLst>
        </xdr:cNvPr>
        <xdr:cNvSpPr txBox="1"/>
      </xdr:nvSpPr>
      <xdr:spPr>
        <a:xfrm>
          <a:off x="4673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49" name="フローチャート: 判断 248">
          <a:extLst>
            <a:ext uri="{FF2B5EF4-FFF2-40B4-BE49-F238E27FC236}">
              <a16:creationId xmlns:a16="http://schemas.microsoft.com/office/drawing/2014/main" id="{65E4DEC7-7B7C-4167-A6AB-A1E33C01C43B}"/>
            </a:ext>
          </a:extLst>
        </xdr:cNvPr>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50" name="フローチャート: 判断 249">
          <a:extLst>
            <a:ext uri="{FF2B5EF4-FFF2-40B4-BE49-F238E27FC236}">
              <a16:creationId xmlns:a16="http://schemas.microsoft.com/office/drawing/2014/main" id="{F607B48D-E868-4D36-AC8C-22813D51B468}"/>
            </a:ext>
          </a:extLst>
        </xdr:cNvPr>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51" name="フローチャート: 判断 250">
          <a:extLst>
            <a:ext uri="{FF2B5EF4-FFF2-40B4-BE49-F238E27FC236}">
              <a16:creationId xmlns:a16="http://schemas.microsoft.com/office/drawing/2014/main" id="{7FC15CE5-CD90-4CD5-8475-E0BE3097DB83}"/>
            </a:ext>
          </a:extLst>
        </xdr:cNvPr>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52" name="フローチャート: 判断 251">
          <a:extLst>
            <a:ext uri="{FF2B5EF4-FFF2-40B4-BE49-F238E27FC236}">
              <a16:creationId xmlns:a16="http://schemas.microsoft.com/office/drawing/2014/main" id="{295076F3-A6BF-472A-B817-6468BDF13E1C}"/>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1A7CEF70-D4DB-4E8E-9606-453C01CBF75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46949969-9C05-4363-B8EA-BD876AC278F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87C060BC-1EEC-4701-A3F3-7BBD38BFCFA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8D7AD8D-582F-4CCC-8962-335F2DD2177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841C2A11-F987-4F92-85C3-132CA0D48F8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2539</xdr:rowOff>
    </xdr:from>
    <xdr:to>
      <xdr:col>15</xdr:col>
      <xdr:colOff>101600</xdr:colOff>
      <xdr:row>80</xdr:row>
      <xdr:rowOff>104139</xdr:rowOff>
    </xdr:to>
    <xdr:sp macro="" textlink="">
      <xdr:nvSpPr>
        <xdr:cNvPr id="258" name="楕円 257">
          <a:extLst>
            <a:ext uri="{FF2B5EF4-FFF2-40B4-BE49-F238E27FC236}">
              <a16:creationId xmlns:a16="http://schemas.microsoft.com/office/drawing/2014/main" id="{94301725-9A8D-4B50-B846-68DDFD1416E8}"/>
            </a:ext>
          </a:extLst>
        </xdr:cNvPr>
        <xdr:cNvSpPr/>
      </xdr:nvSpPr>
      <xdr:spPr>
        <a:xfrm>
          <a:off x="2857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59" name="楕円 258">
          <a:extLst>
            <a:ext uri="{FF2B5EF4-FFF2-40B4-BE49-F238E27FC236}">
              <a16:creationId xmlns:a16="http://schemas.microsoft.com/office/drawing/2014/main" id="{ABB96998-A350-4D43-81BC-808265EEA9FE}"/>
            </a:ext>
          </a:extLst>
        </xdr:cNvPr>
        <xdr:cNvSpPr/>
      </xdr:nvSpPr>
      <xdr:spPr>
        <a:xfrm>
          <a:off x="1968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53339</xdr:rowOff>
    </xdr:from>
    <xdr:to>
      <xdr:col>15</xdr:col>
      <xdr:colOff>50800</xdr:colOff>
      <xdr:row>80</xdr:row>
      <xdr:rowOff>78105</xdr:rowOff>
    </xdr:to>
    <xdr:cxnSp macro="">
      <xdr:nvCxnSpPr>
        <xdr:cNvPr id="260" name="直線コネクタ 259">
          <a:extLst>
            <a:ext uri="{FF2B5EF4-FFF2-40B4-BE49-F238E27FC236}">
              <a16:creationId xmlns:a16="http://schemas.microsoft.com/office/drawing/2014/main" id="{EA9C2CF4-A63E-4F68-BDB0-1C8C3CFB6511}"/>
            </a:ext>
          </a:extLst>
        </xdr:cNvPr>
        <xdr:cNvCxnSpPr/>
      </xdr:nvCxnSpPr>
      <xdr:spPr>
        <a:xfrm flipV="1">
          <a:off x="2019300" y="137693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61" name="n_1aveValue【公営住宅】&#10;有形固定資産減価償却率">
          <a:extLst>
            <a:ext uri="{FF2B5EF4-FFF2-40B4-BE49-F238E27FC236}">
              <a16:creationId xmlns:a16="http://schemas.microsoft.com/office/drawing/2014/main" id="{FC538BB6-9801-4AC5-BCCF-9D9672453F58}"/>
            </a:ext>
          </a:extLst>
        </xdr:cNvPr>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78122</xdr:rowOff>
    </xdr:from>
    <xdr:ext cx="405111" cy="259045"/>
    <xdr:sp macro="" textlink="">
      <xdr:nvSpPr>
        <xdr:cNvPr id="262" name="n_2aveValue【公営住宅】&#10;有形固定資産減価償却率">
          <a:extLst>
            <a:ext uri="{FF2B5EF4-FFF2-40B4-BE49-F238E27FC236}">
              <a16:creationId xmlns:a16="http://schemas.microsoft.com/office/drawing/2014/main" id="{E712BABA-B379-4DB5-9553-F0229F3F6C2E}"/>
            </a:ext>
          </a:extLst>
        </xdr:cNvPr>
        <xdr:cNvSpPr txBox="1"/>
      </xdr:nvSpPr>
      <xdr:spPr>
        <a:xfrm>
          <a:off x="27057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263" name="n_3aveValue【公営住宅】&#10;有形固定資産減価償却率">
          <a:extLst>
            <a:ext uri="{FF2B5EF4-FFF2-40B4-BE49-F238E27FC236}">
              <a16:creationId xmlns:a16="http://schemas.microsoft.com/office/drawing/2014/main" id="{111DE3C4-8B00-4ED5-B2AC-37817C9CF539}"/>
            </a:ext>
          </a:extLst>
        </xdr:cNvPr>
        <xdr:cNvSpPr txBox="1"/>
      </xdr:nvSpPr>
      <xdr:spPr>
        <a:xfrm>
          <a:off x="1816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120666</xdr:rowOff>
    </xdr:from>
    <xdr:ext cx="405111" cy="259045"/>
    <xdr:sp macro="" textlink="">
      <xdr:nvSpPr>
        <xdr:cNvPr id="264" name="n_2mainValue【公営住宅】&#10;有形固定資産減価償却率">
          <a:extLst>
            <a:ext uri="{FF2B5EF4-FFF2-40B4-BE49-F238E27FC236}">
              <a16:creationId xmlns:a16="http://schemas.microsoft.com/office/drawing/2014/main" id="{B8B823AA-4D0A-4C7E-8601-057BC855E073}"/>
            </a:ext>
          </a:extLst>
        </xdr:cNvPr>
        <xdr:cNvSpPr txBox="1"/>
      </xdr:nvSpPr>
      <xdr:spPr>
        <a:xfrm>
          <a:off x="2705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145432</xdr:rowOff>
    </xdr:from>
    <xdr:ext cx="405111" cy="259045"/>
    <xdr:sp macro="" textlink="">
      <xdr:nvSpPr>
        <xdr:cNvPr id="265" name="n_3mainValue【公営住宅】&#10;有形固定資産減価償却率">
          <a:extLst>
            <a:ext uri="{FF2B5EF4-FFF2-40B4-BE49-F238E27FC236}">
              <a16:creationId xmlns:a16="http://schemas.microsoft.com/office/drawing/2014/main" id="{0536BBEE-4F69-4778-AA07-68C7C2F758BD}"/>
            </a:ext>
          </a:extLst>
        </xdr:cNvPr>
        <xdr:cNvSpPr txBox="1"/>
      </xdr:nvSpPr>
      <xdr:spPr>
        <a:xfrm>
          <a:off x="1816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633FF7A0-BF4B-476A-88E6-93B78C2D2C4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9D001F57-F3DE-4CF5-BD4E-84A97E21ABD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8C5D6824-7997-428E-A122-C7D7D2925A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FE517824-7EB1-42CB-B54D-CFAE59E5DEF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04C527E0-EB7E-48B9-A608-62C1B0046E2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20B2CE26-D501-4EE7-B147-1AA6AAE9336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96655420-8B8F-4FC9-A359-187030B12D4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27D4FA98-D875-446A-8371-C125D28C2CC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B5EE2F06-8904-4A42-88D2-91DA7E32786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B6A510D3-4954-4BFB-843D-8DD9D03D8BC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6" name="直線コネクタ 275">
          <a:extLst>
            <a:ext uri="{FF2B5EF4-FFF2-40B4-BE49-F238E27FC236}">
              <a16:creationId xmlns:a16="http://schemas.microsoft.com/office/drawing/2014/main" id="{FAC06CFC-EB27-40FF-92F1-2B4085FF34E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7" name="テキスト ボックス 276">
          <a:extLst>
            <a:ext uri="{FF2B5EF4-FFF2-40B4-BE49-F238E27FC236}">
              <a16:creationId xmlns:a16="http://schemas.microsoft.com/office/drawing/2014/main" id="{77310AF7-6307-4003-B92E-9B941B8A40D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8" name="直線コネクタ 277">
          <a:extLst>
            <a:ext uri="{FF2B5EF4-FFF2-40B4-BE49-F238E27FC236}">
              <a16:creationId xmlns:a16="http://schemas.microsoft.com/office/drawing/2014/main" id="{EE2598C5-E4F5-4E28-AB31-01A235842BE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9" name="テキスト ボックス 278">
          <a:extLst>
            <a:ext uri="{FF2B5EF4-FFF2-40B4-BE49-F238E27FC236}">
              <a16:creationId xmlns:a16="http://schemas.microsoft.com/office/drawing/2014/main" id="{760B0CBB-4B2F-415C-9D18-EB54C9274E55}"/>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0" name="直線コネクタ 279">
          <a:extLst>
            <a:ext uri="{FF2B5EF4-FFF2-40B4-BE49-F238E27FC236}">
              <a16:creationId xmlns:a16="http://schemas.microsoft.com/office/drawing/2014/main" id="{33617E80-94C4-426D-98EB-90A29F68EF0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1" name="テキスト ボックス 280">
          <a:extLst>
            <a:ext uri="{FF2B5EF4-FFF2-40B4-BE49-F238E27FC236}">
              <a16:creationId xmlns:a16="http://schemas.microsoft.com/office/drawing/2014/main" id="{A1BBB898-B9F7-4D00-BBB1-9D7489177DFC}"/>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2" name="直線コネクタ 281">
          <a:extLst>
            <a:ext uri="{FF2B5EF4-FFF2-40B4-BE49-F238E27FC236}">
              <a16:creationId xmlns:a16="http://schemas.microsoft.com/office/drawing/2014/main" id="{D2FAD910-2151-41F8-97BE-67C1E47AB42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3" name="テキスト ボックス 282">
          <a:extLst>
            <a:ext uri="{FF2B5EF4-FFF2-40B4-BE49-F238E27FC236}">
              <a16:creationId xmlns:a16="http://schemas.microsoft.com/office/drawing/2014/main" id="{A3B65537-668B-43C8-AC07-3056693C4768}"/>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id="{4AA9F3CF-647C-4DCA-8DF1-DD2512634A9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5" name="テキスト ボックス 284">
          <a:extLst>
            <a:ext uri="{FF2B5EF4-FFF2-40B4-BE49-F238E27FC236}">
              <a16:creationId xmlns:a16="http://schemas.microsoft.com/office/drawing/2014/main" id="{03F02417-3D8D-4406-8869-93B4DE7EB34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a:extLst>
            <a:ext uri="{FF2B5EF4-FFF2-40B4-BE49-F238E27FC236}">
              <a16:creationId xmlns:a16="http://schemas.microsoft.com/office/drawing/2014/main" id="{939EEAFA-586F-447F-911F-B11D94BA368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287" name="直線コネクタ 286">
          <a:extLst>
            <a:ext uri="{FF2B5EF4-FFF2-40B4-BE49-F238E27FC236}">
              <a16:creationId xmlns:a16="http://schemas.microsoft.com/office/drawing/2014/main" id="{C7ABE2C9-DB94-49C5-AD2C-FF8400389BC6}"/>
            </a:ext>
          </a:extLst>
        </xdr:cNvPr>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288" name="【公営住宅】&#10;一人当たり面積最小値テキスト">
          <a:extLst>
            <a:ext uri="{FF2B5EF4-FFF2-40B4-BE49-F238E27FC236}">
              <a16:creationId xmlns:a16="http://schemas.microsoft.com/office/drawing/2014/main" id="{3969D2D0-A88A-40DE-A37F-95A3C3E41E8D}"/>
            </a:ext>
          </a:extLst>
        </xdr:cNvPr>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289" name="直線コネクタ 288">
          <a:extLst>
            <a:ext uri="{FF2B5EF4-FFF2-40B4-BE49-F238E27FC236}">
              <a16:creationId xmlns:a16="http://schemas.microsoft.com/office/drawing/2014/main" id="{E2DF1B67-3E51-46D7-AD2B-6AF39768A23B}"/>
            </a:ext>
          </a:extLst>
        </xdr:cNvPr>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290" name="【公営住宅】&#10;一人当たり面積最大値テキスト">
          <a:extLst>
            <a:ext uri="{FF2B5EF4-FFF2-40B4-BE49-F238E27FC236}">
              <a16:creationId xmlns:a16="http://schemas.microsoft.com/office/drawing/2014/main" id="{08BEE0D6-2140-4B49-8B1D-859FBBC99E51}"/>
            </a:ext>
          </a:extLst>
        </xdr:cNvPr>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291" name="直線コネクタ 290">
          <a:extLst>
            <a:ext uri="{FF2B5EF4-FFF2-40B4-BE49-F238E27FC236}">
              <a16:creationId xmlns:a16="http://schemas.microsoft.com/office/drawing/2014/main" id="{387CDE12-A245-4D93-B7DC-64E2C2FE799C}"/>
            </a:ext>
          </a:extLst>
        </xdr:cNvPr>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71454</xdr:rowOff>
    </xdr:from>
    <xdr:ext cx="469744" cy="259045"/>
    <xdr:sp macro="" textlink="">
      <xdr:nvSpPr>
        <xdr:cNvPr id="292" name="【公営住宅】&#10;一人当たり面積平均値テキスト">
          <a:extLst>
            <a:ext uri="{FF2B5EF4-FFF2-40B4-BE49-F238E27FC236}">
              <a16:creationId xmlns:a16="http://schemas.microsoft.com/office/drawing/2014/main" id="{C75B8368-1C98-402F-AF80-75CE4B386538}"/>
            </a:ext>
          </a:extLst>
        </xdr:cNvPr>
        <xdr:cNvSpPr txBox="1"/>
      </xdr:nvSpPr>
      <xdr:spPr>
        <a:xfrm>
          <a:off x="10515600" y="1464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293" name="フローチャート: 判断 292">
          <a:extLst>
            <a:ext uri="{FF2B5EF4-FFF2-40B4-BE49-F238E27FC236}">
              <a16:creationId xmlns:a16="http://schemas.microsoft.com/office/drawing/2014/main" id="{9F95E4E9-8B6F-446C-A741-06D287FCFC99}"/>
            </a:ext>
          </a:extLst>
        </xdr:cNvPr>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294" name="フローチャート: 判断 293">
          <a:extLst>
            <a:ext uri="{FF2B5EF4-FFF2-40B4-BE49-F238E27FC236}">
              <a16:creationId xmlns:a16="http://schemas.microsoft.com/office/drawing/2014/main" id="{416B4DE5-17C5-494A-9C20-AA5F372816D0}"/>
            </a:ext>
          </a:extLst>
        </xdr:cNvPr>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295" name="フローチャート: 判断 294">
          <a:extLst>
            <a:ext uri="{FF2B5EF4-FFF2-40B4-BE49-F238E27FC236}">
              <a16:creationId xmlns:a16="http://schemas.microsoft.com/office/drawing/2014/main" id="{AF462CED-3B39-4CAA-A1E8-E30EDE3408DC}"/>
            </a:ext>
          </a:extLst>
        </xdr:cNvPr>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296" name="フローチャート: 判断 295">
          <a:extLst>
            <a:ext uri="{FF2B5EF4-FFF2-40B4-BE49-F238E27FC236}">
              <a16:creationId xmlns:a16="http://schemas.microsoft.com/office/drawing/2014/main" id="{89C24BC9-6415-4540-8ACD-3D3C0A8A5F92}"/>
            </a:ext>
          </a:extLst>
        </xdr:cNvPr>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DA10BCF-6C12-44DD-ABDE-641F1F54A3F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CF0F01E-25D3-4272-A5CF-E7A47B2DE6D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D1AC35D-5B43-4692-8043-55A28073A91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17844B0-66B0-4ECC-8EB5-76ECBDFEA34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297BA17-314B-47A4-AD92-39AD31C1C03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141284</xdr:rowOff>
    </xdr:from>
    <xdr:to>
      <xdr:col>46</xdr:col>
      <xdr:colOff>38100</xdr:colOff>
      <xdr:row>86</xdr:row>
      <xdr:rowOff>71434</xdr:rowOff>
    </xdr:to>
    <xdr:sp macro="" textlink="">
      <xdr:nvSpPr>
        <xdr:cNvPr id="302" name="楕円 301">
          <a:extLst>
            <a:ext uri="{FF2B5EF4-FFF2-40B4-BE49-F238E27FC236}">
              <a16:creationId xmlns:a16="http://schemas.microsoft.com/office/drawing/2014/main" id="{2FBB143A-278D-402B-B75B-FBC985630566}"/>
            </a:ext>
          </a:extLst>
        </xdr:cNvPr>
        <xdr:cNvSpPr/>
      </xdr:nvSpPr>
      <xdr:spPr>
        <a:xfrm>
          <a:off x="8699500" y="147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141101</xdr:rowOff>
    </xdr:from>
    <xdr:to>
      <xdr:col>41</xdr:col>
      <xdr:colOff>101600</xdr:colOff>
      <xdr:row>86</xdr:row>
      <xdr:rowOff>71251</xdr:rowOff>
    </xdr:to>
    <xdr:sp macro="" textlink="">
      <xdr:nvSpPr>
        <xdr:cNvPr id="303" name="楕円 302">
          <a:extLst>
            <a:ext uri="{FF2B5EF4-FFF2-40B4-BE49-F238E27FC236}">
              <a16:creationId xmlns:a16="http://schemas.microsoft.com/office/drawing/2014/main" id="{5688D27C-B20E-4736-99E3-5A534A64CDFA}"/>
            </a:ext>
          </a:extLst>
        </xdr:cNvPr>
        <xdr:cNvSpPr/>
      </xdr:nvSpPr>
      <xdr:spPr>
        <a:xfrm>
          <a:off x="7810500" y="147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20451</xdr:rowOff>
    </xdr:from>
    <xdr:to>
      <xdr:col>45</xdr:col>
      <xdr:colOff>177800</xdr:colOff>
      <xdr:row>86</xdr:row>
      <xdr:rowOff>20634</xdr:rowOff>
    </xdr:to>
    <xdr:cxnSp macro="">
      <xdr:nvCxnSpPr>
        <xdr:cNvPr id="304" name="直線コネクタ 303">
          <a:extLst>
            <a:ext uri="{FF2B5EF4-FFF2-40B4-BE49-F238E27FC236}">
              <a16:creationId xmlns:a16="http://schemas.microsoft.com/office/drawing/2014/main" id="{9161E7DE-7516-4EAF-9345-61ED54E0F297}"/>
            </a:ext>
          </a:extLst>
        </xdr:cNvPr>
        <xdr:cNvCxnSpPr/>
      </xdr:nvCxnSpPr>
      <xdr:spPr>
        <a:xfrm>
          <a:off x="7861300" y="1476515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05" name="n_1aveValue【公営住宅】&#10;一人当たり面積">
          <a:extLst>
            <a:ext uri="{FF2B5EF4-FFF2-40B4-BE49-F238E27FC236}">
              <a16:creationId xmlns:a16="http://schemas.microsoft.com/office/drawing/2014/main" id="{99C14927-9045-488E-B2EA-451B9EA26E1A}"/>
            </a:ext>
          </a:extLst>
        </xdr:cNvPr>
        <xdr:cNvSpPr txBox="1"/>
      </xdr:nvSpPr>
      <xdr:spPr>
        <a:xfrm>
          <a:off x="93917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06" name="n_2aveValue【公営住宅】&#10;一人当たり面積">
          <a:extLst>
            <a:ext uri="{FF2B5EF4-FFF2-40B4-BE49-F238E27FC236}">
              <a16:creationId xmlns:a16="http://schemas.microsoft.com/office/drawing/2014/main" id="{1A4661BB-9BEE-4A8D-A45C-D99FF88A09CC}"/>
            </a:ext>
          </a:extLst>
        </xdr:cNvPr>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307" name="n_3aveValue【公営住宅】&#10;一人当たり面積">
          <a:extLst>
            <a:ext uri="{FF2B5EF4-FFF2-40B4-BE49-F238E27FC236}">
              <a16:creationId xmlns:a16="http://schemas.microsoft.com/office/drawing/2014/main" id="{A1BE99CB-BF53-4B93-A59E-5517188DF420}"/>
            </a:ext>
          </a:extLst>
        </xdr:cNvPr>
        <xdr:cNvSpPr txBox="1"/>
      </xdr:nvSpPr>
      <xdr:spPr>
        <a:xfrm>
          <a:off x="7626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62561</xdr:rowOff>
    </xdr:from>
    <xdr:ext cx="469744" cy="259045"/>
    <xdr:sp macro="" textlink="">
      <xdr:nvSpPr>
        <xdr:cNvPr id="308" name="n_2mainValue【公営住宅】&#10;一人当たり面積">
          <a:extLst>
            <a:ext uri="{FF2B5EF4-FFF2-40B4-BE49-F238E27FC236}">
              <a16:creationId xmlns:a16="http://schemas.microsoft.com/office/drawing/2014/main" id="{A6D296C3-B0DE-481A-A7AC-29339502707A}"/>
            </a:ext>
          </a:extLst>
        </xdr:cNvPr>
        <xdr:cNvSpPr txBox="1"/>
      </xdr:nvSpPr>
      <xdr:spPr>
        <a:xfrm>
          <a:off x="8515427" y="148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62378</xdr:rowOff>
    </xdr:from>
    <xdr:ext cx="469744" cy="259045"/>
    <xdr:sp macro="" textlink="">
      <xdr:nvSpPr>
        <xdr:cNvPr id="309" name="n_3mainValue【公営住宅】&#10;一人当たり面積">
          <a:extLst>
            <a:ext uri="{FF2B5EF4-FFF2-40B4-BE49-F238E27FC236}">
              <a16:creationId xmlns:a16="http://schemas.microsoft.com/office/drawing/2014/main" id="{A2C6282E-C82D-42F8-8D25-A7A6A7A2E8E6}"/>
            </a:ext>
          </a:extLst>
        </xdr:cNvPr>
        <xdr:cNvSpPr txBox="1"/>
      </xdr:nvSpPr>
      <xdr:spPr>
        <a:xfrm>
          <a:off x="7626427" y="1480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a:extLst>
            <a:ext uri="{FF2B5EF4-FFF2-40B4-BE49-F238E27FC236}">
              <a16:creationId xmlns:a16="http://schemas.microsoft.com/office/drawing/2014/main" id="{DE62CD9E-6242-4E0C-8DBE-0BA667F6A21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a:extLst>
            <a:ext uri="{FF2B5EF4-FFF2-40B4-BE49-F238E27FC236}">
              <a16:creationId xmlns:a16="http://schemas.microsoft.com/office/drawing/2014/main" id="{899CE5B0-1EE8-4945-A702-30C8C1E77BF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a:extLst>
            <a:ext uri="{FF2B5EF4-FFF2-40B4-BE49-F238E27FC236}">
              <a16:creationId xmlns:a16="http://schemas.microsoft.com/office/drawing/2014/main" id="{E728A417-7291-421D-9AC2-F4CA92DAABA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a:extLst>
            <a:ext uri="{FF2B5EF4-FFF2-40B4-BE49-F238E27FC236}">
              <a16:creationId xmlns:a16="http://schemas.microsoft.com/office/drawing/2014/main" id="{4F8FFFEE-5919-4601-81A3-36E09C2928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a:extLst>
            <a:ext uri="{FF2B5EF4-FFF2-40B4-BE49-F238E27FC236}">
              <a16:creationId xmlns:a16="http://schemas.microsoft.com/office/drawing/2014/main" id="{326D6615-EC3C-46DC-9FC1-D6CA312C38F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a:extLst>
            <a:ext uri="{FF2B5EF4-FFF2-40B4-BE49-F238E27FC236}">
              <a16:creationId xmlns:a16="http://schemas.microsoft.com/office/drawing/2014/main" id="{B4D06892-DD3B-4F7C-BB7E-DBA02FC2644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a:extLst>
            <a:ext uri="{FF2B5EF4-FFF2-40B4-BE49-F238E27FC236}">
              <a16:creationId xmlns:a16="http://schemas.microsoft.com/office/drawing/2014/main" id="{FF5202C0-623F-4C12-934B-9857B83790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a:extLst>
            <a:ext uri="{FF2B5EF4-FFF2-40B4-BE49-F238E27FC236}">
              <a16:creationId xmlns:a16="http://schemas.microsoft.com/office/drawing/2014/main" id="{8BC9803F-DA45-4695-AB49-BD11EF91202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a:extLst>
            <a:ext uri="{FF2B5EF4-FFF2-40B4-BE49-F238E27FC236}">
              <a16:creationId xmlns:a16="http://schemas.microsoft.com/office/drawing/2014/main" id="{806E6ADF-3822-401F-8888-C699D435D49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a:extLst>
            <a:ext uri="{FF2B5EF4-FFF2-40B4-BE49-F238E27FC236}">
              <a16:creationId xmlns:a16="http://schemas.microsoft.com/office/drawing/2014/main" id="{3540AC28-9A99-47CE-9FD8-48CC8B8FC04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a:extLst>
            <a:ext uri="{FF2B5EF4-FFF2-40B4-BE49-F238E27FC236}">
              <a16:creationId xmlns:a16="http://schemas.microsoft.com/office/drawing/2014/main" id="{7D34DD8F-5907-4BD4-9B36-27BF660F78E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a:extLst>
            <a:ext uri="{FF2B5EF4-FFF2-40B4-BE49-F238E27FC236}">
              <a16:creationId xmlns:a16="http://schemas.microsoft.com/office/drawing/2014/main" id="{0CA361C8-2C84-43D1-A0D2-58539F73CE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a:extLst>
            <a:ext uri="{FF2B5EF4-FFF2-40B4-BE49-F238E27FC236}">
              <a16:creationId xmlns:a16="http://schemas.microsoft.com/office/drawing/2014/main" id="{F66CF638-8064-4D4A-88D0-6A0856842A0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a:extLst>
            <a:ext uri="{FF2B5EF4-FFF2-40B4-BE49-F238E27FC236}">
              <a16:creationId xmlns:a16="http://schemas.microsoft.com/office/drawing/2014/main" id="{3F117D63-399F-458D-AF59-AC59B8F4E3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a:extLst>
            <a:ext uri="{FF2B5EF4-FFF2-40B4-BE49-F238E27FC236}">
              <a16:creationId xmlns:a16="http://schemas.microsoft.com/office/drawing/2014/main" id="{A08AC427-86D9-4D5C-A782-9A15499BE9C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a:extLst>
            <a:ext uri="{FF2B5EF4-FFF2-40B4-BE49-F238E27FC236}">
              <a16:creationId xmlns:a16="http://schemas.microsoft.com/office/drawing/2014/main" id="{E5D18F7C-CFD8-4590-AEB2-2D8B56F1709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a:extLst>
            <a:ext uri="{FF2B5EF4-FFF2-40B4-BE49-F238E27FC236}">
              <a16:creationId xmlns:a16="http://schemas.microsoft.com/office/drawing/2014/main" id="{247FF8CB-F405-430B-85A5-1DFFD9250AB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a:extLst>
            <a:ext uri="{FF2B5EF4-FFF2-40B4-BE49-F238E27FC236}">
              <a16:creationId xmlns:a16="http://schemas.microsoft.com/office/drawing/2014/main" id="{31626059-E036-4402-A1A9-0C7154DE4DF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a:extLst>
            <a:ext uri="{FF2B5EF4-FFF2-40B4-BE49-F238E27FC236}">
              <a16:creationId xmlns:a16="http://schemas.microsoft.com/office/drawing/2014/main" id="{D0D5AB2E-3B48-46EA-8489-9D1E72AE57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a:extLst>
            <a:ext uri="{FF2B5EF4-FFF2-40B4-BE49-F238E27FC236}">
              <a16:creationId xmlns:a16="http://schemas.microsoft.com/office/drawing/2014/main" id="{C8A6CC97-BB24-4F61-A6D6-CE178884D31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a:extLst>
            <a:ext uri="{FF2B5EF4-FFF2-40B4-BE49-F238E27FC236}">
              <a16:creationId xmlns:a16="http://schemas.microsoft.com/office/drawing/2014/main" id="{8D1DB9EA-7D08-4CC5-BC9C-837AE27501A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a:extLst>
            <a:ext uri="{FF2B5EF4-FFF2-40B4-BE49-F238E27FC236}">
              <a16:creationId xmlns:a16="http://schemas.microsoft.com/office/drawing/2014/main" id="{187F1855-5EF7-4753-A23D-685B10D72BE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a:extLst>
            <a:ext uri="{FF2B5EF4-FFF2-40B4-BE49-F238E27FC236}">
              <a16:creationId xmlns:a16="http://schemas.microsoft.com/office/drawing/2014/main" id="{E4441528-7B3A-4452-9974-4202DA3D596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a:extLst>
            <a:ext uri="{FF2B5EF4-FFF2-40B4-BE49-F238E27FC236}">
              <a16:creationId xmlns:a16="http://schemas.microsoft.com/office/drawing/2014/main" id="{AF19A41A-B060-4A4B-856A-A5B984296C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a:extLst>
            <a:ext uri="{FF2B5EF4-FFF2-40B4-BE49-F238E27FC236}">
              <a16:creationId xmlns:a16="http://schemas.microsoft.com/office/drawing/2014/main" id="{627357E0-ED52-41FF-A37A-2F5E4E866E8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a:extLst>
            <a:ext uri="{FF2B5EF4-FFF2-40B4-BE49-F238E27FC236}">
              <a16:creationId xmlns:a16="http://schemas.microsoft.com/office/drawing/2014/main" id="{57225E8F-0699-4111-A736-9F7DFAEAFD0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a:extLst>
            <a:ext uri="{FF2B5EF4-FFF2-40B4-BE49-F238E27FC236}">
              <a16:creationId xmlns:a16="http://schemas.microsoft.com/office/drawing/2014/main" id="{2D540BDB-5A61-43C6-BB99-C83B9E74C472}"/>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a:extLst>
            <a:ext uri="{FF2B5EF4-FFF2-40B4-BE49-F238E27FC236}">
              <a16:creationId xmlns:a16="http://schemas.microsoft.com/office/drawing/2014/main" id="{DF80C9AF-D71C-4BD4-A9EF-4632F20F4A7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a:extLst>
            <a:ext uri="{FF2B5EF4-FFF2-40B4-BE49-F238E27FC236}">
              <a16:creationId xmlns:a16="http://schemas.microsoft.com/office/drawing/2014/main" id="{032C9D32-D55F-49DF-802A-462AFBCEF78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a:extLst>
            <a:ext uri="{FF2B5EF4-FFF2-40B4-BE49-F238E27FC236}">
              <a16:creationId xmlns:a16="http://schemas.microsoft.com/office/drawing/2014/main" id="{CB283095-2174-4802-A2CC-939E6687FFF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a:extLst>
            <a:ext uri="{FF2B5EF4-FFF2-40B4-BE49-F238E27FC236}">
              <a16:creationId xmlns:a16="http://schemas.microsoft.com/office/drawing/2014/main" id="{99D788AE-6532-4D3D-9AD7-D8FCD601827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a:extLst>
            <a:ext uri="{FF2B5EF4-FFF2-40B4-BE49-F238E27FC236}">
              <a16:creationId xmlns:a16="http://schemas.microsoft.com/office/drawing/2014/main" id="{B29CADCA-DFFC-4D42-B1FB-3D90868AA3F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a:extLst>
            <a:ext uri="{FF2B5EF4-FFF2-40B4-BE49-F238E27FC236}">
              <a16:creationId xmlns:a16="http://schemas.microsoft.com/office/drawing/2014/main" id="{3BE28B99-F2F3-4373-99AD-64B68EE6FE5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a:extLst>
            <a:ext uri="{FF2B5EF4-FFF2-40B4-BE49-F238E27FC236}">
              <a16:creationId xmlns:a16="http://schemas.microsoft.com/office/drawing/2014/main" id="{3980974E-D667-4BD7-8163-D296C1FFA97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a:extLst>
            <a:ext uri="{FF2B5EF4-FFF2-40B4-BE49-F238E27FC236}">
              <a16:creationId xmlns:a16="http://schemas.microsoft.com/office/drawing/2014/main" id="{5234B9EA-0750-42E8-BB99-53BDA6DD438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a:extLst>
            <a:ext uri="{FF2B5EF4-FFF2-40B4-BE49-F238E27FC236}">
              <a16:creationId xmlns:a16="http://schemas.microsoft.com/office/drawing/2014/main" id="{DA20A016-7479-45CD-B466-C3E4D93B751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a:extLst>
            <a:ext uri="{FF2B5EF4-FFF2-40B4-BE49-F238E27FC236}">
              <a16:creationId xmlns:a16="http://schemas.microsoft.com/office/drawing/2014/main" id="{78F59266-4BC2-4E14-AC8C-7DE174D161C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a:extLst>
            <a:ext uri="{FF2B5EF4-FFF2-40B4-BE49-F238E27FC236}">
              <a16:creationId xmlns:a16="http://schemas.microsoft.com/office/drawing/2014/main" id="{AA3A808F-3538-40FB-8A79-93645F5F1FD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a:extLst>
            <a:ext uri="{FF2B5EF4-FFF2-40B4-BE49-F238E27FC236}">
              <a16:creationId xmlns:a16="http://schemas.microsoft.com/office/drawing/2014/main" id="{DED59187-2787-4412-BB90-4CC570560AB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a:extLst>
            <a:ext uri="{FF2B5EF4-FFF2-40B4-BE49-F238E27FC236}">
              <a16:creationId xmlns:a16="http://schemas.microsoft.com/office/drawing/2014/main" id="{C5578D49-B89C-4BE5-87D9-2558CE74FD2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350" name="直線コネクタ 349">
          <a:extLst>
            <a:ext uri="{FF2B5EF4-FFF2-40B4-BE49-F238E27FC236}">
              <a16:creationId xmlns:a16="http://schemas.microsoft.com/office/drawing/2014/main" id="{A3860793-6983-41A0-A1F7-3DAA9031D727}"/>
            </a:ext>
          </a:extLst>
        </xdr:cNvPr>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51" name="【認定こども園・幼稚園・保育所】&#10;有形固定資産減価償却率最小値テキスト">
          <a:extLst>
            <a:ext uri="{FF2B5EF4-FFF2-40B4-BE49-F238E27FC236}">
              <a16:creationId xmlns:a16="http://schemas.microsoft.com/office/drawing/2014/main" id="{7647936D-5085-4CA8-9EB9-3255B566812E}"/>
            </a:ext>
          </a:extLst>
        </xdr:cNvPr>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352" name="直線コネクタ 351">
          <a:extLst>
            <a:ext uri="{FF2B5EF4-FFF2-40B4-BE49-F238E27FC236}">
              <a16:creationId xmlns:a16="http://schemas.microsoft.com/office/drawing/2014/main" id="{FC2F0239-8E42-4486-8740-BD62157E32E4}"/>
            </a:ext>
          </a:extLst>
        </xdr:cNvPr>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353" name="【認定こども園・幼稚園・保育所】&#10;有形固定資産減価償却率最大値テキスト">
          <a:extLst>
            <a:ext uri="{FF2B5EF4-FFF2-40B4-BE49-F238E27FC236}">
              <a16:creationId xmlns:a16="http://schemas.microsoft.com/office/drawing/2014/main" id="{2310D1A2-3DBB-44F7-9C86-ACE24F4BD645}"/>
            </a:ext>
          </a:extLst>
        </xdr:cNvPr>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354" name="直線コネクタ 353">
          <a:extLst>
            <a:ext uri="{FF2B5EF4-FFF2-40B4-BE49-F238E27FC236}">
              <a16:creationId xmlns:a16="http://schemas.microsoft.com/office/drawing/2014/main" id="{1ABE43E7-5749-4930-9C54-2D333CB9B19D}"/>
            </a:ext>
          </a:extLst>
        </xdr:cNvPr>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355" name="【認定こども園・幼稚園・保育所】&#10;有形固定資産減価償却率平均値テキスト">
          <a:extLst>
            <a:ext uri="{FF2B5EF4-FFF2-40B4-BE49-F238E27FC236}">
              <a16:creationId xmlns:a16="http://schemas.microsoft.com/office/drawing/2014/main" id="{488D919A-8801-4884-A0A7-0ED366B479AB}"/>
            </a:ext>
          </a:extLst>
        </xdr:cNvPr>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56" name="フローチャート: 判断 355">
          <a:extLst>
            <a:ext uri="{FF2B5EF4-FFF2-40B4-BE49-F238E27FC236}">
              <a16:creationId xmlns:a16="http://schemas.microsoft.com/office/drawing/2014/main" id="{2C10F084-47AF-4FE8-B75A-B7F52CB60990}"/>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57" name="フローチャート: 判断 356">
          <a:extLst>
            <a:ext uri="{FF2B5EF4-FFF2-40B4-BE49-F238E27FC236}">
              <a16:creationId xmlns:a16="http://schemas.microsoft.com/office/drawing/2014/main" id="{D7B358A0-076C-43FC-931A-DB4FE187EB94}"/>
            </a:ext>
          </a:extLst>
        </xdr:cNvPr>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358" name="フローチャート: 判断 357">
          <a:extLst>
            <a:ext uri="{FF2B5EF4-FFF2-40B4-BE49-F238E27FC236}">
              <a16:creationId xmlns:a16="http://schemas.microsoft.com/office/drawing/2014/main" id="{5AB193B7-967C-4F19-A3DA-7905BF792266}"/>
            </a:ext>
          </a:extLst>
        </xdr:cNvPr>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359" name="フローチャート: 判断 358">
          <a:extLst>
            <a:ext uri="{FF2B5EF4-FFF2-40B4-BE49-F238E27FC236}">
              <a16:creationId xmlns:a16="http://schemas.microsoft.com/office/drawing/2014/main" id="{C659F2F5-226A-465D-8875-A57BA68C76E1}"/>
            </a:ext>
          </a:extLst>
        </xdr:cNvPr>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4F19A86D-04D3-4490-BAD0-8C76B371C42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6FADA411-CA0A-4D65-A215-C42BC3DB57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57818305-8323-465E-B8CB-E9735B9874E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D242D2EC-0C7C-47DF-8A75-3D24F6650CD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48CB963C-5C99-4792-AFE5-FACC052154F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76835</xdr:rowOff>
    </xdr:from>
    <xdr:to>
      <xdr:col>76</xdr:col>
      <xdr:colOff>165100</xdr:colOff>
      <xdr:row>42</xdr:row>
      <xdr:rowOff>6985</xdr:rowOff>
    </xdr:to>
    <xdr:sp macro="" textlink="">
      <xdr:nvSpPr>
        <xdr:cNvPr id="365" name="楕円 364">
          <a:extLst>
            <a:ext uri="{FF2B5EF4-FFF2-40B4-BE49-F238E27FC236}">
              <a16:creationId xmlns:a16="http://schemas.microsoft.com/office/drawing/2014/main" id="{E3CD111A-5BEA-4670-8F05-6A0ABA7573C6}"/>
            </a:ext>
          </a:extLst>
        </xdr:cNvPr>
        <xdr:cNvSpPr/>
      </xdr:nvSpPr>
      <xdr:spPr>
        <a:xfrm>
          <a:off x="14541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41</xdr:row>
      <xdr:rowOff>69215</xdr:rowOff>
    </xdr:from>
    <xdr:to>
      <xdr:col>72</xdr:col>
      <xdr:colOff>38100</xdr:colOff>
      <xdr:row>41</xdr:row>
      <xdr:rowOff>170815</xdr:rowOff>
    </xdr:to>
    <xdr:sp macro="" textlink="">
      <xdr:nvSpPr>
        <xdr:cNvPr id="366" name="楕円 365">
          <a:extLst>
            <a:ext uri="{FF2B5EF4-FFF2-40B4-BE49-F238E27FC236}">
              <a16:creationId xmlns:a16="http://schemas.microsoft.com/office/drawing/2014/main" id="{2CBA6130-9413-4585-91D9-792271A13FBD}"/>
            </a:ext>
          </a:extLst>
        </xdr:cNvPr>
        <xdr:cNvSpPr/>
      </xdr:nvSpPr>
      <xdr:spPr>
        <a:xfrm>
          <a:off x="13652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120015</xdr:rowOff>
    </xdr:from>
    <xdr:to>
      <xdr:col>76</xdr:col>
      <xdr:colOff>114300</xdr:colOff>
      <xdr:row>41</xdr:row>
      <xdr:rowOff>127635</xdr:rowOff>
    </xdr:to>
    <xdr:cxnSp macro="">
      <xdr:nvCxnSpPr>
        <xdr:cNvPr id="367" name="直線コネクタ 366">
          <a:extLst>
            <a:ext uri="{FF2B5EF4-FFF2-40B4-BE49-F238E27FC236}">
              <a16:creationId xmlns:a16="http://schemas.microsoft.com/office/drawing/2014/main" id="{93408868-7F58-42A1-B15D-CB9D20FC1D06}"/>
            </a:ext>
          </a:extLst>
        </xdr:cNvPr>
        <xdr:cNvCxnSpPr/>
      </xdr:nvCxnSpPr>
      <xdr:spPr>
        <a:xfrm>
          <a:off x="13703300" y="71494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368" name="n_1aveValue【認定こども園・幼稚園・保育所】&#10;有形固定資産減価償却率">
          <a:extLst>
            <a:ext uri="{FF2B5EF4-FFF2-40B4-BE49-F238E27FC236}">
              <a16:creationId xmlns:a16="http://schemas.microsoft.com/office/drawing/2014/main" id="{9E922658-3F18-4C98-B95A-82FD667AB8A4}"/>
            </a:ext>
          </a:extLst>
        </xdr:cNvPr>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369" name="n_2aveValue【認定こども園・幼稚園・保育所】&#10;有形固定資産減価償却率">
          <a:extLst>
            <a:ext uri="{FF2B5EF4-FFF2-40B4-BE49-F238E27FC236}">
              <a16:creationId xmlns:a16="http://schemas.microsoft.com/office/drawing/2014/main" id="{3AC48585-2846-47FA-B405-039EA40C024A}"/>
            </a:ext>
          </a:extLst>
        </xdr:cNvPr>
        <xdr:cNvSpPr txBox="1"/>
      </xdr:nvSpPr>
      <xdr:spPr>
        <a:xfrm>
          <a:off x="143897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84472</xdr:rowOff>
    </xdr:from>
    <xdr:ext cx="405111" cy="259045"/>
    <xdr:sp macro="" textlink="">
      <xdr:nvSpPr>
        <xdr:cNvPr id="370" name="n_3aveValue【認定こども園・幼稚園・保育所】&#10;有形固定資産減価償却率">
          <a:extLst>
            <a:ext uri="{FF2B5EF4-FFF2-40B4-BE49-F238E27FC236}">
              <a16:creationId xmlns:a16="http://schemas.microsoft.com/office/drawing/2014/main" id="{8264F281-4AC6-4A76-AC43-32914BD3EADB}"/>
            </a:ext>
          </a:extLst>
        </xdr:cNvPr>
        <xdr:cNvSpPr txBox="1"/>
      </xdr:nvSpPr>
      <xdr:spPr>
        <a:xfrm>
          <a:off x="13500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169562</xdr:rowOff>
    </xdr:from>
    <xdr:ext cx="405111" cy="259045"/>
    <xdr:sp macro="" textlink="">
      <xdr:nvSpPr>
        <xdr:cNvPr id="371" name="n_2mainValue【認定こども園・幼稚園・保育所】&#10;有形固定資産減価償却率">
          <a:extLst>
            <a:ext uri="{FF2B5EF4-FFF2-40B4-BE49-F238E27FC236}">
              <a16:creationId xmlns:a16="http://schemas.microsoft.com/office/drawing/2014/main" id="{3F70D9F3-ED31-4DD7-969F-D5A5EECB89C6}"/>
            </a:ext>
          </a:extLst>
        </xdr:cNvPr>
        <xdr:cNvSpPr txBox="1"/>
      </xdr:nvSpPr>
      <xdr:spPr>
        <a:xfrm>
          <a:off x="143897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161942</xdr:rowOff>
    </xdr:from>
    <xdr:ext cx="405111" cy="259045"/>
    <xdr:sp macro="" textlink="">
      <xdr:nvSpPr>
        <xdr:cNvPr id="372" name="n_3mainValue【認定こども園・幼稚園・保育所】&#10;有形固定資産減価償却率">
          <a:extLst>
            <a:ext uri="{FF2B5EF4-FFF2-40B4-BE49-F238E27FC236}">
              <a16:creationId xmlns:a16="http://schemas.microsoft.com/office/drawing/2014/main" id="{587BEC55-C8BC-440E-89E0-655BEFB19750}"/>
            </a:ext>
          </a:extLst>
        </xdr:cNvPr>
        <xdr:cNvSpPr txBox="1"/>
      </xdr:nvSpPr>
      <xdr:spPr>
        <a:xfrm>
          <a:off x="13500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a:extLst>
            <a:ext uri="{FF2B5EF4-FFF2-40B4-BE49-F238E27FC236}">
              <a16:creationId xmlns:a16="http://schemas.microsoft.com/office/drawing/2014/main" id="{40970EB5-FE6F-45D8-8A4B-25114FBF83F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a:extLst>
            <a:ext uri="{FF2B5EF4-FFF2-40B4-BE49-F238E27FC236}">
              <a16:creationId xmlns:a16="http://schemas.microsoft.com/office/drawing/2014/main" id="{6E8BC49D-116B-4363-A4B2-E7B3DC67DC7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a:extLst>
            <a:ext uri="{FF2B5EF4-FFF2-40B4-BE49-F238E27FC236}">
              <a16:creationId xmlns:a16="http://schemas.microsoft.com/office/drawing/2014/main" id="{5661F6DC-9E9A-4227-BE74-0EC37505352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a:extLst>
            <a:ext uri="{FF2B5EF4-FFF2-40B4-BE49-F238E27FC236}">
              <a16:creationId xmlns:a16="http://schemas.microsoft.com/office/drawing/2014/main" id="{00580E9C-7C0A-44E7-8344-7867D406910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a:extLst>
            <a:ext uri="{FF2B5EF4-FFF2-40B4-BE49-F238E27FC236}">
              <a16:creationId xmlns:a16="http://schemas.microsoft.com/office/drawing/2014/main" id="{06C4EFFA-BA52-4DDF-91E4-B29128A71EC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a:extLst>
            <a:ext uri="{FF2B5EF4-FFF2-40B4-BE49-F238E27FC236}">
              <a16:creationId xmlns:a16="http://schemas.microsoft.com/office/drawing/2014/main" id="{08D8BFD1-13A8-4E56-A6EB-30C3B41FDD7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a:extLst>
            <a:ext uri="{FF2B5EF4-FFF2-40B4-BE49-F238E27FC236}">
              <a16:creationId xmlns:a16="http://schemas.microsoft.com/office/drawing/2014/main" id="{7E2077A2-2827-4E1A-BF52-CEDA4B46776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a:extLst>
            <a:ext uri="{FF2B5EF4-FFF2-40B4-BE49-F238E27FC236}">
              <a16:creationId xmlns:a16="http://schemas.microsoft.com/office/drawing/2014/main" id="{B0967DDC-8BF0-4441-B392-193DD6B8712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1" name="テキスト ボックス 380">
          <a:extLst>
            <a:ext uri="{FF2B5EF4-FFF2-40B4-BE49-F238E27FC236}">
              <a16:creationId xmlns:a16="http://schemas.microsoft.com/office/drawing/2014/main" id="{77B1AF9E-9FCF-4712-BDEC-8DF7D70AAFB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2" name="直線コネクタ 381">
          <a:extLst>
            <a:ext uri="{FF2B5EF4-FFF2-40B4-BE49-F238E27FC236}">
              <a16:creationId xmlns:a16="http://schemas.microsoft.com/office/drawing/2014/main" id="{BE17E25E-7069-4E0B-9D7A-C5C9BFDAEA4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3" name="直線コネクタ 382">
          <a:extLst>
            <a:ext uri="{FF2B5EF4-FFF2-40B4-BE49-F238E27FC236}">
              <a16:creationId xmlns:a16="http://schemas.microsoft.com/office/drawing/2014/main" id="{2065B319-BF9E-4803-91AC-810842F8DEF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4" name="テキスト ボックス 383">
          <a:extLst>
            <a:ext uri="{FF2B5EF4-FFF2-40B4-BE49-F238E27FC236}">
              <a16:creationId xmlns:a16="http://schemas.microsoft.com/office/drawing/2014/main" id="{F577FA28-E64E-48F0-8A63-14AEA460274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5" name="直線コネクタ 384">
          <a:extLst>
            <a:ext uri="{FF2B5EF4-FFF2-40B4-BE49-F238E27FC236}">
              <a16:creationId xmlns:a16="http://schemas.microsoft.com/office/drawing/2014/main" id="{4C2DFE0C-2310-4C34-8BA7-FEED1AE58A0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6" name="テキスト ボックス 385">
          <a:extLst>
            <a:ext uri="{FF2B5EF4-FFF2-40B4-BE49-F238E27FC236}">
              <a16:creationId xmlns:a16="http://schemas.microsoft.com/office/drawing/2014/main" id="{4FCDDEB2-3DA5-4387-95C9-12D6F810D8C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7" name="直線コネクタ 386">
          <a:extLst>
            <a:ext uri="{FF2B5EF4-FFF2-40B4-BE49-F238E27FC236}">
              <a16:creationId xmlns:a16="http://schemas.microsoft.com/office/drawing/2014/main" id="{0CB92858-E268-47D5-B2FC-A9BC7F28ECE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8" name="テキスト ボックス 387">
          <a:extLst>
            <a:ext uri="{FF2B5EF4-FFF2-40B4-BE49-F238E27FC236}">
              <a16:creationId xmlns:a16="http://schemas.microsoft.com/office/drawing/2014/main" id="{112B4773-AC17-4D12-8985-5945499DD50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9" name="直線コネクタ 388">
          <a:extLst>
            <a:ext uri="{FF2B5EF4-FFF2-40B4-BE49-F238E27FC236}">
              <a16:creationId xmlns:a16="http://schemas.microsoft.com/office/drawing/2014/main" id="{84BAF46C-B4DC-46B8-A701-EF0BF60A706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0" name="テキスト ボックス 389">
          <a:extLst>
            <a:ext uri="{FF2B5EF4-FFF2-40B4-BE49-F238E27FC236}">
              <a16:creationId xmlns:a16="http://schemas.microsoft.com/office/drawing/2014/main" id="{FC1AF856-7470-477C-92FF-7A099FAD950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1" name="直線コネクタ 390">
          <a:extLst>
            <a:ext uri="{FF2B5EF4-FFF2-40B4-BE49-F238E27FC236}">
              <a16:creationId xmlns:a16="http://schemas.microsoft.com/office/drawing/2014/main" id="{EBDABFC6-E746-499E-9A90-9E424372863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2" name="テキスト ボックス 391">
          <a:extLst>
            <a:ext uri="{FF2B5EF4-FFF2-40B4-BE49-F238E27FC236}">
              <a16:creationId xmlns:a16="http://schemas.microsoft.com/office/drawing/2014/main" id="{00A1595F-86A7-4107-A739-0F5D599D581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a:extLst>
            <a:ext uri="{FF2B5EF4-FFF2-40B4-BE49-F238E27FC236}">
              <a16:creationId xmlns:a16="http://schemas.microsoft.com/office/drawing/2014/main" id="{2881A056-6579-425C-8A3D-6AD7CAB9D24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a:extLst>
            <a:ext uri="{FF2B5EF4-FFF2-40B4-BE49-F238E27FC236}">
              <a16:creationId xmlns:a16="http://schemas.microsoft.com/office/drawing/2014/main" id="{231406FC-42DD-42D0-BD68-BCEFED29345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a:extLst>
            <a:ext uri="{FF2B5EF4-FFF2-40B4-BE49-F238E27FC236}">
              <a16:creationId xmlns:a16="http://schemas.microsoft.com/office/drawing/2014/main" id="{31021650-7826-4F70-9A60-23C32EE9B4E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41</xdr:row>
      <xdr:rowOff>26289</xdr:rowOff>
    </xdr:from>
    <xdr:to>
      <xdr:col>116</xdr:col>
      <xdr:colOff>62864</xdr:colOff>
      <xdr:row>42</xdr:row>
      <xdr:rowOff>32004</xdr:rowOff>
    </xdr:to>
    <xdr:cxnSp macro="">
      <xdr:nvCxnSpPr>
        <xdr:cNvPr id="396" name="直線コネクタ 395">
          <a:extLst>
            <a:ext uri="{FF2B5EF4-FFF2-40B4-BE49-F238E27FC236}">
              <a16:creationId xmlns:a16="http://schemas.microsoft.com/office/drawing/2014/main" id="{CA6AB50F-F4F4-47A1-A23F-0B3F5EF78E8B}"/>
            </a:ext>
          </a:extLst>
        </xdr:cNvPr>
        <xdr:cNvCxnSpPr/>
      </xdr:nvCxnSpPr>
      <xdr:spPr>
        <a:xfrm flipV="1">
          <a:off x="22160864" y="7055739"/>
          <a:ext cx="0" cy="17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37101</xdr:rowOff>
    </xdr:from>
    <xdr:ext cx="469744" cy="259045"/>
    <xdr:sp macro="" textlink="">
      <xdr:nvSpPr>
        <xdr:cNvPr id="397" name="【認定こども園・幼稚園・保育所】&#10;一人当たり面積最小値テキスト">
          <a:extLst>
            <a:ext uri="{FF2B5EF4-FFF2-40B4-BE49-F238E27FC236}">
              <a16:creationId xmlns:a16="http://schemas.microsoft.com/office/drawing/2014/main" id="{75C4EB98-EF19-4B6F-86D4-EFF01D5C9CF5}"/>
            </a:ext>
          </a:extLst>
        </xdr:cNvPr>
        <xdr:cNvSpPr txBox="1"/>
      </xdr:nvSpPr>
      <xdr:spPr>
        <a:xfrm>
          <a:off x="22199600" y="723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32004</xdr:rowOff>
    </xdr:from>
    <xdr:to>
      <xdr:col>116</xdr:col>
      <xdr:colOff>152400</xdr:colOff>
      <xdr:row>42</xdr:row>
      <xdr:rowOff>32004</xdr:rowOff>
    </xdr:to>
    <xdr:cxnSp macro="">
      <xdr:nvCxnSpPr>
        <xdr:cNvPr id="398" name="直線コネクタ 397">
          <a:extLst>
            <a:ext uri="{FF2B5EF4-FFF2-40B4-BE49-F238E27FC236}">
              <a16:creationId xmlns:a16="http://schemas.microsoft.com/office/drawing/2014/main" id="{6C6A189E-2D40-4302-9E2E-E6BF15787B6A}"/>
            </a:ext>
          </a:extLst>
        </xdr:cNvPr>
        <xdr:cNvCxnSpPr/>
      </xdr:nvCxnSpPr>
      <xdr:spPr>
        <a:xfrm>
          <a:off x="22072600" y="723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144416</xdr:rowOff>
    </xdr:from>
    <xdr:ext cx="469744" cy="259045"/>
    <xdr:sp macro="" textlink="">
      <xdr:nvSpPr>
        <xdr:cNvPr id="399" name="【認定こども園・幼稚園・保育所】&#10;一人当たり面積最大値テキスト">
          <a:extLst>
            <a:ext uri="{FF2B5EF4-FFF2-40B4-BE49-F238E27FC236}">
              <a16:creationId xmlns:a16="http://schemas.microsoft.com/office/drawing/2014/main" id="{3E94231B-DA98-4987-A4DF-070986D03106}"/>
            </a:ext>
          </a:extLst>
        </xdr:cNvPr>
        <xdr:cNvSpPr txBox="1"/>
      </xdr:nvSpPr>
      <xdr:spPr>
        <a:xfrm>
          <a:off x="22199600" y="683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26289</xdr:rowOff>
    </xdr:from>
    <xdr:to>
      <xdr:col>116</xdr:col>
      <xdr:colOff>152400</xdr:colOff>
      <xdr:row>41</xdr:row>
      <xdr:rowOff>26289</xdr:rowOff>
    </xdr:to>
    <xdr:cxnSp macro="">
      <xdr:nvCxnSpPr>
        <xdr:cNvPr id="400" name="直線コネクタ 399">
          <a:extLst>
            <a:ext uri="{FF2B5EF4-FFF2-40B4-BE49-F238E27FC236}">
              <a16:creationId xmlns:a16="http://schemas.microsoft.com/office/drawing/2014/main" id="{5D0B2F66-7E00-4553-9F22-5BDB7AE76F1F}"/>
            </a:ext>
          </a:extLst>
        </xdr:cNvPr>
        <xdr:cNvCxnSpPr/>
      </xdr:nvCxnSpPr>
      <xdr:spPr>
        <a:xfrm>
          <a:off x="22072600" y="7055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81551</xdr:rowOff>
    </xdr:from>
    <xdr:ext cx="469744" cy="259045"/>
    <xdr:sp macro="" textlink="">
      <xdr:nvSpPr>
        <xdr:cNvPr id="401" name="【認定こども園・幼稚園・保育所】&#10;一人当たり面積平均値テキスト">
          <a:extLst>
            <a:ext uri="{FF2B5EF4-FFF2-40B4-BE49-F238E27FC236}">
              <a16:creationId xmlns:a16="http://schemas.microsoft.com/office/drawing/2014/main" id="{BF532230-01CB-4BFC-8E92-C9347AAD02D4}"/>
            </a:ext>
          </a:extLst>
        </xdr:cNvPr>
        <xdr:cNvSpPr txBox="1"/>
      </xdr:nvSpPr>
      <xdr:spPr>
        <a:xfrm>
          <a:off x="22199600" y="711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103124</xdr:rowOff>
    </xdr:from>
    <xdr:to>
      <xdr:col>116</xdr:col>
      <xdr:colOff>114300</xdr:colOff>
      <xdr:row>42</xdr:row>
      <xdr:rowOff>33274</xdr:rowOff>
    </xdr:to>
    <xdr:sp macro="" textlink="">
      <xdr:nvSpPr>
        <xdr:cNvPr id="402" name="フローチャート: 判断 401">
          <a:extLst>
            <a:ext uri="{FF2B5EF4-FFF2-40B4-BE49-F238E27FC236}">
              <a16:creationId xmlns:a16="http://schemas.microsoft.com/office/drawing/2014/main" id="{EFCE3449-8650-43CA-91FC-B1B65D1B7896}"/>
            </a:ext>
          </a:extLst>
        </xdr:cNvPr>
        <xdr:cNvSpPr/>
      </xdr:nvSpPr>
      <xdr:spPr>
        <a:xfrm>
          <a:off x="22110700" y="713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98933</xdr:rowOff>
    </xdr:from>
    <xdr:to>
      <xdr:col>112</xdr:col>
      <xdr:colOff>38100</xdr:colOff>
      <xdr:row>42</xdr:row>
      <xdr:rowOff>29083</xdr:rowOff>
    </xdr:to>
    <xdr:sp macro="" textlink="">
      <xdr:nvSpPr>
        <xdr:cNvPr id="403" name="フローチャート: 判断 402">
          <a:extLst>
            <a:ext uri="{FF2B5EF4-FFF2-40B4-BE49-F238E27FC236}">
              <a16:creationId xmlns:a16="http://schemas.microsoft.com/office/drawing/2014/main" id="{5DCF03AA-1576-4D33-824D-70E6CE2E5FB9}"/>
            </a:ext>
          </a:extLst>
        </xdr:cNvPr>
        <xdr:cNvSpPr/>
      </xdr:nvSpPr>
      <xdr:spPr>
        <a:xfrm>
          <a:off x="21272500" y="712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101981</xdr:rowOff>
    </xdr:from>
    <xdr:to>
      <xdr:col>107</xdr:col>
      <xdr:colOff>101600</xdr:colOff>
      <xdr:row>42</xdr:row>
      <xdr:rowOff>32131</xdr:rowOff>
    </xdr:to>
    <xdr:sp macro="" textlink="">
      <xdr:nvSpPr>
        <xdr:cNvPr id="404" name="フローチャート: 判断 403">
          <a:extLst>
            <a:ext uri="{FF2B5EF4-FFF2-40B4-BE49-F238E27FC236}">
              <a16:creationId xmlns:a16="http://schemas.microsoft.com/office/drawing/2014/main" id="{2E483D6A-BC1C-4FD2-84DB-1855E62AC609}"/>
            </a:ext>
          </a:extLst>
        </xdr:cNvPr>
        <xdr:cNvSpPr/>
      </xdr:nvSpPr>
      <xdr:spPr>
        <a:xfrm>
          <a:off x="20383500" y="713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157226</xdr:rowOff>
    </xdr:from>
    <xdr:to>
      <xdr:col>102</xdr:col>
      <xdr:colOff>165100</xdr:colOff>
      <xdr:row>41</xdr:row>
      <xdr:rowOff>87376</xdr:rowOff>
    </xdr:to>
    <xdr:sp macro="" textlink="">
      <xdr:nvSpPr>
        <xdr:cNvPr id="405" name="フローチャート: 判断 404">
          <a:extLst>
            <a:ext uri="{FF2B5EF4-FFF2-40B4-BE49-F238E27FC236}">
              <a16:creationId xmlns:a16="http://schemas.microsoft.com/office/drawing/2014/main" id="{127B64F8-5235-4282-B23F-4BE329109196}"/>
            </a:ext>
          </a:extLst>
        </xdr:cNvPr>
        <xdr:cNvSpPr/>
      </xdr:nvSpPr>
      <xdr:spPr>
        <a:xfrm>
          <a:off x="19494500" y="70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957261E1-3FB2-4809-A9C4-1A0D5F57567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B36434CD-0680-43B1-A2ED-429661C43EA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35D1356A-28DF-4E00-A8F8-8D7753C5ED2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CB4819A3-FDF5-4F58-8534-C7502A17D77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7AAE7781-D4EA-4AD2-B420-B58C8ACA4E7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147320</xdr:rowOff>
    </xdr:from>
    <xdr:to>
      <xdr:col>107</xdr:col>
      <xdr:colOff>101600</xdr:colOff>
      <xdr:row>42</xdr:row>
      <xdr:rowOff>77470</xdr:rowOff>
    </xdr:to>
    <xdr:sp macro="" textlink="">
      <xdr:nvSpPr>
        <xdr:cNvPr id="411" name="楕円 410">
          <a:extLst>
            <a:ext uri="{FF2B5EF4-FFF2-40B4-BE49-F238E27FC236}">
              <a16:creationId xmlns:a16="http://schemas.microsoft.com/office/drawing/2014/main" id="{989931D1-FFEE-43DD-BDEA-38D41AE2B750}"/>
            </a:ext>
          </a:extLst>
        </xdr:cNvPr>
        <xdr:cNvSpPr/>
      </xdr:nvSpPr>
      <xdr:spPr>
        <a:xfrm>
          <a:off x="20383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153035</xdr:rowOff>
    </xdr:from>
    <xdr:to>
      <xdr:col>102</xdr:col>
      <xdr:colOff>165100</xdr:colOff>
      <xdr:row>33</xdr:row>
      <xdr:rowOff>83185</xdr:rowOff>
    </xdr:to>
    <xdr:sp macro="" textlink="">
      <xdr:nvSpPr>
        <xdr:cNvPr id="412" name="楕円 411">
          <a:extLst>
            <a:ext uri="{FF2B5EF4-FFF2-40B4-BE49-F238E27FC236}">
              <a16:creationId xmlns:a16="http://schemas.microsoft.com/office/drawing/2014/main" id="{CC3BB146-1432-407C-A7E4-C13304C013BE}"/>
            </a:ext>
          </a:extLst>
        </xdr:cNvPr>
        <xdr:cNvSpPr/>
      </xdr:nvSpPr>
      <xdr:spPr>
        <a:xfrm>
          <a:off x="19494500" y="56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32385</xdr:rowOff>
    </xdr:from>
    <xdr:to>
      <xdr:col>107</xdr:col>
      <xdr:colOff>50800</xdr:colOff>
      <xdr:row>42</xdr:row>
      <xdr:rowOff>26670</xdr:rowOff>
    </xdr:to>
    <xdr:cxnSp macro="">
      <xdr:nvCxnSpPr>
        <xdr:cNvPr id="413" name="直線コネクタ 412">
          <a:extLst>
            <a:ext uri="{FF2B5EF4-FFF2-40B4-BE49-F238E27FC236}">
              <a16:creationId xmlns:a16="http://schemas.microsoft.com/office/drawing/2014/main" id="{5266E12E-0FEA-4823-8781-0E260D947DE7}"/>
            </a:ext>
          </a:extLst>
        </xdr:cNvPr>
        <xdr:cNvCxnSpPr/>
      </xdr:nvCxnSpPr>
      <xdr:spPr>
        <a:xfrm>
          <a:off x="19545300" y="5690235"/>
          <a:ext cx="889000" cy="15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45610</xdr:rowOff>
    </xdr:from>
    <xdr:ext cx="469744" cy="259045"/>
    <xdr:sp macro="" textlink="">
      <xdr:nvSpPr>
        <xdr:cNvPr id="414" name="n_1aveValue【認定こども園・幼稚園・保育所】&#10;一人当たり面積">
          <a:extLst>
            <a:ext uri="{FF2B5EF4-FFF2-40B4-BE49-F238E27FC236}">
              <a16:creationId xmlns:a16="http://schemas.microsoft.com/office/drawing/2014/main" id="{E00804F2-3E27-4E76-B3B6-CAC2EB172F9B}"/>
            </a:ext>
          </a:extLst>
        </xdr:cNvPr>
        <xdr:cNvSpPr txBox="1"/>
      </xdr:nvSpPr>
      <xdr:spPr>
        <a:xfrm>
          <a:off x="21075727" y="690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48658</xdr:rowOff>
    </xdr:from>
    <xdr:ext cx="469744" cy="259045"/>
    <xdr:sp macro="" textlink="">
      <xdr:nvSpPr>
        <xdr:cNvPr id="415" name="n_2aveValue【認定こども園・幼稚園・保育所】&#10;一人当たり面積">
          <a:extLst>
            <a:ext uri="{FF2B5EF4-FFF2-40B4-BE49-F238E27FC236}">
              <a16:creationId xmlns:a16="http://schemas.microsoft.com/office/drawing/2014/main" id="{74524BFF-E218-4A96-B775-E8FFF5A11A0A}"/>
            </a:ext>
          </a:extLst>
        </xdr:cNvPr>
        <xdr:cNvSpPr txBox="1"/>
      </xdr:nvSpPr>
      <xdr:spPr>
        <a:xfrm>
          <a:off x="20199427" y="690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78503</xdr:rowOff>
    </xdr:from>
    <xdr:ext cx="469744" cy="259045"/>
    <xdr:sp macro="" textlink="">
      <xdr:nvSpPr>
        <xdr:cNvPr id="416" name="n_3aveValue【認定こども園・幼稚園・保育所】&#10;一人当たり面積">
          <a:extLst>
            <a:ext uri="{FF2B5EF4-FFF2-40B4-BE49-F238E27FC236}">
              <a16:creationId xmlns:a16="http://schemas.microsoft.com/office/drawing/2014/main" id="{0F7B8EFD-8E25-438C-9CB1-7B7ED8EE7E93}"/>
            </a:ext>
          </a:extLst>
        </xdr:cNvPr>
        <xdr:cNvSpPr txBox="1"/>
      </xdr:nvSpPr>
      <xdr:spPr>
        <a:xfrm>
          <a:off x="19310427" y="71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68597</xdr:rowOff>
    </xdr:from>
    <xdr:ext cx="469744" cy="259045"/>
    <xdr:sp macro="" textlink="">
      <xdr:nvSpPr>
        <xdr:cNvPr id="417" name="n_2mainValue【認定こども園・幼稚園・保育所】&#10;一人当たり面積">
          <a:extLst>
            <a:ext uri="{FF2B5EF4-FFF2-40B4-BE49-F238E27FC236}">
              <a16:creationId xmlns:a16="http://schemas.microsoft.com/office/drawing/2014/main" id="{DD7285AC-D909-43EA-91B6-8ABFD6DA109F}"/>
            </a:ext>
          </a:extLst>
        </xdr:cNvPr>
        <xdr:cNvSpPr txBox="1"/>
      </xdr:nvSpPr>
      <xdr:spPr>
        <a:xfrm>
          <a:off x="20199427"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99712</xdr:rowOff>
    </xdr:from>
    <xdr:ext cx="469744" cy="259045"/>
    <xdr:sp macro="" textlink="">
      <xdr:nvSpPr>
        <xdr:cNvPr id="418" name="n_3mainValue【認定こども園・幼稚園・保育所】&#10;一人当たり面積">
          <a:extLst>
            <a:ext uri="{FF2B5EF4-FFF2-40B4-BE49-F238E27FC236}">
              <a16:creationId xmlns:a16="http://schemas.microsoft.com/office/drawing/2014/main" id="{A557B192-2069-4AC3-B1D6-D3F704D9F241}"/>
            </a:ext>
          </a:extLst>
        </xdr:cNvPr>
        <xdr:cNvSpPr txBox="1"/>
      </xdr:nvSpPr>
      <xdr:spPr>
        <a:xfrm>
          <a:off x="19310427" y="541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a:extLst>
            <a:ext uri="{FF2B5EF4-FFF2-40B4-BE49-F238E27FC236}">
              <a16:creationId xmlns:a16="http://schemas.microsoft.com/office/drawing/2014/main" id="{4FFCA761-43CD-43BC-9FF0-EA17CAC4A44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a:extLst>
            <a:ext uri="{FF2B5EF4-FFF2-40B4-BE49-F238E27FC236}">
              <a16:creationId xmlns:a16="http://schemas.microsoft.com/office/drawing/2014/main" id="{8C604D32-6A07-489B-82D3-DAEC406E1A8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a:extLst>
            <a:ext uri="{FF2B5EF4-FFF2-40B4-BE49-F238E27FC236}">
              <a16:creationId xmlns:a16="http://schemas.microsoft.com/office/drawing/2014/main" id="{C991D643-757B-4085-B287-20B0995DD53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a:extLst>
            <a:ext uri="{FF2B5EF4-FFF2-40B4-BE49-F238E27FC236}">
              <a16:creationId xmlns:a16="http://schemas.microsoft.com/office/drawing/2014/main" id="{DAEB1BD0-932D-4E59-BDEE-48714D7E4E6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a:extLst>
            <a:ext uri="{FF2B5EF4-FFF2-40B4-BE49-F238E27FC236}">
              <a16:creationId xmlns:a16="http://schemas.microsoft.com/office/drawing/2014/main" id="{E0F42513-ED7A-48DA-BBA2-AFE6CA1E90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a:extLst>
            <a:ext uri="{FF2B5EF4-FFF2-40B4-BE49-F238E27FC236}">
              <a16:creationId xmlns:a16="http://schemas.microsoft.com/office/drawing/2014/main" id="{F300C1E8-CD36-42EA-B9EB-2237A639D7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a:extLst>
            <a:ext uri="{FF2B5EF4-FFF2-40B4-BE49-F238E27FC236}">
              <a16:creationId xmlns:a16="http://schemas.microsoft.com/office/drawing/2014/main" id="{DB22FF87-5FBE-47E9-ACBB-B7BDBBA6D2F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a:extLst>
            <a:ext uri="{FF2B5EF4-FFF2-40B4-BE49-F238E27FC236}">
              <a16:creationId xmlns:a16="http://schemas.microsoft.com/office/drawing/2014/main" id="{BAF0097C-608D-4EE8-B4AF-5C3A8BFFF1D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a:extLst>
            <a:ext uri="{FF2B5EF4-FFF2-40B4-BE49-F238E27FC236}">
              <a16:creationId xmlns:a16="http://schemas.microsoft.com/office/drawing/2014/main" id="{304333E6-0AAF-47EA-A2AC-DE999F4C0B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a:extLst>
            <a:ext uri="{FF2B5EF4-FFF2-40B4-BE49-F238E27FC236}">
              <a16:creationId xmlns:a16="http://schemas.microsoft.com/office/drawing/2014/main" id="{C5CF0E59-9240-4107-97F8-4B11F77B62B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a:extLst>
            <a:ext uri="{FF2B5EF4-FFF2-40B4-BE49-F238E27FC236}">
              <a16:creationId xmlns:a16="http://schemas.microsoft.com/office/drawing/2014/main" id="{6654BBE2-5BFF-4692-83D1-951733B7515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0" name="直線コネクタ 429">
          <a:extLst>
            <a:ext uri="{FF2B5EF4-FFF2-40B4-BE49-F238E27FC236}">
              <a16:creationId xmlns:a16="http://schemas.microsoft.com/office/drawing/2014/main" id="{5A853C55-68B7-44DE-BD97-8F822D1BD78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1" name="テキスト ボックス 430">
          <a:extLst>
            <a:ext uri="{FF2B5EF4-FFF2-40B4-BE49-F238E27FC236}">
              <a16:creationId xmlns:a16="http://schemas.microsoft.com/office/drawing/2014/main" id="{91C07EAE-EE99-457D-A78C-513739D70D67}"/>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2" name="直線コネクタ 431">
          <a:extLst>
            <a:ext uri="{FF2B5EF4-FFF2-40B4-BE49-F238E27FC236}">
              <a16:creationId xmlns:a16="http://schemas.microsoft.com/office/drawing/2014/main" id="{AE025688-2396-48FD-8322-6A2CAEEA2AB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3" name="テキスト ボックス 432">
          <a:extLst>
            <a:ext uri="{FF2B5EF4-FFF2-40B4-BE49-F238E27FC236}">
              <a16:creationId xmlns:a16="http://schemas.microsoft.com/office/drawing/2014/main" id="{B7C47289-8DA0-4F12-8656-A038E27370D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4" name="直線コネクタ 433">
          <a:extLst>
            <a:ext uri="{FF2B5EF4-FFF2-40B4-BE49-F238E27FC236}">
              <a16:creationId xmlns:a16="http://schemas.microsoft.com/office/drawing/2014/main" id="{D8E57371-A97D-4681-A57F-578224FA398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5" name="テキスト ボックス 434">
          <a:extLst>
            <a:ext uri="{FF2B5EF4-FFF2-40B4-BE49-F238E27FC236}">
              <a16:creationId xmlns:a16="http://schemas.microsoft.com/office/drawing/2014/main" id="{44BBB099-E229-437F-92CA-237D8C8F7F7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6" name="直線コネクタ 435">
          <a:extLst>
            <a:ext uri="{FF2B5EF4-FFF2-40B4-BE49-F238E27FC236}">
              <a16:creationId xmlns:a16="http://schemas.microsoft.com/office/drawing/2014/main" id="{707EC89B-FAD1-4C25-A4E6-75780E32EBC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7" name="テキスト ボックス 436">
          <a:extLst>
            <a:ext uri="{FF2B5EF4-FFF2-40B4-BE49-F238E27FC236}">
              <a16:creationId xmlns:a16="http://schemas.microsoft.com/office/drawing/2014/main" id="{9511FFB4-24D2-47D6-9839-AF1EC8E3ABD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8" name="直線コネクタ 437">
          <a:extLst>
            <a:ext uri="{FF2B5EF4-FFF2-40B4-BE49-F238E27FC236}">
              <a16:creationId xmlns:a16="http://schemas.microsoft.com/office/drawing/2014/main" id="{00316651-1608-40C2-B715-9115C706F55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9" name="テキスト ボックス 438">
          <a:extLst>
            <a:ext uri="{FF2B5EF4-FFF2-40B4-BE49-F238E27FC236}">
              <a16:creationId xmlns:a16="http://schemas.microsoft.com/office/drawing/2014/main" id="{D12CB521-5FD5-4796-B44B-B08C2219F18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0" name="直線コネクタ 439">
          <a:extLst>
            <a:ext uri="{FF2B5EF4-FFF2-40B4-BE49-F238E27FC236}">
              <a16:creationId xmlns:a16="http://schemas.microsoft.com/office/drawing/2014/main" id="{122C2438-9641-4E8B-90E7-9C604E343C7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1" name="テキスト ボックス 440">
          <a:extLst>
            <a:ext uri="{FF2B5EF4-FFF2-40B4-BE49-F238E27FC236}">
              <a16:creationId xmlns:a16="http://schemas.microsoft.com/office/drawing/2014/main" id="{06D51229-222E-4691-9D84-6FED4673B94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a:extLst>
            <a:ext uri="{FF2B5EF4-FFF2-40B4-BE49-F238E27FC236}">
              <a16:creationId xmlns:a16="http://schemas.microsoft.com/office/drawing/2014/main" id="{CDB63971-9B9B-4640-83FF-BA75FB55C90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3" name="テキスト ボックス 442">
          <a:extLst>
            <a:ext uri="{FF2B5EF4-FFF2-40B4-BE49-F238E27FC236}">
              <a16:creationId xmlns:a16="http://schemas.microsoft.com/office/drawing/2014/main" id="{457D1E76-5974-4BB9-9B0F-B00B0FF2B72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a:extLst>
            <a:ext uri="{FF2B5EF4-FFF2-40B4-BE49-F238E27FC236}">
              <a16:creationId xmlns:a16="http://schemas.microsoft.com/office/drawing/2014/main" id="{06795868-4232-4EA7-977B-3A17807649B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445" name="直線コネクタ 444">
          <a:extLst>
            <a:ext uri="{FF2B5EF4-FFF2-40B4-BE49-F238E27FC236}">
              <a16:creationId xmlns:a16="http://schemas.microsoft.com/office/drawing/2014/main" id="{238FA702-CFC0-4260-857F-71D288AFFA4A}"/>
            </a:ext>
          </a:extLst>
        </xdr:cNvPr>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446" name="【学校施設】&#10;有形固定資産減価償却率最小値テキスト">
          <a:extLst>
            <a:ext uri="{FF2B5EF4-FFF2-40B4-BE49-F238E27FC236}">
              <a16:creationId xmlns:a16="http://schemas.microsoft.com/office/drawing/2014/main" id="{D7A03593-9909-4534-8943-B24ED19D3D33}"/>
            </a:ext>
          </a:extLst>
        </xdr:cNvPr>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447" name="直線コネクタ 446">
          <a:extLst>
            <a:ext uri="{FF2B5EF4-FFF2-40B4-BE49-F238E27FC236}">
              <a16:creationId xmlns:a16="http://schemas.microsoft.com/office/drawing/2014/main" id="{2711ABCA-1F8C-4AD8-ACAF-ADC8C2C4A2D4}"/>
            </a:ext>
          </a:extLst>
        </xdr:cNvPr>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48" name="【学校施設】&#10;有形固定資産減価償却率最大値テキスト">
          <a:extLst>
            <a:ext uri="{FF2B5EF4-FFF2-40B4-BE49-F238E27FC236}">
              <a16:creationId xmlns:a16="http://schemas.microsoft.com/office/drawing/2014/main" id="{AA7557B1-AB9F-439E-9288-D23E6974B3D6}"/>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49" name="直線コネクタ 448">
          <a:extLst>
            <a:ext uri="{FF2B5EF4-FFF2-40B4-BE49-F238E27FC236}">
              <a16:creationId xmlns:a16="http://schemas.microsoft.com/office/drawing/2014/main" id="{0E9DD980-E4D0-4B02-8E24-683CA900484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58255</xdr:rowOff>
    </xdr:from>
    <xdr:ext cx="405111" cy="259045"/>
    <xdr:sp macro="" textlink="">
      <xdr:nvSpPr>
        <xdr:cNvPr id="450" name="【学校施設】&#10;有形固定資産減価償却率平均値テキスト">
          <a:extLst>
            <a:ext uri="{FF2B5EF4-FFF2-40B4-BE49-F238E27FC236}">
              <a16:creationId xmlns:a16="http://schemas.microsoft.com/office/drawing/2014/main" id="{FFCFD5C6-B275-4FFA-BF71-80E240069B09}"/>
            </a:ext>
          </a:extLst>
        </xdr:cNvPr>
        <xdr:cNvSpPr txBox="1"/>
      </xdr:nvSpPr>
      <xdr:spPr>
        <a:xfrm>
          <a:off x="163576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451" name="フローチャート: 判断 450">
          <a:extLst>
            <a:ext uri="{FF2B5EF4-FFF2-40B4-BE49-F238E27FC236}">
              <a16:creationId xmlns:a16="http://schemas.microsoft.com/office/drawing/2014/main" id="{7247EB16-2D6C-4A78-A536-C8A78F79BE12}"/>
            </a:ext>
          </a:extLst>
        </xdr:cNvPr>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452" name="フローチャート: 判断 451">
          <a:extLst>
            <a:ext uri="{FF2B5EF4-FFF2-40B4-BE49-F238E27FC236}">
              <a16:creationId xmlns:a16="http://schemas.microsoft.com/office/drawing/2014/main" id="{994C2884-1752-47E4-BCBA-CDC0D7B2473B}"/>
            </a:ext>
          </a:extLst>
        </xdr:cNvPr>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53" name="フローチャート: 判断 452">
          <a:extLst>
            <a:ext uri="{FF2B5EF4-FFF2-40B4-BE49-F238E27FC236}">
              <a16:creationId xmlns:a16="http://schemas.microsoft.com/office/drawing/2014/main" id="{DF75FA47-EB5B-42D9-A97D-6AFAD69B80BF}"/>
            </a:ext>
          </a:extLst>
        </xdr:cNvPr>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454" name="フローチャート: 判断 453">
          <a:extLst>
            <a:ext uri="{FF2B5EF4-FFF2-40B4-BE49-F238E27FC236}">
              <a16:creationId xmlns:a16="http://schemas.microsoft.com/office/drawing/2014/main" id="{C98CF2E8-9675-42EA-984B-2B12D7DE3E34}"/>
            </a:ext>
          </a:extLst>
        </xdr:cNvPr>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76EE50C3-E194-4B29-853C-0F8894B91AC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1EF6BAFD-C14A-45D8-AB40-8620E18A5B6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14767A04-C847-4A67-ACB6-13130053822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FF20B7B4-83EA-48EB-8F21-D297CB63A95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7AB1AF4E-EB5B-4EA4-B4DC-F100B6F2262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168003</xdr:rowOff>
    </xdr:from>
    <xdr:to>
      <xdr:col>76</xdr:col>
      <xdr:colOff>165100</xdr:colOff>
      <xdr:row>55</xdr:row>
      <xdr:rowOff>98153</xdr:rowOff>
    </xdr:to>
    <xdr:sp macro="" textlink="">
      <xdr:nvSpPr>
        <xdr:cNvPr id="460" name="楕円 459">
          <a:extLst>
            <a:ext uri="{FF2B5EF4-FFF2-40B4-BE49-F238E27FC236}">
              <a16:creationId xmlns:a16="http://schemas.microsoft.com/office/drawing/2014/main" id="{7B86728C-611A-4C30-BFB9-E1DFE1C2EC2A}"/>
            </a:ext>
          </a:extLst>
        </xdr:cNvPr>
        <xdr:cNvSpPr/>
      </xdr:nvSpPr>
      <xdr:spPr>
        <a:xfrm>
          <a:off x="14541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55</xdr:row>
      <xdr:rowOff>32476</xdr:rowOff>
    </xdr:from>
    <xdr:to>
      <xdr:col>72</xdr:col>
      <xdr:colOff>38100</xdr:colOff>
      <xdr:row>55</xdr:row>
      <xdr:rowOff>134076</xdr:rowOff>
    </xdr:to>
    <xdr:sp macro="" textlink="">
      <xdr:nvSpPr>
        <xdr:cNvPr id="461" name="楕円 460">
          <a:extLst>
            <a:ext uri="{FF2B5EF4-FFF2-40B4-BE49-F238E27FC236}">
              <a16:creationId xmlns:a16="http://schemas.microsoft.com/office/drawing/2014/main" id="{68035436-5D65-4DF1-8AD1-291533FBC0B4}"/>
            </a:ext>
          </a:extLst>
        </xdr:cNvPr>
        <xdr:cNvSpPr/>
      </xdr:nvSpPr>
      <xdr:spPr>
        <a:xfrm>
          <a:off x="13652500" y="94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47353</xdr:rowOff>
    </xdr:from>
    <xdr:to>
      <xdr:col>76</xdr:col>
      <xdr:colOff>114300</xdr:colOff>
      <xdr:row>55</xdr:row>
      <xdr:rowOff>83276</xdr:rowOff>
    </xdr:to>
    <xdr:cxnSp macro="">
      <xdr:nvCxnSpPr>
        <xdr:cNvPr id="462" name="直線コネクタ 461">
          <a:extLst>
            <a:ext uri="{FF2B5EF4-FFF2-40B4-BE49-F238E27FC236}">
              <a16:creationId xmlns:a16="http://schemas.microsoft.com/office/drawing/2014/main" id="{B68D56E4-37A2-47D2-AEF5-7103F66DBA74}"/>
            </a:ext>
          </a:extLst>
        </xdr:cNvPr>
        <xdr:cNvCxnSpPr/>
      </xdr:nvCxnSpPr>
      <xdr:spPr>
        <a:xfrm flipV="1">
          <a:off x="13703300" y="9477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13443</xdr:rowOff>
    </xdr:from>
    <xdr:ext cx="405111" cy="259045"/>
    <xdr:sp macro="" textlink="">
      <xdr:nvSpPr>
        <xdr:cNvPr id="463" name="n_1aveValue【学校施設】&#10;有形固定資産減価償却率">
          <a:extLst>
            <a:ext uri="{FF2B5EF4-FFF2-40B4-BE49-F238E27FC236}">
              <a16:creationId xmlns:a16="http://schemas.microsoft.com/office/drawing/2014/main" id="{E3AB3FEC-FEDF-440A-818A-C15D3A10ED6E}"/>
            </a:ext>
          </a:extLst>
        </xdr:cNvPr>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53357</xdr:rowOff>
    </xdr:from>
    <xdr:ext cx="405111" cy="259045"/>
    <xdr:sp macro="" textlink="">
      <xdr:nvSpPr>
        <xdr:cNvPr id="464" name="n_2aveValue【学校施設】&#10;有形固定資産減価償却率">
          <a:extLst>
            <a:ext uri="{FF2B5EF4-FFF2-40B4-BE49-F238E27FC236}">
              <a16:creationId xmlns:a16="http://schemas.microsoft.com/office/drawing/2014/main" id="{E51F1873-BEED-4902-9BFF-71355818A3A0}"/>
            </a:ext>
          </a:extLst>
        </xdr:cNvPr>
        <xdr:cNvSpPr txBox="1"/>
      </xdr:nvSpPr>
      <xdr:spPr>
        <a:xfrm>
          <a:off x="14389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149696</xdr:rowOff>
    </xdr:from>
    <xdr:ext cx="405111" cy="259045"/>
    <xdr:sp macro="" textlink="">
      <xdr:nvSpPr>
        <xdr:cNvPr id="465" name="n_3aveValue【学校施設】&#10;有形固定資産減価償却率">
          <a:extLst>
            <a:ext uri="{FF2B5EF4-FFF2-40B4-BE49-F238E27FC236}">
              <a16:creationId xmlns:a16="http://schemas.microsoft.com/office/drawing/2014/main" id="{FFBE4687-5C11-4AB3-B93F-D6BFD26AFB14}"/>
            </a:ext>
          </a:extLst>
        </xdr:cNvPr>
        <xdr:cNvSpPr txBox="1"/>
      </xdr:nvSpPr>
      <xdr:spPr>
        <a:xfrm>
          <a:off x="13500744"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114680</xdr:rowOff>
    </xdr:from>
    <xdr:ext cx="405111" cy="259045"/>
    <xdr:sp macro="" textlink="">
      <xdr:nvSpPr>
        <xdr:cNvPr id="466" name="n_2mainValue【学校施設】&#10;有形固定資産減価償却率">
          <a:extLst>
            <a:ext uri="{FF2B5EF4-FFF2-40B4-BE49-F238E27FC236}">
              <a16:creationId xmlns:a16="http://schemas.microsoft.com/office/drawing/2014/main" id="{B7AC4678-5D78-4BA4-BB8F-2B68413C1EB6}"/>
            </a:ext>
          </a:extLst>
        </xdr:cNvPr>
        <xdr:cNvSpPr txBox="1"/>
      </xdr:nvSpPr>
      <xdr:spPr>
        <a:xfrm>
          <a:off x="14389744" y="920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150603</xdr:rowOff>
    </xdr:from>
    <xdr:ext cx="405111" cy="259045"/>
    <xdr:sp macro="" textlink="">
      <xdr:nvSpPr>
        <xdr:cNvPr id="467" name="n_3mainValue【学校施設】&#10;有形固定資産減価償却率">
          <a:extLst>
            <a:ext uri="{FF2B5EF4-FFF2-40B4-BE49-F238E27FC236}">
              <a16:creationId xmlns:a16="http://schemas.microsoft.com/office/drawing/2014/main" id="{BA0B5CE6-970B-4F6D-9E8B-E454AFB3D22B}"/>
            </a:ext>
          </a:extLst>
        </xdr:cNvPr>
        <xdr:cNvSpPr txBox="1"/>
      </xdr:nvSpPr>
      <xdr:spPr>
        <a:xfrm>
          <a:off x="13500744"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1C1DE277-48EE-4030-95F8-1BFF067E4C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EE18F2E5-EDC9-46B4-91AF-55B21D1E65B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D8CD1057-3F7F-4E8D-809A-D19267B9890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CC53ECC4-AF20-4CE1-A285-530F09C70D6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CA1FD323-F14A-438F-9EBF-80F60BB2AD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41419EBE-93F7-4050-9DC4-CB3C54C1366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28AA44B1-F550-4FBC-8FAD-2925FF2060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C703F338-751A-41BB-9540-ED04C8AE290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9F39BB70-B6B8-428D-BACD-CFD68371E3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E9BC67DC-3834-4D81-9F1D-0F50E8788D3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4F842C80-332F-45DE-9A09-B906142A69D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CFE172A8-DBF5-4A42-9BAF-0E579B68C0D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98C19333-F4E4-4EFD-A05B-871F4F32304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3101C976-1EC6-47BA-9AA5-BC5E6C742A5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46118583-3C71-4426-9DC7-3064D9A3DC5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E8B60162-7C6F-4A40-914C-4B8F7B6BC7F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CE907B05-50B7-4948-B141-D25868739CB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CFED8C22-7006-4115-8F2E-CF44063FDD6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5FC64F90-3F18-4B0D-AA86-42F281C5CFD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042939E5-F40D-42E0-A153-C1D29A4C2F3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237A6D27-904D-40D0-B558-646D85167B2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95E1303B-CE40-4562-B8DC-43E048F1A93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67CD78E2-FA53-40E9-9D39-697AF2DEC63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2C6B345C-1BCC-48DE-87E1-4C86A060F6C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45385A6D-95AD-418C-B7FD-3ABFD0C1DF8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2AE47F3F-F27C-49BE-8F41-982F1992144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494" name="直線コネクタ 493">
          <a:extLst>
            <a:ext uri="{FF2B5EF4-FFF2-40B4-BE49-F238E27FC236}">
              <a16:creationId xmlns:a16="http://schemas.microsoft.com/office/drawing/2014/main" id="{F7EFCFDA-50F9-4A87-B8AE-93937E4BD01C}"/>
            </a:ext>
          </a:extLst>
        </xdr:cNvPr>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495" name="【学校施設】&#10;一人当たり面積最小値テキスト">
          <a:extLst>
            <a:ext uri="{FF2B5EF4-FFF2-40B4-BE49-F238E27FC236}">
              <a16:creationId xmlns:a16="http://schemas.microsoft.com/office/drawing/2014/main" id="{3D34516B-5F92-456D-940C-747C514F65CF}"/>
            </a:ext>
          </a:extLst>
        </xdr:cNvPr>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496" name="直線コネクタ 495">
          <a:extLst>
            <a:ext uri="{FF2B5EF4-FFF2-40B4-BE49-F238E27FC236}">
              <a16:creationId xmlns:a16="http://schemas.microsoft.com/office/drawing/2014/main" id="{F4E05730-9542-4578-B5D2-392A4DFD32F6}"/>
            </a:ext>
          </a:extLst>
        </xdr:cNvPr>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497" name="【学校施設】&#10;一人当たり面積最大値テキスト">
          <a:extLst>
            <a:ext uri="{FF2B5EF4-FFF2-40B4-BE49-F238E27FC236}">
              <a16:creationId xmlns:a16="http://schemas.microsoft.com/office/drawing/2014/main" id="{DFAEDFE9-FA06-4E11-9014-C554955F8E8A}"/>
            </a:ext>
          </a:extLst>
        </xdr:cNvPr>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498" name="直線コネクタ 497">
          <a:extLst>
            <a:ext uri="{FF2B5EF4-FFF2-40B4-BE49-F238E27FC236}">
              <a16:creationId xmlns:a16="http://schemas.microsoft.com/office/drawing/2014/main" id="{43FDEB5B-FE21-4D40-A917-D41CBCE1FD14}"/>
            </a:ext>
          </a:extLst>
        </xdr:cNvPr>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159493</xdr:rowOff>
    </xdr:from>
    <xdr:ext cx="469744" cy="259045"/>
    <xdr:sp macro="" textlink="">
      <xdr:nvSpPr>
        <xdr:cNvPr id="499" name="【学校施設】&#10;一人当たり面積平均値テキスト">
          <a:extLst>
            <a:ext uri="{FF2B5EF4-FFF2-40B4-BE49-F238E27FC236}">
              <a16:creationId xmlns:a16="http://schemas.microsoft.com/office/drawing/2014/main" id="{C78E89F2-E134-4415-BFB5-EB7FAE98F367}"/>
            </a:ext>
          </a:extLst>
        </xdr:cNvPr>
        <xdr:cNvSpPr txBox="1"/>
      </xdr:nvSpPr>
      <xdr:spPr>
        <a:xfrm>
          <a:off x="22199600" y="1044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500" name="フローチャート: 判断 499">
          <a:extLst>
            <a:ext uri="{FF2B5EF4-FFF2-40B4-BE49-F238E27FC236}">
              <a16:creationId xmlns:a16="http://schemas.microsoft.com/office/drawing/2014/main" id="{4F407FA6-18ED-4A2A-8AFA-6FF5654E5DA3}"/>
            </a:ext>
          </a:extLst>
        </xdr:cNvPr>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501" name="フローチャート: 判断 500">
          <a:extLst>
            <a:ext uri="{FF2B5EF4-FFF2-40B4-BE49-F238E27FC236}">
              <a16:creationId xmlns:a16="http://schemas.microsoft.com/office/drawing/2014/main" id="{563484BB-8AE2-457A-97CA-E19DB7FA9542}"/>
            </a:ext>
          </a:extLst>
        </xdr:cNvPr>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502" name="フローチャート: 判断 501">
          <a:extLst>
            <a:ext uri="{FF2B5EF4-FFF2-40B4-BE49-F238E27FC236}">
              <a16:creationId xmlns:a16="http://schemas.microsoft.com/office/drawing/2014/main" id="{A9B8FBB1-7100-43E9-8DB9-599289694323}"/>
            </a:ext>
          </a:extLst>
        </xdr:cNvPr>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503" name="フローチャート: 判断 502">
          <a:extLst>
            <a:ext uri="{FF2B5EF4-FFF2-40B4-BE49-F238E27FC236}">
              <a16:creationId xmlns:a16="http://schemas.microsoft.com/office/drawing/2014/main" id="{5F4723ED-CC23-43C2-B607-68507A3A9BEB}"/>
            </a:ext>
          </a:extLst>
        </xdr:cNvPr>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F2C532F3-2588-4286-8F78-8E284D964F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D28BD40-BDFE-43B8-8F45-4169F117F2D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90734B4-F005-4422-8381-B5AF383EE6A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F82353B6-50CD-40C2-84D9-0CE344118DE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959D5A6D-3DFD-460D-8350-58C767CE930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59581</xdr:rowOff>
    </xdr:from>
    <xdr:to>
      <xdr:col>107</xdr:col>
      <xdr:colOff>101600</xdr:colOff>
      <xdr:row>62</xdr:row>
      <xdr:rowOff>161181</xdr:rowOff>
    </xdr:to>
    <xdr:sp macro="" textlink="">
      <xdr:nvSpPr>
        <xdr:cNvPr id="509" name="楕円 508">
          <a:extLst>
            <a:ext uri="{FF2B5EF4-FFF2-40B4-BE49-F238E27FC236}">
              <a16:creationId xmlns:a16="http://schemas.microsoft.com/office/drawing/2014/main" id="{9A88F40C-0162-4CEA-8249-956C659E5A37}"/>
            </a:ext>
          </a:extLst>
        </xdr:cNvPr>
        <xdr:cNvSpPr/>
      </xdr:nvSpPr>
      <xdr:spPr>
        <a:xfrm>
          <a:off x="20383500" y="1068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70685</xdr:rowOff>
    </xdr:from>
    <xdr:to>
      <xdr:col>102</xdr:col>
      <xdr:colOff>165100</xdr:colOff>
      <xdr:row>63</xdr:row>
      <xdr:rowOff>835</xdr:rowOff>
    </xdr:to>
    <xdr:sp macro="" textlink="">
      <xdr:nvSpPr>
        <xdr:cNvPr id="510" name="楕円 509">
          <a:extLst>
            <a:ext uri="{FF2B5EF4-FFF2-40B4-BE49-F238E27FC236}">
              <a16:creationId xmlns:a16="http://schemas.microsoft.com/office/drawing/2014/main" id="{2F1E198F-CBBB-4AFC-A1D5-15AB0143CEB1}"/>
            </a:ext>
          </a:extLst>
        </xdr:cNvPr>
        <xdr:cNvSpPr/>
      </xdr:nvSpPr>
      <xdr:spPr>
        <a:xfrm>
          <a:off x="19494500" y="107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110381</xdr:rowOff>
    </xdr:from>
    <xdr:to>
      <xdr:col>107</xdr:col>
      <xdr:colOff>50800</xdr:colOff>
      <xdr:row>62</xdr:row>
      <xdr:rowOff>121485</xdr:rowOff>
    </xdr:to>
    <xdr:cxnSp macro="">
      <xdr:nvCxnSpPr>
        <xdr:cNvPr id="511" name="直線コネクタ 510">
          <a:extLst>
            <a:ext uri="{FF2B5EF4-FFF2-40B4-BE49-F238E27FC236}">
              <a16:creationId xmlns:a16="http://schemas.microsoft.com/office/drawing/2014/main" id="{39E48257-5518-452D-B6E2-B1608A32B574}"/>
            </a:ext>
          </a:extLst>
        </xdr:cNvPr>
        <xdr:cNvCxnSpPr/>
      </xdr:nvCxnSpPr>
      <xdr:spPr>
        <a:xfrm flipV="1">
          <a:off x="19545300" y="10740281"/>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108801</xdr:rowOff>
    </xdr:from>
    <xdr:ext cx="469744" cy="259045"/>
    <xdr:sp macro="" textlink="">
      <xdr:nvSpPr>
        <xdr:cNvPr id="512" name="n_1aveValue【学校施設】&#10;一人当たり面積">
          <a:extLst>
            <a:ext uri="{FF2B5EF4-FFF2-40B4-BE49-F238E27FC236}">
              <a16:creationId xmlns:a16="http://schemas.microsoft.com/office/drawing/2014/main" id="{078D32F6-46F0-4B60-9B6F-B8911E6E3460}"/>
            </a:ext>
          </a:extLst>
        </xdr:cNvPr>
        <xdr:cNvSpPr txBox="1"/>
      </xdr:nvSpPr>
      <xdr:spPr>
        <a:xfrm>
          <a:off x="21075727" y="1022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119252</xdr:rowOff>
    </xdr:from>
    <xdr:ext cx="469744" cy="259045"/>
    <xdr:sp macro="" textlink="">
      <xdr:nvSpPr>
        <xdr:cNvPr id="513" name="n_2aveValue【学校施設】&#10;一人当たり面積">
          <a:extLst>
            <a:ext uri="{FF2B5EF4-FFF2-40B4-BE49-F238E27FC236}">
              <a16:creationId xmlns:a16="http://schemas.microsoft.com/office/drawing/2014/main" id="{B35E32E6-289B-4777-8467-DD227503AE8E}"/>
            </a:ext>
          </a:extLst>
        </xdr:cNvPr>
        <xdr:cNvSpPr txBox="1"/>
      </xdr:nvSpPr>
      <xdr:spPr>
        <a:xfrm>
          <a:off x="20199427" y="102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121211</xdr:rowOff>
    </xdr:from>
    <xdr:ext cx="469744" cy="259045"/>
    <xdr:sp macro="" textlink="">
      <xdr:nvSpPr>
        <xdr:cNvPr id="514" name="n_3aveValue【学校施設】&#10;一人当たり面積">
          <a:extLst>
            <a:ext uri="{FF2B5EF4-FFF2-40B4-BE49-F238E27FC236}">
              <a16:creationId xmlns:a16="http://schemas.microsoft.com/office/drawing/2014/main" id="{2B9E5EF5-FF1E-4B08-8AD3-9C2FE4327797}"/>
            </a:ext>
          </a:extLst>
        </xdr:cNvPr>
        <xdr:cNvSpPr txBox="1"/>
      </xdr:nvSpPr>
      <xdr:spPr>
        <a:xfrm>
          <a:off x="19310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152308</xdr:rowOff>
    </xdr:from>
    <xdr:ext cx="469744" cy="259045"/>
    <xdr:sp macro="" textlink="">
      <xdr:nvSpPr>
        <xdr:cNvPr id="515" name="n_2mainValue【学校施設】&#10;一人当たり面積">
          <a:extLst>
            <a:ext uri="{FF2B5EF4-FFF2-40B4-BE49-F238E27FC236}">
              <a16:creationId xmlns:a16="http://schemas.microsoft.com/office/drawing/2014/main" id="{C330126D-F170-47F4-93D6-08140AE6BE28}"/>
            </a:ext>
          </a:extLst>
        </xdr:cNvPr>
        <xdr:cNvSpPr txBox="1"/>
      </xdr:nvSpPr>
      <xdr:spPr>
        <a:xfrm>
          <a:off x="20199427" y="1078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163412</xdr:rowOff>
    </xdr:from>
    <xdr:ext cx="469744" cy="259045"/>
    <xdr:sp macro="" textlink="">
      <xdr:nvSpPr>
        <xdr:cNvPr id="516" name="n_3mainValue【学校施設】&#10;一人当たり面積">
          <a:extLst>
            <a:ext uri="{FF2B5EF4-FFF2-40B4-BE49-F238E27FC236}">
              <a16:creationId xmlns:a16="http://schemas.microsoft.com/office/drawing/2014/main" id="{548A95C7-D702-42D8-BB41-2C58D1747C1B}"/>
            </a:ext>
          </a:extLst>
        </xdr:cNvPr>
        <xdr:cNvSpPr txBox="1"/>
      </xdr:nvSpPr>
      <xdr:spPr>
        <a:xfrm>
          <a:off x="19310427" y="107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a:extLst>
            <a:ext uri="{FF2B5EF4-FFF2-40B4-BE49-F238E27FC236}">
              <a16:creationId xmlns:a16="http://schemas.microsoft.com/office/drawing/2014/main" id="{0C50E054-B9F3-4D97-B038-8B7BF2FC7E4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a:extLst>
            <a:ext uri="{FF2B5EF4-FFF2-40B4-BE49-F238E27FC236}">
              <a16:creationId xmlns:a16="http://schemas.microsoft.com/office/drawing/2014/main" id="{5F41DC03-037F-4FB1-818F-DC996C9E3A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a:extLst>
            <a:ext uri="{FF2B5EF4-FFF2-40B4-BE49-F238E27FC236}">
              <a16:creationId xmlns:a16="http://schemas.microsoft.com/office/drawing/2014/main" id="{E539C037-E175-463C-A26E-E4868DC5B3C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a:extLst>
            <a:ext uri="{FF2B5EF4-FFF2-40B4-BE49-F238E27FC236}">
              <a16:creationId xmlns:a16="http://schemas.microsoft.com/office/drawing/2014/main" id="{6FDF02D3-6035-493E-A416-BCAA2008F1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a:extLst>
            <a:ext uri="{FF2B5EF4-FFF2-40B4-BE49-F238E27FC236}">
              <a16:creationId xmlns:a16="http://schemas.microsoft.com/office/drawing/2014/main" id="{5D0D6484-37F2-4DFA-9AB8-D0C77D3A0A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a:extLst>
            <a:ext uri="{FF2B5EF4-FFF2-40B4-BE49-F238E27FC236}">
              <a16:creationId xmlns:a16="http://schemas.microsoft.com/office/drawing/2014/main" id="{03F1BA89-D5F4-4424-8E16-4FC2CDD00E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a:extLst>
            <a:ext uri="{FF2B5EF4-FFF2-40B4-BE49-F238E27FC236}">
              <a16:creationId xmlns:a16="http://schemas.microsoft.com/office/drawing/2014/main" id="{D001F0CC-4F3C-4B56-AAE5-37D29B6C987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a:extLst>
            <a:ext uri="{FF2B5EF4-FFF2-40B4-BE49-F238E27FC236}">
              <a16:creationId xmlns:a16="http://schemas.microsoft.com/office/drawing/2014/main" id="{581F18B6-72C3-4BD7-95BB-66207FAFE6A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a:extLst>
            <a:ext uri="{FF2B5EF4-FFF2-40B4-BE49-F238E27FC236}">
              <a16:creationId xmlns:a16="http://schemas.microsoft.com/office/drawing/2014/main" id="{636667C9-5E61-4831-ACC1-D4B91BDB306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a:extLst>
            <a:ext uri="{FF2B5EF4-FFF2-40B4-BE49-F238E27FC236}">
              <a16:creationId xmlns:a16="http://schemas.microsoft.com/office/drawing/2014/main" id="{EDD47BA5-F072-4FB5-B3F1-E7812DD6140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7" name="直線コネクタ 526">
          <a:extLst>
            <a:ext uri="{FF2B5EF4-FFF2-40B4-BE49-F238E27FC236}">
              <a16:creationId xmlns:a16="http://schemas.microsoft.com/office/drawing/2014/main" id="{51E9AA0E-6A0C-4321-AF95-C7747BBFD09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8" name="テキスト ボックス 527">
          <a:extLst>
            <a:ext uri="{FF2B5EF4-FFF2-40B4-BE49-F238E27FC236}">
              <a16:creationId xmlns:a16="http://schemas.microsoft.com/office/drawing/2014/main" id="{0A799ACD-4622-4A7A-9CE9-C1718637838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9" name="直線コネクタ 528">
          <a:extLst>
            <a:ext uri="{FF2B5EF4-FFF2-40B4-BE49-F238E27FC236}">
              <a16:creationId xmlns:a16="http://schemas.microsoft.com/office/drawing/2014/main" id="{8E1C64FD-7D2B-4E06-B3E8-2A61985F120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0" name="テキスト ボックス 529">
          <a:extLst>
            <a:ext uri="{FF2B5EF4-FFF2-40B4-BE49-F238E27FC236}">
              <a16:creationId xmlns:a16="http://schemas.microsoft.com/office/drawing/2014/main" id="{13DA0F14-0FCB-469D-AA5D-3DBDD129831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1" name="直線コネクタ 530">
          <a:extLst>
            <a:ext uri="{FF2B5EF4-FFF2-40B4-BE49-F238E27FC236}">
              <a16:creationId xmlns:a16="http://schemas.microsoft.com/office/drawing/2014/main" id="{8940648C-1581-4335-8687-A9B4B8051A1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2" name="テキスト ボックス 531">
          <a:extLst>
            <a:ext uri="{FF2B5EF4-FFF2-40B4-BE49-F238E27FC236}">
              <a16:creationId xmlns:a16="http://schemas.microsoft.com/office/drawing/2014/main" id="{78FDFEB0-629E-45FF-8FC8-07721403A40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3" name="直線コネクタ 532">
          <a:extLst>
            <a:ext uri="{FF2B5EF4-FFF2-40B4-BE49-F238E27FC236}">
              <a16:creationId xmlns:a16="http://schemas.microsoft.com/office/drawing/2014/main" id="{91C1BB6B-4694-461A-9901-68446FE17DB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4" name="テキスト ボックス 533">
          <a:extLst>
            <a:ext uri="{FF2B5EF4-FFF2-40B4-BE49-F238E27FC236}">
              <a16:creationId xmlns:a16="http://schemas.microsoft.com/office/drawing/2014/main" id="{5C44219C-A2A6-4BE2-8678-C8B1D18F08C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5" name="直線コネクタ 534">
          <a:extLst>
            <a:ext uri="{FF2B5EF4-FFF2-40B4-BE49-F238E27FC236}">
              <a16:creationId xmlns:a16="http://schemas.microsoft.com/office/drawing/2014/main" id="{9D3B9809-96F5-4F92-BD34-9C35C0CD360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6" name="テキスト ボックス 535">
          <a:extLst>
            <a:ext uri="{FF2B5EF4-FFF2-40B4-BE49-F238E27FC236}">
              <a16:creationId xmlns:a16="http://schemas.microsoft.com/office/drawing/2014/main" id="{2B8F8970-E1B8-4B62-A8F0-16CAF0DFDF8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7" name="直線コネクタ 536">
          <a:extLst>
            <a:ext uri="{FF2B5EF4-FFF2-40B4-BE49-F238E27FC236}">
              <a16:creationId xmlns:a16="http://schemas.microsoft.com/office/drawing/2014/main" id="{29FD853F-0852-4079-A52E-38020B02809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8" name="テキスト ボックス 537">
          <a:extLst>
            <a:ext uri="{FF2B5EF4-FFF2-40B4-BE49-F238E27FC236}">
              <a16:creationId xmlns:a16="http://schemas.microsoft.com/office/drawing/2014/main" id="{20554349-B381-4C10-BB0A-E9A88284760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a:extLst>
            <a:ext uri="{FF2B5EF4-FFF2-40B4-BE49-F238E27FC236}">
              <a16:creationId xmlns:a16="http://schemas.microsoft.com/office/drawing/2014/main" id="{9101A587-3EDC-45FD-ABC3-E01A8162612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a:extLst>
            <a:ext uri="{FF2B5EF4-FFF2-40B4-BE49-F238E27FC236}">
              <a16:creationId xmlns:a16="http://schemas.microsoft.com/office/drawing/2014/main" id="{9A338F41-C522-4D82-B35D-95A0D4811D8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a:extLst>
            <a:ext uri="{FF2B5EF4-FFF2-40B4-BE49-F238E27FC236}">
              <a16:creationId xmlns:a16="http://schemas.microsoft.com/office/drawing/2014/main" id="{7C16609D-DF9E-43FB-A1BD-0B2A81B646C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162198</xdr:rowOff>
    </xdr:from>
    <xdr:to>
      <xdr:col>85</xdr:col>
      <xdr:colOff>126364</xdr:colOff>
      <xdr:row>82</xdr:row>
      <xdr:rowOff>167095</xdr:rowOff>
    </xdr:to>
    <xdr:cxnSp macro="">
      <xdr:nvCxnSpPr>
        <xdr:cNvPr id="542" name="直線コネクタ 541">
          <a:extLst>
            <a:ext uri="{FF2B5EF4-FFF2-40B4-BE49-F238E27FC236}">
              <a16:creationId xmlns:a16="http://schemas.microsoft.com/office/drawing/2014/main" id="{B2C2ED7C-A012-4AE0-9508-971B7F5A3630}"/>
            </a:ext>
          </a:extLst>
        </xdr:cNvPr>
        <xdr:cNvCxnSpPr/>
      </xdr:nvCxnSpPr>
      <xdr:spPr>
        <a:xfrm flipV="1">
          <a:off x="16318864" y="13363848"/>
          <a:ext cx="0" cy="862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170922</xdr:rowOff>
    </xdr:from>
    <xdr:ext cx="405111" cy="259045"/>
    <xdr:sp macro="" textlink="">
      <xdr:nvSpPr>
        <xdr:cNvPr id="543" name="【児童館】&#10;有形固定資産減価償却率最小値テキスト">
          <a:extLst>
            <a:ext uri="{FF2B5EF4-FFF2-40B4-BE49-F238E27FC236}">
              <a16:creationId xmlns:a16="http://schemas.microsoft.com/office/drawing/2014/main" id="{EF2F2942-2801-46B8-B1B3-CB7108913D02}"/>
            </a:ext>
          </a:extLst>
        </xdr:cNvPr>
        <xdr:cNvSpPr txBox="1"/>
      </xdr:nvSpPr>
      <xdr:spPr>
        <a:xfrm>
          <a:off x="16357600" y="14229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82</xdr:row>
      <xdr:rowOff>167095</xdr:rowOff>
    </xdr:from>
    <xdr:to>
      <xdr:col>86</xdr:col>
      <xdr:colOff>25400</xdr:colOff>
      <xdr:row>82</xdr:row>
      <xdr:rowOff>167095</xdr:rowOff>
    </xdr:to>
    <xdr:cxnSp macro="">
      <xdr:nvCxnSpPr>
        <xdr:cNvPr id="544" name="直線コネクタ 543">
          <a:extLst>
            <a:ext uri="{FF2B5EF4-FFF2-40B4-BE49-F238E27FC236}">
              <a16:creationId xmlns:a16="http://schemas.microsoft.com/office/drawing/2014/main" id="{2EA11F58-59D9-4EA0-9482-A7CED7B28618}"/>
            </a:ext>
          </a:extLst>
        </xdr:cNvPr>
        <xdr:cNvCxnSpPr/>
      </xdr:nvCxnSpPr>
      <xdr:spPr>
        <a:xfrm>
          <a:off x="16230600" y="1422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108875</xdr:rowOff>
    </xdr:from>
    <xdr:ext cx="405111" cy="259045"/>
    <xdr:sp macro="" textlink="">
      <xdr:nvSpPr>
        <xdr:cNvPr id="545" name="【児童館】&#10;有形固定資産減価償却率最大値テキスト">
          <a:extLst>
            <a:ext uri="{FF2B5EF4-FFF2-40B4-BE49-F238E27FC236}">
              <a16:creationId xmlns:a16="http://schemas.microsoft.com/office/drawing/2014/main" id="{A09D7B63-D6E7-405D-B96F-A239B503A1D6}"/>
            </a:ext>
          </a:extLst>
        </xdr:cNvPr>
        <xdr:cNvSpPr txBox="1"/>
      </xdr:nvSpPr>
      <xdr:spPr>
        <a:xfrm>
          <a:off x="16357600" y="13139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162198</xdr:rowOff>
    </xdr:from>
    <xdr:to>
      <xdr:col>86</xdr:col>
      <xdr:colOff>25400</xdr:colOff>
      <xdr:row>77</xdr:row>
      <xdr:rowOff>162198</xdr:rowOff>
    </xdr:to>
    <xdr:cxnSp macro="">
      <xdr:nvCxnSpPr>
        <xdr:cNvPr id="546" name="直線コネクタ 545">
          <a:extLst>
            <a:ext uri="{FF2B5EF4-FFF2-40B4-BE49-F238E27FC236}">
              <a16:creationId xmlns:a16="http://schemas.microsoft.com/office/drawing/2014/main" id="{BC29DFB1-5E77-4247-ADED-1B6351B4D7BD}"/>
            </a:ext>
          </a:extLst>
        </xdr:cNvPr>
        <xdr:cNvCxnSpPr/>
      </xdr:nvCxnSpPr>
      <xdr:spPr>
        <a:xfrm>
          <a:off x="16230600" y="1336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11447</xdr:rowOff>
    </xdr:from>
    <xdr:ext cx="405111" cy="259045"/>
    <xdr:sp macro="" textlink="">
      <xdr:nvSpPr>
        <xdr:cNvPr id="547" name="【児童館】&#10;有形固定資産減価償却率平均値テキスト">
          <a:extLst>
            <a:ext uri="{FF2B5EF4-FFF2-40B4-BE49-F238E27FC236}">
              <a16:creationId xmlns:a16="http://schemas.microsoft.com/office/drawing/2014/main" id="{35239895-45FA-4665-B964-5907459D212C}"/>
            </a:ext>
          </a:extLst>
        </xdr:cNvPr>
        <xdr:cNvSpPr txBox="1"/>
      </xdr:nvSpPr>
      <xdr:spPr>
        <a:xfrm>
          <a:off x="16357600" y="13727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548" name="フローチャート: 判断 547">
          <a:extLst>
            <a:ext uri="{FF2B5EF4-FFF2-40B4-BE49-F238E27FC236}">
              <a16:creationId xmlns:a16="http://schemas.microsoft.com/office/drawing/2014/main" id="{2D3A256E-9B04-4221-88B5-B0855E2A758C}"/>
            </a:ext>
          </a:extLst>
        </xdr:cNvPr>
        <xdr:cNvSpPr/>
      </xdr:nvSpPr>
      <xdr:spPr>
        <a:xfrm>
          <a:off x="162687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41184</xdr:rowOff>
    </xdr:from>
    <xdr:to>
      <xdr:col>81</xdr:col>
      <xdr:colOff>101600</xdr:colOff>
      <xdr:row>80</xdr:row>
      <xdr:rowOff>142784</xdr:rowOff>
    </xdr:to>
    <xdr:sp macro="" textlink="">
      <xdr:nvSpPr>
        <xdr:cNvPr id="549" name="フローチャート: 判断 548">
          <a:extLst>
            <a:ext uri="{FF2B5EF4-FFF2-40B4-BE49-F238E27FC236}">
              <a16:creationId xmlns:a16="http://schemas.microsoft.com/office/drawing/2014/main" id="{15D80B7B-8434-4A9A-B6EA-BB54159330EB}"/>
            </a:ext>
          </a:extLst>
        </xdr:cNvPr>
        <xdr:cNvSpPr/>
      </xdr:nvSpPr>
      <xdr:spPr>
        <a:xfrm>
          <a:off x="15430500" y="1375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26488</xdr:rowOff>
    </xdr:from>
    <xdr:to>
      <xdr:col>76</xdr:col>
      <xdr:colOff>165100</xdr:colOff>
      <xdr:row>80</xdr:row>
      <xdr:rowOff>128088</xdr:rowOff>
    </xdr:to>
    <xdr:sp macro="" textlink="">
      <xdr:nvSpPr>
        <xdr:cNvPr id="550" name="フローチャート: 判断 549">
          <a:extLst>
            <a:ext uri="{FF2B5EF4-FFF2-40B4-BE49-F238E27FC236}">
              <a16:creationId xmlns:a16="http://schemas.microsoft.com/office/drawing/2014/main" id="{ECEFCF08-12AD-45EF-9DA4-5073608E0A59}"/>
            </a:ext>
          </a:extLst>
        </xdr:cNvPr>
        <xdr:cNvSpPr/>
      </xdr:nvSpPr>
      <xdr:spPr>
        <a:xfrm>
          <a:off x="145415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551" name="フローチャート: 判断 550">
          <a:extLst>
            <a:ext uri="{FF2B5EF4-FFF2-40B4-BE49-F238E27FC236}">
              <a16:creationId xmlns:a16="http://schemas.microsoft.com/office/drawing/2014/main" id="{C3A7DB6D-D2A1-4AF1-9BDA-4EB14ECE87AB}"/>
            </a:ext>
          </a:extLst>
        </xdr:cNvPr>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A25CB3FD-A574-4338-BA5A-CA98435B00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20B15D1A-96BD-4EA5-8017-72D9663570A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C62E37DA-D30D-4104-8857-034AE2E679A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9C4A36F1-BD5E-4AE8-A5A2-8DBC722FFE2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69EE1BB-7FAC-4D66-AD2C-86456C306A2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73842</xdr:rowOff>
    </xdr:from>
    <xdr:to>
      <xdr:col>76</xdr:col>
      <xdr:colOff>165100</xdr:colOff>
      <xdr:row>86</xdr:row>
      <xdr:rowOff>3992</xdr:rowOff>
    </xdr:to>
    <xdr:sp macro="" textlink="">
      <xdr:nvSpPr>
        <xdr:cNvPr id="557" name="楕円 556">
          <a:extLst>
            <a:ext uri="{FF2B5EF4-FFF2-40B4-BE49-F238E27FC236}">
              <a16:creationId xmlns:a16="http://schemas.microsoft.com/office/drawing/2014/main" id="{ACEDBD93-AA38-4170-B815-BC3FB1642B3E}"/>
            </a:ext>
          </a:extLst>
        </xdr:cNvPr>
        <xdr:cNvSpPr/>
      </xdr:nvSpPr>
      <xdr:spPr>
        <a:xfrm>
          <a:off x="14541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109764</xdr:rowOff>
    </xdr:from>
    <xdr:to>
      <xdr:col>72</xdr:col>
      <xdr:colOff>38100</xdr:colOff>
      <xdr:row>86</xdr:row>
      <xdr:rowOff>39914</xdr:rowOff>
    </xdr:to>
    <xdr:sp macro="" textlink="">
      <xdr:nvSpPr>
        <xdr:cNvPr id="558" name="楕円 557">
          <a:extLst>
            <a:ext uri="{FF2B5EF4-FFF2-40B4-BE49-F238E27FC236}">
              <a16:creationId xmlns:a16="http://schemas.microsoft.com/office/drawing/2014/main" id="{A9BE2620-74D3-44EA-8F58-A142E38B540C}"/>
            </a:ext>
          </a:extLst>
        </xdr:cNvPr>
        <xdr:cNvSpPr/>
      </xdr:nvSpPr>
      <xdr:spPr>
        <a:xfrm>
          <a:off x="13652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124642</xdr:rowOff>
    </xdr:from>
    <xdr:to>
      <xdr:col>76</xdr:col>
      <xdr:colOff>114300</xdr:colOff>
      <xdr:row>85</xdr:row>
      <xdr:rowOff>160564</xdr:rowOff>
    </xdr:to>
    <xdr:cxnSp macro="">
      <xdr:nvCxnSpPr>
        <xdr:cNvPr id="559" name="直線コネクタ 558">
          <a:extLst>
            <a:ext uri="{FF2B5EF4-FFF2-40B4-BE49-F238E27FC236}">
              <a16:creationId xmlns:a16="http://schemas.microsoft.com/office/drawing/2014/main" id="{628021A2-7EF8-4825-B798-4869E7CE524B}"/>
            </a:ext>
          </a:extLst>
        </xdr:cNvPr>
        <xdr:cNvCxnSpPr/>
      </xdr:nvCxnSpPr>
      <xdr:spPr>
        <a:xfrm flipV="1">
          <a:off x="13703300" y="146978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159311</xdr:rowOff>
    </xdr:from>
    <xdr:ext cx="405111" cy="259045"/>
    <xdr:sp macro="" textlink="">
      <xdr:nvSpPr>
        <xdr:cNvPr id="560" name="n_1aveValue【児童館】&#10;有形固定資産減価償却率">
          <a:extLst>
            <a:ext uri="{FF2B5EF4-FFF2-40B4-BE49-F238E27FC236}">
              <a16:creationId xmlns:a16="http://schemas.microsoft.com/office/drawing/2014/main" id="{D79E907D-432B-4D21-A899-696A20FC72DF}"/>
            </a:ext>
          </a:extLst>
        </xdr:cNvPr>
        <xdr:cNvSpPr txBox="1"/>
      </xdr:nvSpPr>
      <xdr:spPr>
        <a:xfrm>
          <a:off x="152660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144615</xdr:rowOff>
    </xdr:from>
    <xdr:ext cx="405111" cy="259045"/>
    <xdr:sp macro="" textlink="">
      <xdr:nvSpPr>
        <xdr:cNvPr id="561" name="n_2aveValue【児童館】&#10;有形固定資産減価償却率">
          <a:extLst>
            <a:ext uri="{FF2B5EF4-FFF2-40B4-BE49-F238E27FC236}">
              <a16:creationId xmlns:a16="http://schemas.microsoft.com/office/drawing/2014/main" id="{E4C6E86F-1A59-4CBE-8CE2-5CB94DE32E6E}"/>
            </a:ext>
          </a:extLst>
        </xdr:cNvPr>
        <xdr:cNvSpPr txBox="1"/>
      </xdr:nvSpPr>
      <xdr:spPr>
        <a:xfrm>
          <a:off x="14389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62" name="n_3aveValue【児童館】&#10;有形固定資産減価償却率">
          <a:extLst>
            <a:ext uri="{FF2B5EF4-FFF2-40B4-BE49-F238E27FC236}">
              <a16:creationId xmlns:a16="http://schemas.microsoft.com/office/drawing/2014/main" id="{F60F13D6-EEDC-4478-9440-61B20803C11F}"/>
            </a:ext>
          </a:extLst>
        </xdr:cNvPr>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166569</xdr:rowOff>
    </xdr:from>
    <xdr:ext cx="405111" cy="259045"/>
    <xdr:sp macro="" textlink="">
      <xdr:nvSpPr>
        <xdr:cNvPr id="563" name="n_2mainValue【児童館】&#10;有形固定資産減価償却率">
          <a:extLst>
            <a:ext uri="{FF2B5EF4-FFF2-40B4-BE49-F238E27FC236}">
              <a16:creationId xmlns:a16="http://schemas.microsoft.com/office/drawing/2014/main" id="{30489AAD-7F5E-483A-9C01-81D83DA0808C}"/>
            </a:ext>
          </a:extLst>
        </xdr:cNvPr>
        <xdr:cNvSpPr txBox="1"/>
      </xdr:nvSpPr>
      <xdr:spPr>
        <a:xfrm>
          <a:off x="143897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31041</xdr:rowOff>
    </xdr:from>
    <xdr:ext cx="405111" cy="259045"/>
    <xdr:sp macro="" textlink="">
      <xdr:nvSpPr>
        <xdr:cNvPr id="564" name="n_3mainValue【児童館】&#10;有形固定資産減価償却率">
          <a:extLst>
            <a:ext uri="{FF2B5EF4-FFF2-40B4-BE49-F238E27FC236}">
              <a16:creationId xmlns:a16="http://schemas.microsoft.com/office/drawing/2014/main" id="{A99E490D-8CCE-40C5-96A9-FE6CE8A79360}"/>
            </a:ext>
          </a:extLst>
        </xdr:cNvPr>
        <xdr:cNvSpPr txBox="1"/>
      </xdr:nvSpPr>
      <xdr:spPr>
        <a:xfrm>
          <a:off x="135007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a:extLst>
            <a:ext uri="{FF2B5EF4-FFF2-40B4-BE49-F238E27FC236}">
              <a16:creationId xmlns:a16="http://schemas.microsoft.com/office/drawing/2014/main" id="{1703B993-5F0C-43F3-AA8F-D42ED327D2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a:extLst>
            <a:ext uri="{FF2B5EF4-FFF2-40B4-BE49-F238E27FC236}">
              <a16:creationId xmlns:a16="http://schemas.microsoft.com/office/drawing/2014/main" id="{1EEEC603-0B38-474E-83F8-CC5117BED6A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a:extLst>
            <a:ext uri="{FF2B5EF4-FFF2-40B4-BE49-F238E27FC236}">
              <a16:creationId xmlns:a16="http://schemas.microsoft.com/office/drawing/2014/main" id="{5AA21318-2361-4424-93B6-95D565673F9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a:extLst>
            <a:ext uri="{FF2B5EF4-FFF2-40B4-BE49-F238E27FC236}">
              <a16:creationId xmlns:a16="http://schemas.microsoft.com/office/drawing/2014/main" id="{03A99D9F-C487-4095-8822-BC14CD7EAB4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a:extLst>
            <a:ext uri="{FF2B5EF4-FFF2-40B4-BE49-F238E27FC236}">
              <a16:creationId xmlns:a16="http://schemas.microsoft.com/office/drawing/2014/main" id="{70DE3210-31E9-455B-9B0C-C8FF723219A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a:extLst>
            <a:ext uri="{FF2B5EF4-FFF2-40B4-BE49-F238E27FC236}">
              <a16:creationId xmlns:a16="http://schemas.microsoft.com/office/drawing/2014/main" id="{30B34EAB-9EF3-4EA4-A542-6926E0FB0EB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a:extLst>
            <a:ext uri="{FF2B5EF4-FFF2-40B4-BE49-F238E27FC236}">
              <a16:creationId xmlns:a16="http://schemas.microsoft.com/office/drawing/2014/main" id="{D43AD61F-70CD-45CF-A429-629F706586E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a:extLst>
            <a:ext uri="{FF2B5EF4-FFF2-40B4-BE49-F238E27FC236}">
              <a16:creationId xmlns:a16="http://schemas.microsoft.com/office/drawing/2014/main" id="{E38DDD92-85BB-468F-AC68-E7F169A8D15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a:extLst>
            <a:ext uri="{FF2B5EF4-FFF2-40B4-BE49-F238E27FC236}">
              <a16:creationId xmlns:a16="http://schemas.microsoft.com/office/drawing/2014/main" id="{BE37F5D1-FD12-4F84-A57A-55868FBEB89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a:extLst>
            <a:ext uri="{FF2B5EF4-FFF2-40B4-BE49-F238E27FC236}">
              <a16:creationId xmlns:a16="http://schemas.microsoft.com/office/drawing/2014/main" id="{6481CF34-DE93-424A-83B6-490423E5716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a:extLst>
            <a:ext uri="{FF2B5EF4-FFF2-40B4-BE49-F238E27FC236}">
              <a16:creationId xmlns:a16="http://schemas.microsoft.com/office/drawing/2014/main" id="{6363316C-B7EA-42CD-9BDF-7151C06BD36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a:extLst>
            <a:ext uri="{FF2B5EF4-FFF2-40B4-BE49-F238E27FC236}">
              <a16:creationId xmlns:a16="http://schemas.microsoft.com/office/drawing/2014/main" id="{B8EE2786-775B-482F-9997-50CE12B8507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a:extLst>
            <a:ext uri="{FF2B5EF4-FFF2-40B4-BE49-F238E27FC236}">
              <a16:creationId xmlns:a16="http://schemas.microsoft.com/office/drawing/2014/main" id="{C8ABA453-5D51-4494-9C79-07F8E5DFD21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a:extLst>
            <a:ext uri="{FF2B5EF4-FFF2-40B4-BE49-F238E27FC236}">
              <a16:creationId xmlns:a16="http://schemas.microsoft.com/office/drawing/2014/main" id="{2A558FBD-9131-4576-B8B3-562A6CC0E76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a:extLst>
            <a:ext uri="{FF2B5EF4-FFF2-40B4-BE49-F238E27FC236}">
              <a16:creationId xmlns:a16="http://schemas.microsoft.com/office/drawing/2014/main" id="{8FBF47E0-94FF-4920-93F5-1D6838EE5D8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a:extLst>
            <a:ext uri="{FF2B5EF4-FFF2-40B4-BE49-F238E27FC236}">
              <a16:creationId xmlns:a16="http://schemas.microsoft.com/office/drawing/2014/main" id="{4769D4BE-0E7B-4BD9-965F-5597C0BCD54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a:extLst>
            <a:ext uri="{FF2B5EF4-FFF2-40B4-BE49-F238E27FC236}">
              <a16:creationId xmlns:a16="http://schemas.microsoft.com/office/drawing/2014/main" id="{43B2CDCE-F0C9-4847-935A-769ECBB743C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a:extLst>
            <a:ext uri="{FF2B5EF4-FFF2-40B4-BE49-F238E27FC236}">
              <a16:creationId xmlns:a16="http://schemas.microsoft.com/office/drawing/2014/main" id="{BA2CE413-7323-436B-B904-53FD77D374A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a:extLst>
            <a:ext uri="{FF2B5EF4-FFF2-40B4-BE49-F238E27FC236}">
              <a16:creationId xmlns:a16="http://schemas.microsoft.com/office/drawing/2014/main" id="{60DA6BE7-F319-4AEA-81D7-08FA09660B5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a:extLst>
            <a:ext uri="{FF2B5EF4-FFF2-40B4-BE49-F238E27FC236}">
              <a16:creationId xmlns:a16="http://schemas.microsoft.com/office/drawing/2014/main" id="{2A66E141-B8CA-4CC3-9892-2F6B77BFFF3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a:extLst>
            <a:ext uri="{FF2B5EF4-FFF2-40B4-BE49-F238E27FC236}">
              <a16:creationId xmlns:a16="http://schemas.microsoft.com/office/drawing/2014/main" id="{C92FCF4D-0071-454B-B1BA-046BFEE7E92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a:extLst>
            <a:ext uri="{FF2B5EF4-FFF2-40B4-BE49-F238E27FC236}">
              <a16:creationId xmlns:a16="http://schemas.microsoft.com/office/drawing/2014/main" id="{1A93485A-12C0-4001-AE0C-D93C76E3572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a:extLst>
            <a:ext uri="{FF2B5EF4-FFF2-40B4-BE49-F238E27FC236}">
              <a16:creationId xmlns:a16="http://schemas.microsoft.com/office/drawing/2014/main" id="{90E19CC3-E1B7-499D-ACC4-1BB3E0635A9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68580</xdr:rowOff>
    </xdr:to>
    <xdr:cxnSp macro="">
      <xdr:nvCxnSpPr>
        <xdr:cNvPr id="588" name="直線コネクタ 587">
          <a:extLst>
            <a:ext uri="{FF2B5EF4-FFF2-40B4-BE49-F238E27FC236}">
              <a16:creationId xmlns:a16="http://schemas.microsoft.com/office/drawing/2014/main" id="{323D9B06-85B7-4282-BF85-40C794A0AFCD}"/>
            </a:ext>
          </a:extLst>
        </xdr:cNvPr>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589" name="【児童館】&#10;一人当たり面積最小値テキスト">
          <a:extLst>
            <a:ext uri="{FF2B5EF4-FFF2-40B4-BE49-F238E27FC236}">
              <a16:creationId xmlns:a16="http://schemas.microsoft.com/office/drawing/2014/main" id="{E9611059-0E35-4A40-B202-02CC84056D1F}"/>
            </a:ext>
          </a:extLst>
        </xdr:cNvPr>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590" name="直線コネクタ 589">
          <a:extLst>
            <a:ext uri="{FF2B5EF4-FFF2-40B4-BE49-F238E27FC236}">
              <a16:creationId xmlns:a16="http://schemas.microsoft.com/office/drawing/2014/main" id="{16E6E9F8-BA72-4463-9010-0FF2655DC3D2}"/>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91" name="【児童館】&#10;一人当たり面積最大値テキスト">
          <a:extLst>
            <a:ext uri="{FF2B5EF4-FFF2-40B4-BE49-F238E27FC236}">
              <a16:creationId xmlns:a16="http://schemas.microsoft.com/office/drawing/2014/main" id="{9C03AA08-0DCB-491F-A76C-45B939285858}"/>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92" name="直線コネクタ 591">
          <a:extLst>
            <a:ext uri="{FF2B5EF4-FFF2-40B4-BE49-F238E27FC236}">
              <a16:creationId xmlns:a16="http://schemas.microsoft.com/office/drawing/2014/main" id="{E6181F09-B886-49BF-8C0B-6A8B79DDE2C4}"/>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118127</xdr:rowOff>
    </xdr:from>
    <xdr:ext cx="469744" cy="259045"/>
    <xdr:sp macro="" textlink="">
      <xdr:nvSpPr>
        <xdr:cNvPr id="593" name="【児童館】&#10;一人当たり面積平均値テキスト">
          <a:extLst>
            <a:ext uri="{FF2B5EF4-FFF2-40B4-BE49-F238E27FC236}">
              <a16:creationId xmlns:a16="http://schemas.microsoft.com/office/drawing/2014/main" id="{369A7719-0636-4994-832B-F8EC518D1BCF}"/>
            </a:ext>
          </a:extLst>
        </xdr:cNvPr>
        <xdr:cNvSpPr txBox="1"/>
      </xdr:nvSpPr>
      <xdr:spPr>
        <a:xfrm>
          <a:off x="22199600" y="1451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594" name="フローチャート: 判断 593">
          <a:extLst>
            <a:ext uri="{FF2B5EF4-FFF2-40B4-BE49-F238E27FC236}">
              <a16:creationId xmlns:a16="http://schemas.microsoft.com/office/drawing/2014/main" id="{90323990-3AD0-4EB1-8CAD-001A8D8B3035}"/>
            </a:ext>
          </a:extLst>
        </xdr:cNvPr>
        <xdr:cNvSpPr/>
      </xdr:nvSpPr>
      <xdr:spPr>
        <a:xfrm>
          <a:off x="221107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595" name="フローチャート: 判断 594">
          <a:extLst>
            <a:ext uri="{FF2B5EF4-FFF2-40B4-BE49-F238E27FC236}">
              <a16:creationId xmlns:a16="http://schemas.microsoft.com/office/drawing/2014/main" id="{F719FCBD-C88E-455A-9A80-B55F6D57C918}"/>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596" name="フローチャート: 判断 595">
          <a:extLst>
            <a:ext uri="{FF2B5EF4-FFF2-40B4-BE49-F238E27FC236}">
              <a16:creationId xmlns:a16="http://schemas.microsoft.com/office/drawing/2014/main" id="{632B6AC6-F6E5-4347-9A75-9C2EA1949DBF}"/>
            </a:ext>
          </a:extLst>
        </xdr:cNvPr>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597" name="フローチャート: 判断 596">
          <a:extLst>
            <a:ext uri="{FF2B5EF4-FFF2-40B4-BE49-F238E27FC236}">
              <a16:creationId xmlns:a16="http://schemas.microsoft.com/office/drawing/2014/main" id="{7AEA4BF3-D083-4F9A-A66B-CFFEACA75894}"/>
            </a:ext>
          </a:extLst>
        </xdr:cNvPr>
        <xdr:cNvSpPr/>
      </xdr:nvSpPr>
      <xdr:spPr>
        <a:xfrm>
          <a:off x="19494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2F487CFD-C1E7-4188-9DCB-9A9F9F45F7E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1A3DD2D5-93FC-4D81-8CFD-74FCBB99485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7C941533-6A86-43A9-AD61-D222B312251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8375124D-25B9-43C7-BBEB-FE32E51EBF8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ACEDF02-979B-448F-BAA4-B455C7BEBC1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33020</xdr:rowOff>
    </xdr:from>
    <xdr:to>
      <xdr:col>107</xdr:col>
      <xdr:colOff>101600</xdr:colOff>
      <xdr:row>86</xdr:row>
      <xdr:rowOff>134620</xdr:rowOff>
    </xdr:to>
    <xdr:sp macro="" textlink="">
      <xdr:nvSpPr>
        <xdr:cNvPr id="603" name="楕円 602">
          <a:extLst>
            <a:ext uri="{FF2B5EF4-FFF2-40B4-BE49-F238E27FC236}">
              <a16:creationId xmlns:a16="http://schemas.microsoft.com/office/drawing/2014/main" id="{F39A67F8-F6EB-4F44-A9FD-9D198DA142B0}"/>
            </a:ext>
          </a:extLst>
        </xdr:cNvPr>
        <xdr:cNvSpPr/>
      </xdr:nvSpPr>
      <xdr:spPr>
        <a:xfrm>
          <a:off x="20383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33020</xdr:rowOff>
    </xdr:from>
    <xdr:to>
      <xdr:col>102</xdr:col>
      <xdr:colOff>165100</xdr:colOff>
      <xdr:row>86</xdr:row>
      <xdr:rowOff>134620</xdr:rowOff>
    </xdr:to>
    <xdr:sp macro="" textlink="">
      <xdr:nvSpPr>
        <xdr:cNvPr id="604" name="楕円 603">
          <a:extLst>
            <a:ext uri="{FF2B5EF4-FFF2-40B4-BE49-F238E27FC236}">
              <a16:creationId xmlns:a16="http://schemas.microsoft.com/office/drawing/2014/main" id="{DC71951A-3FAE-4CAD-A7B9-59E56FC29534}"/>
            </a:ext>
          </a:extLst>
        </xdr:cNvPr>
        <xdr:cNvSpPr/>
      </xdr:nvSpPr>
      <xdr:spPr>
        <a:xfrm>
          <a:off x="19494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83820</xdr:rowOff>
    </xdr:from>
    <xdr:to>
      <xdr:col>107</xdr:col>
      <xdr:colOff>50800</xdr:colOff>
      <xdr:row>86</xdr:row>
      <xdr:rowOff>83820</xdr:rowOff>
    </xdr:to>
    <xdr:cxnSp macro="">
      <xdr:nvCxnSpPr>
        <xdr:cNvPr id="605" name="直線コネクタ 604">
          <a:extLst>
            <a:ext uri="{FF2B5EF4-FFF2-40B4-BE49-F238E27FC236}">
              <a16:creationId xmlns:a16="http://schemas.microsoft.com/office/drawing/2014/main" id="{CA0C7CFB-21E4-4022-828F-1EB8E5B9F3C1}"/>
            </a:ext>
          </a:extLst>
        </xdr:cNvPr>
        <xdr:cNvCxnSpPr/>
      </xdr:nvCxnSpPr>
      <xdr:spPr>
        <a:xfrm>
          <a:off x="19545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06" name="n_1aveValue【児童館】&#10;一人当たり面積">
          <a:extLst>
            <a:ext uri="{FF2B5EF4-FFF2-40B4-BE49-F238E27FC236}">
              <a16:creationId xmlns:a16="http://schemas.microsoft.com/office/drawing/2014/main" id="{9107E7CF-095D-4CD1-97DE-6651EEBD1498}"/>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607" name="n_2aveValue【児童館】&#10;一人当たり面積">
          <a:extLst>
            <a:ext uri="{FF2B5EF4-FFF2-40B4-BE49-F238E27FC236}">
              <a16:creationId xmlns:a16="http://schemas.microsoft.com/office/drawing/2014/main" id="{97F11F53-7B3A-4330-9338-8A16832EFA5C}"/>
            </a:ext>
          </a:extLst>
        </xdr:cNvPr>
        <xdr:cNvSpPr txBox="1"/>
      </xdr:nvSpPr>
      <xdr:spPr>
        <a:xfrm>
          <a:off x="20199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608" name="n_3aveValue【児童館】&#10;一人当たり面積">
          <a:extLst>
            <a:ext uri="{FF2B5EF4-FFF2-40B4-BE49-F238E27FC236}">
              <a16:creationId xmlns:a16="http://schemas.microsoft.com/office/drawing/2014/main" id="{343A5D26-4848-4FFB-BFF6-F3CD09153ED7}"/>
            </a:ext>
          </a:extLst>
        </xdr:cNvPr>
        <xdr:cNvSpPr txBox="1"/>
      </xdr:nvSpPr>
      <xdr:spPr>
        <a:xfrm>
          <a:off x="19310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125747</xdr:rowOff>
    </xdr:from>
    <xdr:ext cx="469744" cy="259045"/>
    <xdr:sp macro="" textlink="">
      <xdr:nvSpPr>
        <xdr:cNvPr id="609" name="n_2mainValue【児童館】&#10;一人当たり面積">
          <a:extLst>
            <a:ext uri="{FF2B5EF4-FFF2-40B4-BE49-F238E27FC236}">
              <a16:creationId xmlns:a16="http://schemas.microsoft.com/office/drawing/2014/main" id="{7E737437-AEB6-45C3-848E-BF42F5BB76D1}"/>
            </a:ext>
          </a:extLst>
        </xdr:cNvPr>
        <xdr:cNvSpPr txBox="1"/>
      </xdr:nvSpPr>
      <xdr:spPr>
        <a:xfrm>
          <a:off x="20199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125747</xdr:rowOff>
    </xdr:from>
    <xdr:ext cx="469744" cy="259045"/>
    <xdr:sp macro="" textlink="">
      <xdr:nvSpPr>
        <xdr:cNvPr id="610" name="n_3mainValue【児童館】&#10;一人当たり面積">
          <a:extLst>
            <a:ext uri="{FF2B5EF4-FFF2-40B4-BE49-F238E27FC236}">
              <a16:creationId xmlns:a16="http://schemas.microsoft.com/office/drawing/2014/main" id="{341311E7-649D-457C-A249-C3D74DF3D5CF}"/>
            </a:ext>
          </a:extLst>
        </xdr:cNvPr>
        <xdr:cNvSpPr txBox="1"/>
      </xdr:nvSpPr>
      <xdr:spPr>
        <a:xfrm>
          <a:off x="19310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1F54BCCD-0624-40AD-9DAE-E7350EE64C0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2A430B0E-F782-4D84-89EC-2C1304BA5C8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E2E4F244-3830-4EAD-A62F-A8E205D69F4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FB8043E5-A2CA-40FD-BC3F-B43F4506D84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73628EF0-1830-400B-8C85-5955344BA8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ECB21F92-AC81-461F-A395-5FE0F44181F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A541FDEA-5605-4FC7-86F7-A92491B97A0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8F9BBCDF-A410-4359-92E3-337D98287BE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9AD2AED1-8E38-4BBF-8D5E-E2270D56701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EEFBFF43-E0E5-4FDF-B8A2-711B5D1934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1" name="テキスト ボックス 620">
          <a:extLst>
            <a:ext uri="{FF2B5EF4-FFF2-40B4-BE49-F238E27FC236}">
              <a16:creationId xmlns:a16="http://schemas.microsoft.com/office/drawing/2014/main" id="{A0F03820-C8EA-4B99-8E02-6CCCAD6BDCC2}"/>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2" name="直線コネクタ 621">
          <a:extLst>
            <a:ext uri="{FF2B5EF4-FFF2-40B4-BE49-F238E27FC236}">
              <a16:creationId xmlns:a16="http://schemas.microsoft.com/office/drawing/2014/main" id="{B6346A17-2E2A-4A2E-A4B9-BE092984CC78}"/>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3" name="テキスト ボックス 622">
          <a:extLst>
            <a:ext uri="{FF2B5EF4-FFF2-40B4-BE49-F238E27FC236}">
              <a16:creationId xmlns:a16="http://schemas.microsoft.com/office/drawing/2014/main" id="{3FBC4D7D-AFC2-418D-862B-247CC5FD469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4" name="直線コネクタ 623">
          <a:extLst>
            <a:ext uri="{FF2B5EF4-FFF2-40B4-BE49-F238E27FC236}">
              <a16:creationId xmlns:a16="http://schemas.microsoft.com/office/drawing/2014/main" id="{E39F6B3A-DDC2-4032-A59F-C9512588B4B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5" name="テキスト ボックス 624">
          <a:extLst>
            <a:ext uri="{FF2B5EF4-FFF2-40B4-BE49-F238E27FC236}">
              <a16:creationId xmlns:a16="http://schemas.microsoft.com/office/drawing/2014/main" id="{EB8F9D11-8CE2-4E26-A4DD-C6B5892A4B61}"/>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6" name="直線コネクタ 625">
          <a:extLst>
            <a:ext uri="{FF2B5EF4-FFF2-40B4-BE49-F238E27FC236}">
              <a16:creationId xmlns:a16="http://schemas.microsoft.com/office/drawing/2014/main" id="{B6975B65-2632-4674-A7B2-C51AB874790D}"/>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7" name="テキスト ボックス 626">
          <a:extLst>
            <a:ext uri="{FF2B5EF4-FFF2-40B4-BE49-F238E27FC236}">
              <a16:creationId xmlns:a16="http://schemas.microsoft.com/office/drawing/2014/main" id="{8ED69736-DB05-4087-A447-CB3E5039EA15}"/>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8" name="直線コネクタ 627">
          <a:extLst>
            <a:ext uri="{FF2B5EF4-FFF2-40B4-BE49-F238E27FC236}">
              <a16:creationId xmlns:a16="http://schemas.microsoft.com/office/drawing/2014/main" id="{52E2A7DC-2D61-4F5F-861E-1339C779232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9" name="テキスト ボックス 628">
          <a:extLst>
            <a:ext uri="{FF2B5EF4-FFF2-40B4-BE49-F238E27FC236}">
              <a16:creationId xmlns:a16="http://schemas.microsoft.com/office/drawing/2014/main" id="{BC98923D-7C92-48F5-ADEE-EDDFFC08EBA1}"/>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id="{1EF163EC-59FA-4AC8-B193-4F44B76A933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a:extLst>
            <a:ext uri="{FF2B5EF4-FFF2-40B4-BE49-F238E27FC236}">
              <a16:creationId xmlns:a16="http://schemas.microsoft.com/office/drawing/2014/main" id="{81F8B61A-B008-4FEB-AADF-CFD36B61F8D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a:extLst>
            <a:ext uri="{FF2B5EF4-FFF2-40B4-BE49-F238E27FC236}">
              <a16:creationId xmlns:a16="http://schemas.microsoft.com/office/drawing/2014/main" id="{69587E06-E499-48A5-B1C9-457D16A9954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633" name="直線コネクタ 632">
          <a:extLst>
            <a:ext uri="{FF2B5EF4-FFF2-40B4-BE49-F238E27FC236}">
              <a16:creationId xmlns:a16="http://schemas.microsoft.com/office/drawing/2014/main" id="{CE383EE7-6B50-4569-800B-1A0568974248}"/>
            </a:ext>
          </a:extLst>
        </xdr:cNvPr>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34" name="【公民館】&#10;有形固定資産減価償却率最小値テキスト">
          <a:extLst>
            <a:ext uri="{FF2B5EF4-FFF2-40B4-BE49-F238E27FC236}">
              <a16:creationId xmlns:a16="http://schemas.microsoft.com/office/drawing/2014/main" id="{14697A28-8FDF-4019-A4EF-ED913F1657C7}"/>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35" name="直線コネクタ 634">
          <a:extLst>
            <a:ext uri="{FF2B5EF4-FFF2-40B4-BE49-F238E27FC236}">
              <a16:creationId xmlns:a16="http://schemas.microsoft.com/office/drawing/2014/main" id="{F7C45917-C9B0-4A23-A99D-9BA316B695CD}"/>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636" name="【公民館】&#10;有形固定資産減価償却率最大値テキスト">
          <a:extLst>
            <a:ext uri="{FF2B5EF4-FFF2-40B4-BE49-F238E27FC236}">
              <a16:creationId xmlns:a16="http://schemas.microsoft.com/office/drawing/2014/main" id="{D2A95E87-AC30-4A82-8407-01D905DF6C36}"/>
            </a:ext>
          </a:extLst>
        </xdr:cNvPr>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637" name="直線コネクタ 636">
          <a:extLst>
            <a:ext uri="{FF2B5EF4-FFF2-40B4-BE49-F238E27FC236}">
              <a16:creationId xmlns:a16="http://schemas.microsoft.com/office/drawing/2014/main" id="{D334ADF3-404D-456F-A4D8-5DF53DF1763F}"/>
            </a:ext>
          </a:extLst>
        </xdr:cNvPr>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38" name="【公民館】&#10;有形固定資産減価償却率平均値テキスト">
          <a:extLst>
            <a:ext uri="{FF2B5EF4-FFF2-40B4-BE49-F238E27FC236}">
              <a16:creationId xmlns:a16="http://schemas.microsoft.com/office/drawing/2014/main" id="{6F7AB5E5-4A17-44B4-9294-645EDC44FC89}"/>
            </a:ext>
          </a:extLst>
        </xdr:cNvPr>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39" name="フローチャート: 判断 638">
          <a:extLst>
            <a:ext uri="{FF2B5EF4-FFF2-40B4-BE49-F238E27FC236}">
              <a16:creationId xmlns:a16="http://schemas.microsoft.com/office/drawing/2014/main" id="{B71910AE-82C1-4524-A47F-C1BC5D7275FE}"/>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640" name="フローチャート: 判断 639">
          <a:extLst>
            <a:ext uri="{FF2B5EF4-FFF2-40B4-BE49-F238E27FC236}">
              <a16:creationId xmlns:a16="http://schemas.microsoft.com/office/drawing/2014/main" id="{3062C938-43E7-4849-82A9-C32761571ED7}"/>
            </a:ext>
          </a:extLst>
        </xdr:cNvPr>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641" name="フローチャート: 判断 640">
          <a:extLst>
            <a:ext uri="{FF2B5EF4-FFF2-40B4-BE49-F238E27FC236}">
              <a16:creationId xmlns:a16="http://schemas.microsoft.com/office/drawing/2014/main" id="{234E58C8-B958-4672-977C-3868EA2B973E}"/>
            </a:ext>
          </a:extLst>
        </xdr:cNvPr>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642" name="フローチャート: 判断 641">
          <a:extLst>
            <a:ext uri="{FF2B5EF4-FFF2-40B4-BE49-F238E27FC236}">
              <a16:creationId xmlns:a16="http://schemas.microsoft.com/office/drawing/2014/main" id="{B2441623-8BE7-43D6-91E4-DB886AA3939B}"/>
            </a:ext>
          </a:extLst>
        </xdr:cNvPr>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914BDB34-AF41-4169-9117-0413FCDA88C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DCB99C56-2BFD-4B47-A49F-F00D5AB97FC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C30F95AE-9818-49CB-AD50-3C55A844602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54745AF8-651F-4388-BB93-D86E346AF42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76E5CCB0-C76B-4773-8470-37B0B93CFC9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39115</xdr:rowOff>
    </xdr:from>
    <xdr:to>
      <xdr:col>76</xdr:col>
      <xdr:colOff>165100</xdr:colOff>
      <xdr:row>103</xdr:row>
      <xdr:rowOff>140715</xdr:rowOff>
    </xdr:to>
    <xdr:sp macro="" textlink="">
      <xdr:nvSpPr>
        <xdr:cNvPr id="648" name="楕円 647">
          <a:extLst>
            <a:ext uri="{FF2B5EF4-FFF2-40B4-BE49-F238E27FC236}">
              <a16:creationId xmlns:a16="http://schemas.microsoft.com/office/drawing/2014/main" id="{0A3B1674-BB7D-4BB5-922F-F0628F3D755A}"/>
            </a:ext>
          </a:extLst>
        </xdr:cNvPr>
        <xdr:cNvSpPr/>
      </xdr:nvSpPr>
      <xdr:spPr>
        <a:xfrm>
          <a:off x="14541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649" name="楕円 648">
          <a:extLst>
            <a:ext uri="{FF2B5EF4-FFF2-40B4-BE49-F238E27FC236}">
              <a16:creationId xmlns:a16="http://schemas.microsoft.com/office/drawing/2014/main" id="{795FCB8A-5A90-43D5-B3F5-5DB72CBFCC4B}"/>
            </a:ext>
          </a:extLst>
        </xdr:cNvPr>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89915</xdr:rowOff>
    </xdr:from>
    <xdr:to>
      <xdr:col>76</xdr:col>
      <xdr:colOff>114300</xdr:colOff>
      <xdr:row>103</xdr:row>
      <xdr:rowOff>133350</xdr:rowOff>
    </xdr:to>
    <xdr:cxnSp macro="">
      <xdr:nvCxnSpPr>
        <xdr:cNvPr id="650" name="直線コネクタ 649">
          <a:extLst>
            <a:ext uri="{FF2B5EF4-FFF2-40B4-BE49-F238E27FC236}">
              <a16:creationId xmlns:a16="http://schemas.microsoft.com/office/drawing/2014/main" id="{F4DA21D0-A980-4951-8F74-25B49879A64C}"/>
            </a:ext>
          </a:extLst>
        </xdr:cNvPr>
        <xdr:cNvCxnSpPr/>
      </xdr:nvCxnSpPr>
      <xdr:spPr>
        <a:xfrm flipV="1">
          <a:off x="13703300" y="1774926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68090</xdr:rowOff>
    </xdr:from>
    <xdr:ext cx="405111" cy="259045"/>
    <xdr:sp macro="" textlink="">
      <xdr:nvSpPr>
        <xdr:cNvPr id="651" name="n_1aveValue【公民館】&#10;有形固定資産減価償却率">
          <a:extLst>
            <a:ext uri="{FF2B5EF4-FFF2-40B4-BE49-F238E27FC236}">
              <a16:creationId xmlns:a16="http://schemas.microsoft.com/office/drawing/2014/main" id="{6EE4AB5C-6C21-4FB3-87C4-FDD29D36D208}"/>
            </a:ext>
          </a:extLst>
        </xdr:cNvPr>
        <xdr:cNvSpPr txBox="1"/>
      </xdr:nvSpPr>
      <xdr:spPr>
        <a:xfrm>
          <a:off x="152660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67835</xdr:rowOff>
    </xdr:from>
    <xdr:ext cx="405111" cy="259045"/>
    <xdr:sp macro="" textlink="">
      <xdr:nvSpPr>
        <xdr:cNvPr id="652" name="n_2aveValue【公民館】&#10;有形固定資産減価償却率">
          <a:extLst>
            <a:ext uri="{FF2B5EF4-FFF2-40B4-BE49-F238E27FC236}">
              <a16:creationId xmlns:a16="http://schemas.microsoft.com/office/drawing/2014/main" id="{373BD464-CB3E-4897-AECA-35D89F898C16}"/>
            </a:ext>
          </a:extLst>
        </xdr:cNvPr>
        <xdr:cNvSpPr txBox="1"/>
      </xdr:nvSpPr>
      <xdr:spPr>
        <a:xfrm>
          <a:off x="14389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22114</xdr:rowOff>
    </xdr:from>
    <xdr:ext cx="405111" cy="259045"/>
    <xdr:sp macro="" textlink="">
      <xdr:nvSpPr>
        <xdr:cNvPr id="653" name="n_3aveValue【公民館】&#10;有形固定資産減価償却率">
          <a:extLst>
            <a:ext uri="{FF2B5EF4-FFF2-40B4-BE49-F238E27FC236}">
              <a16:creationId xmlns:a16="http://schemas.microsoft.com/office/drawing/2014/main" id="{8E4BDA2B-3759-4E9A-B841-1F2301EE0654}"/>
            </a:ext>
          </a:extLst>
        </xdr:cNvPr>
        <xdr:cNvSpPr txBox="1"/>
      </xdr:nvSpPr>
      <xdr:spPr>
        <a:xfrm>
          <a:off x="13500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157242</xdr:rowOff>
    </xdr:from>
    <xdr:ext cx="405111" cy="259045"/>
    <xdr:sp macro="" textlink="">
      <xdr:nvSpPr>
        <xdr:cNvPr id="654" name="n_2mainValue【公民館】&#10;有形固定資産減価償却率">
          <a:extLst>
            <a:ext uri="{FF2B5EF4-FFF2-40B4-BE49-F238E27FC236}">
              <a16:creationId xmlns:a16="http://schemas.microsoft.com/office/drawing/2014/main" id="{2EDCA597-C8B1-4067-9241-25CDDE54846D}"/>
            </a:ext>
          </a:extLst>
        </xdr:cNvPr>
        <xdr:cNvSpPr txBox="1"/>
      </xdr:nvSpPr>
      <xdr:spPr>
        <a:xfrm>
          <a:off x="14389744" y="1747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29227</xdr:rowOff>
    </xdr:from>
    <xdr:ext cx="405111" cy="259045"/>
    <xdr:sp macro="" textlink="">
      <xdr:nvSpPr>
        <xdr:cNvPr id="655" name="n_3mainValue【公民館】&#10;有形固定資産減価償却率">
          <a:extLst>
            <a:ext uri="{FF2B5EF4-FFF2-40B4-BE49-F238E27FC236}">
              <a16:creationId xmlns:a16="http://schemas.microsoft.com/office/drawing/2014/main" id="{5ACF484C-6742-4C53-8EB1-A3FBAF9823C3}"/>
            </a:ext>
          </a:extLst>
        </xdr:cNvPr>
        <xdr:cNvSpPr txBox="1"/>
      </xdr:nvSpPr>
      <xdr:spPr>
        <a:xfrm>
          <a:off x="13500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a:extLst>
            <a:ext uri="{FF2B5EF4-FFF2-40B4-BE49-F238E27FC236}">
              <a16:creationId xmlns:a16="http://schemas.microsoft.com/office/drawing/2014/main" id="{142B05B8-43CE-4AA0-8BCA-CF41480E6E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a:extLst>
            <a:ext uri="{FF2B5EF4-FFF2-40B4-BE49-F238E27FC236}">
              <a16:creationId xmlns:a16="http://schemas.microsoft.com/office/drawing/2014/main" id="{B3188DBD-292D-453D-B93E-C5398EA9875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a:extLst>
            <a:ext uri="{FF2B5EF4-FFF2-40B4-BE49-F238E27FC236}">
              <a16:creationId xmlns:a16="http://schemas.microsoft.com/office/drawing/2014/main" id="{8E48ADED-DBFF-4BCD-AABA-589F5443A31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a:extLst>
            <a:ext uri="{FF2B5EF4-FFF2-40B4-BE49-F238E27FC236}">
              <a16:creationId xmlns:a16="http://schemas.microsoft.com/office/drawing/2014/main" id="{C60B2699-3824-4236-9B09-409F0584AE3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a:extLst>
            <a:ext uri="{FF2B5EF4-FFF2-40B4-BE49-F238E27FC236}">
              <a16:creationId xmlns:a16="http://schemas.microsoft.com/office/drawing/2014/main" id="{D465C32D-F260-42F5-9CAA-19811158CF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a:extLst>
            <a:ext uri="{FF2B5EF4-FFF2-40B4-BE49-F238E27FC236}">
              <a16:creationId xmlns:a16="http://schemas.microsoft.com/office/drawing/2014/main" id="{6DFF82B4-332C-444D-A50E-4230B59EF2B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a:extLst>
            <a:ext uri="{FF2B5EF4-FFF2-40B4-BE49-F238E27FC236}">
              <a16:creationId xmlns:a16="http://schemas.microsoft.com/office/drawing/2014/main" id="{128D4CD0-D095-4561-A69B-1144D4AE72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a:extLst>
            <a:ext uri="{FF2B5EF4-FFF2-40B4-BE49-F238E27FC236}">
              <a16:creationId xmlns:a16="http://schemas.microsoft.com/office/drawing/2014/main" id="{00A99B59-083A-47E4-8697-63CDBCE36AC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a:extLst>
            <a:ext uri="{FF2B5EF4-FFF2-40B4-BE49-F238E27FC236}">
              <a16:creationId xmlns:a16="http://schemas.microsoft.com/office/drawing/2014/main" id="{9553953B-A8E3-42FD-A60A-E02E8575765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a:extLst>
            <a:ext uri="{FF2B5EF4-FFF2-40B4-BE49-F238E27FC236}">
              <a16:creationId xmlns:a16="http://schemas.microsoft.com/office/drawing/2014/main" id="{B6269A1D-5123-4532-81D4-76C81A0DE70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6" name="直線コネクタ 665">
          <a:extLst>
            <a:ext uri="{FF2B5EF4-FFF2-40B4-BE49-F238E27FC236}">
              <a16:creationId xmlns:a16="http://schemas.microsoft.com/office/drawing/2014/main" id="{1A751E14-64DD-442F-903B-A91EB32379C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7" name="テキスト ボックス 666">
          <a:extLst>
            <a:ext uri="{FF2B5EF4-FFF2-40B4-BE49-F238E27FC236}">
              <a16:creationId xmlns:a16="http://schemas.microsoft.com/office/drawing/2014/main" id="{CEE2D904-6831-4159-9781-09F52BFE720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8" name="直線コネクタ 667">
          <a:extLst>
            <a:ext uri="{FF2B5EF4-FFF2-40B4-BE49-F238E27FC236}">
              <a16:creationId xmlns:a16="http://schemas.microsoft.com/office/drawing/2014/main" id="{8B7936D5-9951-4172-AB1F-7485B56C2FA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9" name="テキスト ボックス 668">
          <a:extLst>
            <a:ext uri="{FF2B5EF4-FFF2-40B4-BE49-F238E27FC236}">
              <a16:creationId xmlns:a16="http://schemas.microsoft.com/office/drawing/2014/main" id="{D43CA380-F5D5-45E3-AD0E-B1F471332A4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0" name="直線コネクタ 669">
          <a:extLst>
            <a:ext uri="{FF2B5EF4-FFF2-40B4-BE49-F238E27FC236}">
              <a16:creationId xmlns:a16="http://schemas.microsoft.com/office/drawing/2014/main" id="{553BB5F6-8A1D-4490-935F-17B53A6762E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1" name="テキスト ボックス 670">
          <a:extLst>
            <a:ext uri="{FF2B5EF4-FFF2-40B4-BE49-F238E27FC236}">
              <a16:creationId xmlns:a16="http://schemas.microsoft.com/office/drawing/2014/main" id="{01122CE3-4F8E-46DB-AEFF-D2B8FE20907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2" name="直線コネクタ 671">
          <a:extLst>
            <a:ext uri="{FF2B5EF4-FFF2-40B4-BE49-F238E27FC236}">
              <a16:creationId xmlns:a16="http://schemas.microsoft.com/office/drawing/2014/main" id="{74100372-D4D9-4055-BB73-F29ADD75EE5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3" name="テキスト ボックス 672">
          <a:extLst>
            <a:ext uri="{FF2B5EF4-FFF2-40B4-BE49-F238E27FC236}">
              <a16:creationId xmlns:a16="http://schemas.microsoft.com/office/drawing/2014/main" id="{E7CD5BAA-93F9-41E3-BAE0-00A0A9272CE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4" name="直線コネクタ 673">
          <a:extLst>
            <a:ext uri="{FF2B5EF4-FFF2-40B4-BE49-F238E27FC236}">
              <a16:creationId xmlns:a16="http://schemas.microsoft.com/office/drawing/2014/main" id="{F495801B-77C6-4D29-B920-E5C4B9768B0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5" name="テキスト ボックス 674">
          <a:extLst>
            <a:ext uri="{FF2B5EF4-FFF2-40B4-BE49-F238E27FC236}">
              <a16:creationId xmlns:a16="http://schemas.microsoft.com/office/drawing/2014/main" id="{9EC50782-C7FA-4653-B9F1-7ADA792CD9B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6" name="直線コネクタ 675">
          <a:extLst>
            <a:ext uri="{FF2B5EF4-FFF2-40B4-BE49-F238E27FC236}">
              <a16:creationId xmlns:a16="http://schemas.microsoft.com/office/drawing/2014/main" id="{A33D81D3-366A-491C-8A7D-D6583263D31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7" name="テキスト ボックス 676">
          <a:extLst>
            <a:ext uri="{FF2B5EF4-FFF2-40B4-BE49-F238E27FC236}">
              <a16:creationId xmlns:a16="http://schemas.microsoft.com/office/drawing/2014/main" id="{5618143C-DA0A-4DDC-9049-750B3D84494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a:extLst>
            <a:ext uri="{FF2B5EF4-FFF2-40B4-BE49-F238E27FC236}">
              <a16:creationId xmlns:a16="http://schemas.microsoft.com/office/drawing/2014/main" id="{8732C340-12C0-44D8-A973-F741AAB2075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a:extLst>
            <a:ext uri="{FF2B5EF4-FFF2-40B4-BE49-F238E27FC236}">
              <a16:creationId xmlns:a16="http://schemas.microsoft.com/office/drawing/2014/main" id="{B6847D7D-CB20-433D-BEDE-E200FAA9767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a:extLst>
            <a:ext uri="{FF2B5EF4-FFF2-40B4-BE49-F238E27FC236}">
              <a16:creationId xmlns:a16="http://schemas.microsoft.com/office/drawing/2014/main" id="{46C2B2BF-074B-42AE-802D-D8B84E2019E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681" name="直線コネクタ 680">
          <a:extLst>
            <a:ext uri="{FF2B5EF4-FFF2-40B4-BE49-F238E27FC236}">
              <a16:creationId xmlns:a16="http://schemas.microsoft.com/office/drawing/2014/main" id="{D93A14D6-81D6-4EA2-ADDD-BB335839AF97}"/>
            </a:ext>
          </a:extLst>
        </xdr:cNvPr>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682" name="【公民館】&#10;一人当たり面積最小値テキスト">
          <a:extLst>
            <a:ext uri="{FF2B5EF4-FFF2-40B4-BE49-F238E27FC236}">
              <a16:creationId xmlns:a16="http://schemas.microsoft.com/office/drawing/2014/main" id="{6D9B0DC3-457E-4BB9-B8E7-57C96A5D7A93}"/>
            </a:ext>
          </a:extLst>
        </xdr:cNvPr>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683" name="直線コネクタ 682">
          <a:extLst>
            <a:ext uri="{FF2B5EF4-FFF2-40B4-BE49-F238E27FC236}">
              <a16:creationId xmlns:a16="http://schemas.microsoft.com/office/drawing/2014/main" id="{3395938D-D599-4288-8537-0968FE9E4563}"/>
            </a:ext>
          </a:extLst>
        </xdr:cNvPr>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84" name="【公民館】&#10;一人当たり面積最大値テキスト">
          <a:extLst>
            <a:ext uri="{FF2B5EF4-FFF2-40B4-BE49-F238E27FC236}">
              <a16:creationId xmlns:a16="http://schemas.microsoft.com/office/drawing/2014/main" id="{0738C5FE-3F50-4B2B-819E-7D8D167F4735}"/>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85" name="直線コネクタ 684">
          <a:extLst>
            <a:ext uri="{FF2B5EF4-FFF2-40B4-BE49-F238E27FC236}">
              <a16:creationId xmlns:a16="http://schemas.microsoft.com/office/drawing/2014/main" id="{925622D6-48EA-4725-983A-2F62C387CB4B}"/>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134456</xdr:rowOff>
    </xdr:from>
    <xdr:ext cx="469744" cy="259045"/>
    <xdr:sp macro="" textlink="">
      <xdr:nvSpPr>
        <xdr:cNvPr id="686" name="【公民館】&#10;一人当たり面積平均値テキスト">
          <a:extLst>
            <a:ext uri="{FF2B5EF4-FFF2-40B4-BE49-F238E27FC236}">
              <a16:creationId xmlns:a16="http://schemas.microsoft.com/office/drawing/2014/main" id="{C9229B0A-897F-47D0-90D1-E7681B27C502}"/>
            </a:ext>
          </a:extLst>
        </xdr:cNvPr>
        <xdr:cNvSpPr txBox="1"/>
      </xdr:nvSpPr>
      <xdr:spPr>
        <a:xfrm>
          <a:off x="221996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687" name="フローチャート: 判断 686">
          <a:extLst>
            <a:ext uri="{FF2B5EF4-FFF2-40B4-BE49-F238E27FC236}">
              <a16:creationId xmlns:a16="http://schemas.microsoft.com/office/drawing/2014/main" id="{E5A224A0-2EC6-4020-B0B7-C13431CCBAC2}"/>
            </a:ext>
          </a:extLst>
        </xdr:cNvPr>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688" name="フローチャート: 判断 687">
          <a:extLst>
            <a:ext uri="{FF2B5EF4-FFF2-40B4-BE49-F238E27FC236}">
              <a16:creationId xmlns:a16="http://schemas.microsoft.com/office/drawing/2014/main" id="{AD1567B1-875B-4C19-9E57-90B84099CEA2}"/>
            </a:ext>
          </a:extLst>
        </xdr:cNvPr>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689" name="フローチャート: 判断 688">
          <a:extLst>
            <a:ext uri="{FF2B5EF4-FFF2-40B4-BE49-F238E27FC236}">
              <a16:creationId xmlns:a16="http://schemas.microsoft.com/office/drawing/2014/main" id="{4FBA0F66-9B32-45F7-8C23-3EEAEE2D79CD}"/>
            </a:ext>
          </a:extLst>
        </xdr:cNvPr>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690" name="フローチャート: 判断 689">
          <a:extLst>
            <a:ext uri="{FF2B5EF4-FFF2-40B4-BE49-F238E27FC236}">
              <a16:creationId xmlns:a16="http://schemas.microsoft.com/office/drawing/2014/main" id="{25EC2621-A340-46F8-B744-A5190E330EA1}"/>
            </a:ext>
          </a:extLst>
        </xdr:cNvPr>
        <xdr:cNvSpPr/>
      </xdr:nvSpPr>
      <xdr:spPr>
        <a:xfrm>
          <a:off x="19494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507106F5-0428-4744-B4C6-9698526CF67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EE066156-1DE5-43C2-9B5F-2E383DA4E64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927AC08E-ABA5-4344-8187-55A27CE1B51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7964BE94-BDD7-4AB2-934D-A96C6937DC1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78AA2E65-01FA-4E88-9EFA-0E61B876F2D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164193</xdr:rowOff>
    </xdr:from>
    <xdr:to>
      <xdr:col>107</xdr:col>
      <xdr:colOff>101600</xdr:colOff>
      <xdr:row>108</xdr:row>
      <xdr:rowOff>94343</xdr:rowOff>
    </xdr:to>
    <xdr:sp macro="" textlink="">
      <xdr:nvSpPr>
        <xdr:cNvPr id="696" name="楕円 695">
          <a:extLst>
            <a:ext uri="{FF2B5EF4-FFF2-40B4-BE49-F238E27FC236}">
              <a16:creationId xmlns:a16="http://schemas.microsoft.com/office/drawing/2014/main" id="{548D036F-A690-4DDF-9801-E877C1AF990D}"/>
            </a:ext>
          </a:extLst>
        </xdr:cNvPr>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697" name="楕円 696">
          <a:extLst>
            <a:ext uri="{FF2B5EF4-FFF2-40B4-BE49-F238E27FC236}">
              <a16:creationId xmlns:a16="http://schemas.microsoft.com/office/drawing/2014/main" id="{083F2875-BA8D-4A67-82A8-2FBBB003CA3C}"/>
            </a:ext>
          </a:extLst>
        </xdr:cNvPr>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698" name="直線コネクタ 697">
          <a:extLst>
            <a:ext uri="{FF2B5EF4-FFF2-40B4-BE49-F238E27FC236}">
              <a16:creationId xmlns:a16="http://schemas.microsoft.com/office/drawing/2014/main" id="{E736C94C-1E2A-42D1-B66A-7C270024E2CF}"/>
            </a:ext>
          </a:extLst>
        </xdr:cNvPr>
        <xdr:cNvCxnSpPr/>
      </xdr:nvCxnSpPr>
      <xdr:spPr>
        <a:xfrm>
          <a:off x="19545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66783</xdr:rowOff>
    </xdr:from>
    <xdr:ext cx="469744" cy="259045"/>
    <xdr:sp macro="" textlink="">
      <xdr:nvSpPr>
        <xdr:cNvPr id="699" name="n_1aveValue【公民館】&#10;一人当たり面積">
          <a:extLst>
            <a:ext uri="{FF2B5EF4-FFF2-40B4-BE49-F238E27FC236}">
              <a16:creationId xmlns:a16="http://schemas.microsoft.com/office/drawing/2014/main" id="{8FBF7378-43C0-41FB-B0B5-46E629AFBC40}"/>
            </a:ext>
          </a:extLst>
        </xdr:cNvPr>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700" name="n_2aveValue【公民館】&#10;一人当たり面積">
          <a:extLst>
            <a:ext uri="{FF2B5EF4-FFF2-40B4-BE49-F238E27FC236}">
              <a16:creationId xmlns:a16="http://schemas.microsoft.com/office/drawing/2014/main" id="{12ECC262-3C02-491B-9F4F-09FA0B1DF550}"/>
            </a:ext>
          </a:extLst>
        </xdr:cNvPr>
        <xdr:cNvSpPr txBox="1"/>
      </xdr:nvSpPr>
      <xdr:spPr>
        <a:xfrm>
          <a:off x="20199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701" name="n_3aveValue【公民館】&#10;一人当たり面積">
          <a:extLst>
            <a:ext uri="{FF2B5EF4-FFF2-40B4-BE49-F238E27FC236}">
              <a16:creationId xmlns:a16="http://schemas.microsoft.com/office/drawing/2014/main" id="{7259477D-1DC2-4F30-A5C3-4E9DE3C05A6F}"/>
            </a:ext>
          </a:extLst>
        </xdr:cNvPr>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702" name="n_2mainValue【公民館】&#10;一人当たり面積">
          <a:extLst>
            <a:ext uri="{FF2B5EF4-FFF2-40B4-BE49-F238E27FC236}">
              <a16:creationId xmlns:a16="http://schemas.microsoft.com/office/drawing/2014/main" id="{179CFE0A-F20B-4236-9140-E22A4634C6EB}"/>
            </a:ext>
          </a:extLst>
        </xdr:cNvPr>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703" name="n_3mainValue【公民館】&#10;一人当たり面積">
          <a:extLst>
            <a:ext uri="{FF2B5EF4-FFF2-40B4-BE49-F238E27FC236}">
              <a16:creationId xmlns:a16="http://schemas.microsoft.com/office/drawing/2014/main" id="{7D4DC468-7C04-4FD2-AB17-23149D61BB35}"/>
            </a:ext>
          </a:extLst>
        </xdr:cNvPr>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a:extLst>
            <a:ext uri="{FF2B5EF4-FFF2-40B4-BE49-F238E27FC236}">
              <a16:creationId xmlns:a16="http://schemas.microsoft.com/office/drawing/2014/main" id="{E6148AC6-D91A-47C4-ACCF-883BC6D523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a:extLst>
            <a:ext uri="{FF2B5EF4-FFF2-40B4-BE49-F238E27FC236}">
              <a16:creationId xmlns:a16="http://schemas.microsoft.com/office/drawing/2014/main" id="{2337DE85-93DA-4A8B-8897-2326D0D9BF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a:extLst>
            <a:ext uri="{FF2B5EF4-FFF2-40B4-BE49-F238E27FC236}">
              <a16:creationId xmlns:a16="http://schemas.microsoft.com/office/drawing/2014/main" id="{CA250910-1F32-4D65-8DAA-878CCCD899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本市は、人口規模と比較して面積が狭小であることから、人口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施設延長・面積については、道路をはじめ多くの資産で類似団体の平均を下回っている。一方、有形固定資産減価償却率については、類似団体の平均を上回っている施設が多く、施設の老朽化が進んでいる。特に、有形固定資産の多くを占める学校施設の老朽化が著しいことから、公共施設等総合管理計画及び今後策定予定の各施設の個別管理計画に基づき適正な施設管理を図ることと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5D04ED1-CDF0-4D0E-A0A5-7956C261ED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18272FD-DEF6-45C2-AD5B-C166110868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4CB575-F916-4D82-95BD-7BD95458659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97E2EAA-806A-411A-B10E-A83F8C43403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B7C546-28BC-45D4-96B1-29CCF9FED7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0C4116-B252-40FF-9F18-DD1D72FA170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768FB4-2DC8-4AE8-B668-6629D0E8025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337DA8C-A059-4204-A4B4-1E7A38CF74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EEF69E-A924-4DFC-BF42-08BDAC7B305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1FCD7BF-79A4-46EF-AFA9-9BE2580CDC6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42,065
41,807
15.96
17,700,814
17,617,994
81,757
9,544,235
11,615,974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86BB651-005E-48FC-9E31-B91041C88A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CEE4D3-CC76-4F77-89C9-754969F413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4E9588-5562-41CC-ACA5-BFBB8C0BAA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8928E5-93EC-4B54-9C70-ED057EA1CCF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40BF6E-9EA5-4EE7-88D5-862E2BEB96C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B4D75F6-B393-4BF2-9C9D-577E83426EA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AA81A1-0C84-4D26-A6BE-051FDAC4A5B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43D8E28-090F-4CD6-86BB-7385624FE5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34BB86-665B-44F5-BFC6-25C255678FB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246CFA-F364-4E94-8B74-FFB55F27800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A966292-4BF6-4AF7-943C-15356C5CD5C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645CAA-481C-4EA9-A607-00C5909003D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879C6B-5856-4925-896C-6367578F720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F4957F-B05F-4572-9BCB-6E7EEF5B415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F85D04-FAFA-45A1-8792-CCC86EB982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BEA23DC-6AB2-4743-89DE-7EE14AA36BE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BB2C04-432A-4404-AF3D-EFF20BF02AF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79A80C-CE26-40ED-A46B-55439EB733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7AA153F-8064-4515-BC7B-EA74B172BFD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F9677FC-562C-41E7-BF12-799E098E61E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707FC1A-9EE8-4685-97BD-FFE56A7D0AC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D575149-06A5-4CE3-819A-0C328DD392B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8C5D585-04DF-4B1B-8AAE-5398512E3CB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6595876-16D4-4C3A-85ED-3F6B5344EC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F32849E-F4A0-43A2-8F79-547D33A0CB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2E0A3E5-C19B-4B6A-A1BC-EBD8ED2A899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2F816CD-09BD-4D7A-B499-96B0B2C8D6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0E8083E-28BA-43F3-9D76-19593899C3D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19E4690-4B15-4833-A9EB-C760D32FE94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B0620A7-F504-42A3-AF33-27311143A70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75730F36-1F47-4686-8C72-092B38BAC4E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C374E33-ACD6-4105-BDD2-1FDD2592856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FEAF4321-6B22-447A-AFE7-E5835B0B19C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8D1A2E67-837F-40FC-8F56-C1C1D55374F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322C4AAE-B266-4863-A9E6-9517FF928A2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47AECAC-D46F-4D33-9E12-E66D1C88ED5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B878F19A-A684-4935-A876-FCF9C711F0B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B7C59E4-E4B3-446A-BCD3-5C3A5C8F881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689208D9-4B81-42A4-BD53-E167B5736A0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E6FF998-B97C-4DE2-9D0E-76822083E2E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3520B5A0-16E3-4FD7-B64C-87806880C06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985D26F8-7D17-4254-BE73-26BAAF5E5A2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4B83AF5-BA4F-4973-92DF-BD8A6393270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31D9CDA5-9A42-42EC-BA5E-D551A869B16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28DF946-D5EF-41A2-A715-7E1CB39F369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a:extLst>
            <a:ext uri="{FF2B5EF4-FFF2-40B4-BE49-F238E27FC236}">
              <a16:creationId xmlns:a16="http://schemas.microsoft.com/office/drawing/2014/main" id="{B4CDDEF1-AC73-4BB7-8278-43355CA7F93C}"/>
            </a:ext>
          </a:extLst>
        </xdr:cNvPr>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a:extLst>
            <a:ext uri="{FF2B5EF4-FFF2-40B4-BE49-F238E27FC236}">
              <a16:creationId xmlns:a16="http://schemas.microsoft.com/office/drawing/2014/main" id="{94ABCC34-A72A-4ACD-A519-B42DAB4485D5}"/>
            </a:ext>
          </a:extLst>
        </xdr:cNvPr>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a:extLst>
            <a:ext uri="{FF2B5EF4-FFF2-40B4-BE49-F238E27FC236}">
              <a16:creationId xmlns:a16="http://schemas.microsoft.com/office/drawing/2014/main" id="{4D7A7136-571C-467A-B9D3-9BFA8A0C251D}"/>
            </a:ext>
          </a:extLst>
        </xdr:cNvPr>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2BE7CE9D-5F00-4AD1-A36D-8E4480912C2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E99A1AB9-13F7-44C2-8771-7376EEFF670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59344</xdr:rowOff>
    </xdr:from>
    <xdr:ext cx="405111" cy="259045"/>
    <xdr:sp macro="" textlink="">
      <xdr:nvSpPr>
        <xdr:cNvPr id="62" name="【図書館】&#10;有形固定資産減価償却率平均値テキスト">
          <a:extLst>
            <a:ext uri="{FF2B5EF4-FFF2-40B4-BE49-F238E27FC236}">
              <a16:creationId xmlns:a16="http://schemas.microsoft.com/office/drawing/2014/main" id="{BE7893E6-5CDE-4FD1-8AF7-51177DBA74C7}"/>
            </a:ext>
          </a:extLst>
        </xdr:cNvPr>
        <xdr:cNvSpPr txBox="1"/>
      </xdr:nvSpPr>
      <xdr:spPr>
        <a:xfrm>
          <a:off x="4673600" y="623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a:extLst>
            <a:ext uri="{FF2B5EF4-FFF2-40B4-BE49-F238E27FC236}">
              <a16:creationId xmlns:a16="http://schemas.microsoft.com/office/drawing/2014/main" id="{1727FD96-7A0F-44FF-BDB1-B00BACFA5E39}"/>
            </a:ext>
          </a:extLst>
        </xdr:cNvPr>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8B666812-30D6-40E3-803F-622D0E6026BB}"/>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39024</xdr:rowOff>
    </xdr:from>
    <xdr:ext cx="405111" cy="259045"/>
    <xdr:sp macro="" textlink="">
      <xdr:nvSpPr>
        <xdr:cNvPr id="65" name="n_1aveValue【図書館】&#10;有形固定資産減価償却率">
          <a:extLst>
            <a:ext uri="{FF2B5EF4-FFF2-40B4-BE49-F238E27FC236}">
              <a16:creationId xmlns:a16="http://schemas.microsoft.com/office/drawing/2014/main" id="{08312469-D934-4F4B-8C75-C25EA66FD360}"/>
            </a:ext>
          </a:extLst>
        </xdr:cNvPr>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B01B7803-16DC-4504-84EC-8BC3EFD99638}"/>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79846</xdr:rowOff>
    </xdr:from>
    <xdr:ext cx="405111" cy="259045"/>
    <xdr:sp macro="" textlink="">
      <xdr:nvSpPr>
        <xdr:cNvPr id="67" name="n_2aveValue【図書館】&#10;有形固定資産減価償却率">
          <a:extLst>
            <a:ext uri="{FF2B5EF4-FFF2-40B4-BE49-F238E27FC236}">
              <a16:creationId xmlns:a16="http://schemas.microsoft.com/office/drawing/2014/main" id="{4948963C-89D3-4A7F-BF37-823CCA7E50E3}"/>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107043</xdr:rowOff>
    </xdr:from>
    <xdr:to>
      <xdr:col>10</xdr:col>
      <xdr:colOff>165100</xdr:colOff>
      <xdr:row>37</xdr:row>
      <xdr:rowOff>37193</xdr:rowOff>
    </xdr:to>
    <xdr:sp macro="" textlink="">
      <xdr:nvSpPr>
        <xdr:cNvPr id="68" name="フローチャート: 判断 67">
          <a:extLst>
            <a:ext uri="{FF2B5EF4-FFF2-40B4-BE49-F238E27FC236}">
              <a16:creationId xmlns:a16="http://schemas.microsoft.com/office/drawing/2014/main" id="{72605523-147C-4BC9-A93D-FF4E4E3EB44E}"/>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53720</xdr:rowOff>
    </xdr:from>
    <xdr:ext cx="405111" cy="259045"/>
    <xdr:sp macro="" textlink="">
      <xdr:nvSpPr>
        <xdr:cNvPr id="69" name="n_3aveValue【図書館】&#10;有形固定資産減価償却率">
          <a:extLst>
            <a:ext uri="{FF2B5EF4-FFF2-40B4-BE49-F238E27FC236}">
              <a16:creationId xmlns:a16="http://schemas.microsoft.com/office/drawing/2014/main" id="{E06DF510-9D52-46EF-907F-F7005730007E}"/>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B89D848-05A6-4DED-927C-999EAC4844B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5B57081-7561-4CD8-8FDF-C231D81D431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115FC0C-D6C2-483D-B10E-66F1DD46615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A629E02-1978-4E53-B418-249F53FDE2C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ADD85B6C-3EB0-4358-8BCE-83B03B6397D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170724</xdr:rowOff>
    </xdr:from>
    <xdr:to>
      <xdr:col>15</xdr:col>
      <xdr:colOff>101600</xdr:colOff>
      <xdr:row>37</xdr:row>
      <xdr:rowOff>100874</xdr:rowOff>
    </xdr:to>
    <xdr:sp macro="" textlink="">
      <xdr:nvSpPr>
        <xdr:cNvPr id="75" name="楕円 74">
          <a:extLst>
            <a:ext uri="{FF2B5EF4-FFF2-40B4-BE49-F238E27FC236}">
              <a16:creationId xmlns:a16="http://schemas.microsoft.com/office/drawing/2014/main" id="{D237DF01-8F63-4EEF-BA78-ECC65D334154}"/>
            </a:ext>
          </a:extLst>
        </xdr:cNvPr>
        <xdr:cNvSpPr/>
      </xdr:nvSpPr>
      <xdr:spPr>
        <a:xfrm>
          <a:off x="2857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31931</xdr:rowOff>
    </xdr:from>
    <xdr:to>
      <xdr:col>10</xdr:col>
      <xdr:colOff>165100</xdr:colOff>
      <xdr:row>37</xdr:row>
      <xdr:rowOff>133531</xdr:rowOff>
    </xdr:to>
    <xdr:sp macro="" textlink="">
      <xdr:nvSpPr>
        <xdr:cNvPr id="76" name="楕円 75">
          <a:extLst>
            <a:ext uri="{FF2B5EF4-FFF2-40B4-BE49-F238E27FC236}">
              <a16:creationId xmlns:a16="http://schemas.microsoft.com/office/drawing/2014/main" id="{C66DBA7E-6A7C-463C-B90C-A2293989AAEB}"/>
            </a:ext>
          </a:extLst>
        </xdr:cNvPr>
        <xdr:cNvSpPr/>
      </xdr:nvSpPr>
      <xdr:spPr>
        <a:xfrm>
          <a:off x="1968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50074</xdr:rowOff>
    </xdr:from>
    <xdr:to>
      <xdr:col>15</xdr:col>
      <xdr:colOff>50800</xdr:colOff>
      <xdr:row>37</xdr:row>
      <xdr:rowOff>82731</xdr:rowOff>
    </xdr:to>
    <xdr:cxnSp macro="">
      <xdr:nvCxnSpPr>
        <xdr:cNvPr id="77" name="直線コネクタ 76">
          <a:extLst>
            <a:ext uri="{FF2B5EF4-FFF2-40B4-BE49-F238E27FC236}">
              <a16:creationId xmlns:a16="http://schemas.microsoft.com/office/drawing/2014/main" id="{977BFE6E-483E-4723-90B0-0684B878AF24}"/>
            </a:ext>
          </a:extLst>
        </xdr:cNvPr>
        <xdr:cNvCxnSpPr/>
      </xdr:nvCxnSpPr>
      <xdr:spPr>
        <a:xfrm flipV="1">
          <a:off x="2019300" y="63937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37</xdr:row>
      <xdr:rowOff>92001</xdr:rowOff>
    </xdr:from>
    <xdr:ext cx="405111" cy="259045"/>
    <xdr:sp macro="" textlink="">
      <xdr:nvSpPr>
        <xdr:cNvPr id="78" name="n_2mainValue【図書館】&#10;有形固定資産減価償却率">
          <a:extLst>
            <a:ext uri="{FF2B5EF4-FFF2-40B4-BE49-F238E27FC236}">
              <a16:creationId xmlns:a16="http://schemas.microsoft.com/office/drawing/2014/main" id="{87C0DE4D-D3B5-4121-AC06-53CAE8C8A3BA}"/>
            </a:ext>
          </a:extLst>
        </xdr:cNvPr>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124658</xdr:rowOff>
    </xdr:from>
    <xdr:ext cx="405111" cy="259045"/>
    <xdr:sp macro="" textlink="">
      <xdr:nvSpPr>
        <xdr:cNvPr id="79" name="n_3mainValue【図書館】&#10;有形固定資産減価償却率">
          <a:extLst>
            <a:ext uri="{FF2B5EF4-FFF2-40B4-BE49-F238E27FC236}">
              <a16:creationId xmlns:a16="http://schemas.microsoft.com/office/drawing/2014/main" id="{EAB0B359-3EEC-4486-9DAD-BD3F63544DBF}"/>
            </a:ext>
          </a:extLst>
        </xdr:cNvPr>
        <xdr:cNvSpPr txBox="1"/>
      </xdr:nvSpPr>
      <xdr:spPr>
        <a:xfrm>
          <a:off x="1816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6525CCB9-1A13-4ABC-BB24-8DCB780F075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CD92FB8-EE4F-468C-8098-EF1860B5F55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2E98201F-4DA8-450A-91FB-18E1C3CC3BE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FA28D122-12B4-4A90-9E77-F3CDD79092A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9C788E28-A448-4247-8F4D-38515D784DE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C100EC8C-2A5D-49D5-9356-FE43095FEC8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47B7D0FC-8D0D-4F71-9EF5-D61D46142DC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E67B93CC-E1B7-461B-821F-26C3654EE1F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6AEAC168-11B7-4D17-8318-C58DE544380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BFFB0CC4-6927-4599-AF5D-9AF34CD5B4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a16="http://schemas.microsoft.com/office/drawing/2014/main" id="{D0A99472-866C-40B6-BF40-FCC265E5094C}"/>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CE20E3DA-7694-4AC0-9610-01E3466EE81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B6109B20-60AF-452A-B77D-8AABAF481D1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DB2D4ECA-E85D-4458-8B9D-7EBE7902DB9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a:extLst>
            <a:ext uri="{FF2B5EF4-FFF2-40B4-BE49-F238E27FC236}">
              <a16:creationId xmlns:a16="http://schemas.microsoft.com/office/drawing/2014/main" id="{B8BBE2F4-EC18-4A78-BE48-9A49F913500C}"/>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231C1B10-37CB-440F-A309-85B1696B6D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a:extLst>
            <a:ext uri="{FF2B5EF4-FFF2-40B4-BE49-F238E27FC236}">
              <a16:creationId xmlns:a16="http://schemas.microsoft.com/office/drawing/2014/main" id="{A410BE34-D719-4AE4-9898-91B1BEE89A2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E98EBDFE-2261-4F0C-AE59-21A740978D0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a:extLst>
            <a:ext uri="{FF2B5EF4-FFF2-40B4-BE49-F238E27FC236}">
              <a16:creationId xmlns:a16="http://schemas.microsoft.com/office/drawing/2014/main" id="{242E7FC9-A6A7-45CF-BF24-4A9F1140835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30B372B9-595C-49B7-91F6-22177530AA9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a:extLst>
            <a:ext uri="{FF2B5EF4-FFF2-40B4-BE49-F238E27FC236}">
              <a16:creationId xmlns:a16="http://schemas.microsoft.com/office/drawing/2014/main" id="{447B853B-D840-48F1-BD2C-40EF095B100A}"/>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07B6C9CC-0880-4609-BFDF-4576C7B7F6F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a:extLst>
            <a:ext uri="{FF2B5EF4-FFF2-40B4-BE49-F238E27FC236}">
              <a16:creationId xmlns:a16="http://schemas.microsoft.com/office/drawing/2014/main" id="{B99F06B8-E5CA-4C0C-8D12-2B3C8133FE4B}"/>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2FD98BEA-DB6C-4DF4-9029-8D4177E7CB4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73226072-0F4E-4281-9E8E-AFD8336733B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6FA7DF0E-9E89-4098-926F-64A703548BC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06" name="直線コネクタ 105">
          <a:extLst>
            <a:ext uri="{FF2B5EF4-FFF2-40B4-BE49-F238E27FC236}">
              <a16:creationId xmlns:a16="http://schemas.microsoft.com/office/drawing/2014/main" id="{8C852184-701B-441A-893E-EB9CB401B818}"/>
            </a:ext>
          </a:extLst>
        </xdr:cNvPr>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7" name="【図書館】&#10;一人当たり面積最小値テキスト">
          <a:extLst>
            <a:ext uri="{FF2B5EF4-FFF2-40B4-BE49-F238E27FC236}">
              <a16:creationId xmlns:a16="http://schemas.microsoft.com/office/drawing/2014/main" id="{6E509938-8DB4-49A0-8529-2919F6FC49ED}"/>
            </a:ext>
          </a:extLst>
        </xdr:cNvPr>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8" name="直線コネクタ 107">
          <a:extLst>
            <a:ext uri="{FF2B5EF4-FFF2-40B4-BE49-F238E27FC236}">
              <a16:creationId xmlns:a16="http://schemas.microsoft.com/office/drawing/2014/main" id="{839DEA45-F616-4AA6-BD1F-63BC58FF35B0}"/>
            </a:ext>
          </a:extLst>
        </xdr:cNvPr>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09" name="【図書館】&#10;一人当たり面積最大値テキスト">
          <a:extLst>
            <a:ext uri="{FF2B5EF4-FFF2-40B4-BE49-F238E27FC236}">
              <a16:creationId xmlns:a16="http://schemas.microsoft.com/office/drawing/2014/main" id="{0220BF7A-D384-4915-87E8-9FF129DE6294}"/>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0" name="直線コネクタ 109">
          <a:extLst>
            <a:ext uri="{FF2B5EF4-FFF2-40B4-BE49-F238E27FC236}">
              <a16:creationId xmlns:a16="http://schemas.microsoft.com/office/drawing/2014/main" id="{F8F7CD27-28FD-4D5D-852C-40AFA6090DEC}"/>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11" name="【図書館】&#10;一人当たり面積平均値テキスト">
          <a:extLst>
            <a:ext uri="{FF2B5EF4-FFF2-40B4-BE49-F238E27FC236}">
              <a16:creationId xmlns:a16="http://schemas.microsoft.com/office/drawing/2014/main" id="{40CAA251-4AA6-488D-9D0A-B2A4BA0A15E6}"/>
            </a:ext>
          </a:extLst>
        </xdr:cNvPr>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2" name="フローチャート: 判断 111">
          <a:extLst>
            <a:ext uri="{FF2B5EF4-FFF2-40B4-BE49-F238E27FC236}">
              <a16:creationId xmlns:a16="http://schemas.microsoft.com/office/drawing/2014/main" id="{93E16928-25E5-4E1C-8776-BC2E60193E62}"/>
            </a:ext>
          </a:extLst>
        </xdr:cNvPr>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3" name="フローチャート: 判断 112">
          <a:extLst>
            <a:ext uri="{FF2B5EF4-FFF2-40B4-BE49-F238E27FC236}">
              <a16:creationId xmlns:a16="http://schemas.microsoft.com/office/drawing/2014/main" id="{5B3ED698-95D8-4503-AA6D-E995E84D3B2D}"/>
            </a:ext>
          </a:extLst>
        </xdr:cNvPr>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61884</xdr:rowOff>
    </xdr:from>
    <xdr:ext cx="469744" cy="259045"/>
    <xdr:sp macro="" textlink="">
      <xdr:nvSpPr>
        <xdr:cNvPr id="114" name="n_1aveValue【図書館】&#10;一人当たり面積">
          <a:extLst>
            <a:ext uri="{FF2B5EF4-FFF2-40B4-BE49-F238E27FC236}">
              <a16:creationId xmlns:a16="http://schemas.microsoft.com/office/drawing/2014/main" id="{13927B97-09DA-4634-9BDD-D13A28895506}"/>
            </a:ext>
          </a:extLst>
        </xdr:cNvPr>
        <xdr:cNvSpPr txBox="1"/>
      </xdr:nvSpPr>
      <xdr:spPr>
        <a:xfrm>
          <a:off x="93917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9072</xdr:rowOff>
    </xdr:from>
    <xdr:to>
      <xdr:col>46</xdr:col>
      <xdr:colOff>38100</xdr:colOff>
      <xdr:row>40</xdr:row>
      <xdr:rowOff>110672</xdr:rowOff>
    </xdr:to>
    <xdr:sp macro="" textlink="">
      <xdr:nvSpPr>
        <xdr:cNvPr id="115" name="フローチャート: 判断 114">
          <a:extLst>
            <a:ext uri="{FF2B5EF4-FFF2-40B4-BE49-F238E27FC236}">
              <a16:creationId xmlns:a16="http://schemas.microsoft.com/office/drawing/2014/main" id="{B8D87E54-93E3-4FFC-8A32-2C6C91372699}"/>
            </a:ext>
          </a:extLst>
        </xdr:cNvPr>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101799</xdr:rowOff>
    </xdr:from>
    <xdr:ext cx="469744" cy="259045"/>
    <xdr:sp macro="" textlink="">
      <xdr:nvSpPr>
        <xdr:cNvPr id="116" name="n_2aveValue【図書館】&#10;一人当たり面積">
          <a:extLst>
            <a:ext uri="{FF2B5EF4-FFF2-40B4-BE49-F238E27FC236}">
              <a16:creationId xmlns:a16="http://schemas.microsoft.com/office/drawing/2014/main" id="{442567D7-BD18-4E6D-9624-4C1CA6683B98}"/>
            </a:ext>
          </a:extLst>
        </xdr:cNvPr>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90715</xdr:rowOff>
    </xdr:from>
    <xdr:to>
      <xdr:col>41</xdr:col>
      <xdr:colOff>101600</xdr:colOff>
      <xdr:row>41</xdr:row>
      <xdr:rowOff>20865</xdr:rowOff>
    </xdr:to>
    <xdr:sp macro="" textlink="">
      <xdr:nvSpPr>
        <xdr:cNvPr id="117" name="フローチャート: 判断 116">
          <a:extLst>
            <a:ext uri="{FF2B5EF4-FFF2-40B4-BE49-F238E27FC236}">
              <a16:creationId xmlns:a16="http://schemas.microsoft.com/office/drawing/2014/main" id="{EED21929-276E-498D-831D-663C432DCA1B}"/>
            </a:ext>
          </a:extLst>
        </xdr:cNvPr>
        <xdr:cNvSpPr/>
      </xdr:nvSpPr>
      <xdr:spPr>
        <a:xfrm>
          <a:off x="7810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41</xdr:row>
      <xdr:rowOff>11992</xdr:rowOff>
    </xdr:from>
    <xdr:ext cx="469744" cy="259045"/>
    <xdr:sp macro="" textlink="">
      <xdr:nvSpPr>
        <xdr:cNvPr id="118" name="n_3aveValue【図書館】&#10;一人当たり面積">
          <a:extLst>
            <a:ext uri="{FF2B5EF4-FFF2-40B4-BE49-F238E27FC236}">
              <a16:creationId xmlns:a16="http://schemas.microsoft.com/office/drawing/2014/main" id="{99EDEB29-1B5B-4A9E-AF5B-A134BAC988C4}"/>
            </a:ext>
          </a:extLst>
        </xdr:cNvPr>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AEF66D4-4877-4885-80DC-1D50AFBD614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B36A922-DA3C-4F76-B074-71860EBCC25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D631A7A-9926-41FA-954A-85CDC1EB8C3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FA6FF18-59BD-4383-87A4-A99A1F83E60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F21918F-A30C-4F64-9E0A-318255A09E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164193</xdr:rowOff>
    </xdr:from>
    <xdr:to>
      <xdr:col>46</xdr:col>
      <xdr:colOff>38100</xdr:colOff>
      <xdr:row>40</xdr:row>
      <xdr:rowOff>94343</xdr:rowOff>
    </xdr:to>
    <xdr:sp macro="" textlink="">
      <xdr:nvSpPr>
        <xdr:cNvPr id="124" name="楕円 123">
          <a:extLst>
            <a:ext uri="{FF2B5EF4-FFF2-40B4-BE49-F238E27FC236}">
              <a16:creationId xmlns:a16="http://schemas.microsoft.com/office/drawing/2014/main" id="{B4D5C7AF-5A65-46E8-B8F2-A86F4BD1F8CF}"/>
            </a:ext>
          </a:extLst>
        </xdr:cNvPr>
        <xdr:cNvSpPr/>
      </xdr:nvSpPr>
      <xdr:spPr>
        <a:xfrm>
          <a:off x="869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5" name="楕円 124">
          <a:extLst>
            <a:ext uri="{FF2B5EF4-FFF2-40B4-BE49-F238E27FC236}">
              <a16:creationId xmlns:a16="http://schemas.microsoft.com/office/drawing/2014/main" id="{90F278CB-5D3A-4B08-99E8-B7096CE6E726}"/>
            </a:ext>
          </a:extLst>
        </xdr:cNvPr>
        <xdr:cNvSpPr/>
      </xdr:nvSpPr>
      <xdr:spPr>
        <a:xfrm>
          <a:off x="7810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43543</xdr:rowOff>
    </xdr:from>
    <xdr:to>
      <xdr:col>45</xdr:col>
      <xdr:colOff>177800</xdr:colOff>
      <xdr:row>40</xdr:row>
      <xdr:rowOff>43543</xdr:rowOff>
    </xdr:to>
    <xdr:cxnSp macro="">
      <xdr:nvCxnSpPr>
        <xdr:cNvPr id="126" name="直線コネクタ 125">
          <a:extLst>
            <a:ext uri="{FF2B5EF4-FFF2-40B4-BE49-F238E27FC236}">
              <a16:creationId xmlns:a16="http://schemas.microsoft.com/office/drawing/2014/main" id="{DA5CC314-6E36-4C22-B614-DD91F173DCFE}"/>
            </a:ext>
          </a:extLst>
        </xdr:cNvPr>
        <xdr:cNvCxnSpPr/>
      </xdr:nvCxnSpPr>
      <xdr:spPr>
        <a:xfrm>
          <a:off x="7861300" y="690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38</xdr:row>
      <xdr:rowOff>110870</xdr:rowOff>
    </xdr:from>
    <xdr:ext cx="469744" cy="259045"/>
    <xdr:sp macro="" textlink="">
      <xdr:nvSpPr>
        <xdr:cNvPr id="127" name="n_2mainValue【図書館】&#10;一人当たり面積">
          <a:extLst>
            <a:ext uri="{FF2B5EF4-FFF2-40B4-BE49-F238E27FC236}">
              <a16:creationId xmlns:a16="http://schemas.microsoft.com/office/drawing/2014/main" id="{8B2A8123-050E-43BE-AE66-9738438DDC15}"/>
            </a:ext>
          </a:extLst>
        </xdr:cNvPr>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28" name="n_3mainValue【図書館】&#10;一人当たり面積">
          <a:extLst>
            <a:ext uri="{FF2B5EF4-FFF2-40B4-BE49-F238E27FC236}">
              <a16:creationId xmlns:a16="http://schemas.microsoft.com/office/drawing/2014/main" id="{A8BDC727-EECF-4BD9-B708-D6C3BCBF4F80}"/>
            </a:ext>
          </a:extLst>
        </xdr:cNvPr>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E45108BC-163D-4B5C-9C23-58963F9FFF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4D297E1D-3DE6-44C2-B243-509C31A0D8C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101C61E7-D4D9-41B3-B823-DF4F2A86B77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3D0ED59F-4B5C-49F8-924C-89F5583836C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C230DCF6-DD69-4A8D-805C-03F1629207C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1D370982-7016-4A18-BF5E-A1327FBF754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B3F4DF00-13FF-419B-824C-9396DA68350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A243C6BD-5288-4835-8BAF-F3AF89ED670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2FD9244E-8E38-4197-885B-EC71A86889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C6D00870-92EC-4CE5-864B-F8C766447AE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361C5183-96E4-4073-BE4F-E38230ED93B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6CCCA2D-17E7-4A00-8063-DEF1683C2BC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EC63CDBD-B683-47FC-8CF7-37B828FBF66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D4B7A276-AEAC-407C-A972-9EC78EC542A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E875885F-1AD2-4DB8-95A2-81E88B6099E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A88A2340-F69F-4C4A-B879-39171A499CB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30F29136-054D-4968-A2E5-4910544B349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7AF79991-AAEB-4341-9350-CA285C4EFE8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B8379E3C-C118-4109-A599-2BE0396CF06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F9EE2D0-6F3C-477E-B5B9-24C9DA698B1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E5998434-4F3F-4BC1-96B9-053DCD000BB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B8959ED8-8E29-432F-B692-3C63697FFFD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B9BA4AAF-35FF-4979-B4FC-E0BE7532CC9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CB731437-3C28-400E-91B2-920A5A2022A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53" name="直線コネクタ 152">
          <a:extLst>
            <a:ext uri="{FF2B5EF4-FFF2-40B4-BE49-F238E27FC236}">
              <a16:creationId xmlns:a16="http://schemas.microsoft.com/office/drawing/2014/main" id="{20B9CDBC-BC18-4DBD-B28A-E023DE8BAB9A}"/>
            </a:ext>
          </a:extLst>
        </xdr:cNvPr>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46A3F356-5184-47BA-BA61-A71207619A83}"/>
            </a:ext>
          </a:extLst>
        </xdr:cNvPr>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55" name="直線コネクタ 154">
          <a:extLst>
            <a:ext uri="{FF2B5EF4-FFF2-40B4-BE49-F238E27FC236}">
              <a16:creationId xmlns:a16="http://schemas.microsoft.com/office/drawing/2014/main" id="{5D1054D7-E083-4160-B9D4-1870551D2362}"/>
            </a:ext>
          </a:extLst>
        </xdr:cNvPr>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6" name="【体育館・プール】&#10;有形固定資産減価償却率最大値テキスト">
          <a:extLst>
            <a:ext uri="{FF2B5EF4-FFF2-40B4-BE49-F238E27FC236}">
              <a16:creationId xmlns:a16="http://schemas.microsoft.com/office/drawing/2014/main" id="{0B9B97F0-B669-4E64-8E38-705DE71A1999}"/>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7" name="直線コネクタ 156">
          <a:extLst>
            <a:ext uri="{FF2B5EF4-FFF2-40B4-BE49-F238E27FC236}">
              <a16:creationId xmlns:a16="http://schemas.microsoft.com/office/drawing/2014/main" id="{9B81B3C3-AB1C-4326-895C-AF0BDADB043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392BE723-92DB-4BCF-BC5B-1CBEBBE2DBD1}"/>
            </a:ext>
          </a:extLst>
        </xdr:cNvPr>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59" name="フローチャート: 判断 158">
          <a:extLst>
            <a:ext uri="{FF2B5EF4-FFF2-40B4-BE49-F238E27FC236}">
              <a16:creationId xmlns:a16="http://schemas.microsoft.com/office/drawing/2014/main" id="{7F5DDCF5-7AA1-4321-A79D-0841101F189E}"/>
            </a:ext>
          </a:extLst>
        </xdr:cNvPr>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60" name="フローチャート: 判断 159">
          <a:extLst>
            <a:ext uri="{FF2B5EF4-FFF2-40B4-BE49-F238E27FC236}">
              <a16:creationId xmlns:a16="http://schemas.microsoft.com/office/drawing/2014/main" id="{8EF52EFA-EE20-4E31-9846-9860EA36C7E1}"/>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161" name="n_1aveValue【体育館・プール】&#10;有形固定資産減価償却率">
          <a:extLst>
            <a:ext uri="{FF2B5EF4-FFF2-40B4-BE49-F238E27FC236}">
              <a16:creationId xmlns:a16="http://schemas.microsoft.com/office/drawing/2014/main" id="{6D70C53A-35F4-466F-9243-C0B9086C89B5}"/>
            </a:ext>
          </a:extLst>
        </xdr:cNvPr>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114935</xdr:rowOff>
    </xdr:from>
    <xdr:to>
      <xdr:col>15</xdr:col>
      <xdr:colOff>101600</xdr:colOff>
      <xdr:row>60</xdr:row>
      <xdr:rowOff>45085</xdr:rowOff>
    </xdr:to>
    <xdr:sp macro="" textlink="">
      <xdr:nvSpPr>
        <xdr:cNvPr id="162" name="フローチャート: 判断 161">
          <a:extLst>
            <a:ext uri="{FF2B5EF4-FFF2-40B4-BE49-F238E27FC236}">
              <a16:creationId xmlns:a16="http://schemas.microsoft.com/office/drawing/2014/main" id="{3B513578-889D-448E-966A-869DF7D902F3}"/>
            </a:ext>
          </a:extLst>
        </xdr:cNvPr>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36212</xdr:rowOff>
    </xdr:from>
    <xdr:ext cx="405111" cy="259045"/>
    <xdr:sp macro="" textlink="">
      <xdr:nvSpPr>
        <xdr:cNvPr id="163" name="n_2aveValue【体育館・プール】&#10;有形固定資産減価償却率">
          <a:extLst>
            <a:ext uri="{FF2B5EF4-FFF2-40B4-BE49-F238E27FC236}">
              <a16:creationId xmlns:a16="http://schemas.microsoft.com/office/drawing/2014/main" id="{8C5C31E8-2594-4027-80EF-1858F3147C22}"/>
            </a:ext>
          </a:extLst>
        </xdr:cNvPr>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154940</xdr:rowOff>
    </xdr:from>
    <xdr:to>
      <xdr:col>10</xdr:col>
      <xdr:colOff>165100</xdr:colOff>
      <xdr:row>60</xdr:row>
      <xdr:rowOff>85090</xdr:rowOff>
    </xdr:to>
    <xdr:sp macro="" textlink="">
      <xdr:nvSpPr>
        <xdr:cNvPr id="164" name="フローチャート: 判断 163">
          <a:extLst>
            <a:ext uri="{FF2B5EF4-FFF2-40B4-BE49-F238E27FC236}">
              <a16:creationId xmlns:a16="http://schemas.microsoft.com/office/drawing/2014/main" id="{F532A5A6-0B30-4490-8F0E-B577AD665AF3}"/>
            </a:ext>
          </a:extLst>
        </xdr:cNvPr>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76217</xdr:rowOff>
    </xdr:from>
    <xdr:ext cx="405111" cy="259045"/>
    <xdr:sp macro="" textlink="">
      <xdr:nvSpPr>
        <xdr:cNvPr id="165" name="n_3aveValue【体育館・プール】&#10;有形固定資産減価償却率">
          <a:extLst>
            <a:ext uri="{FF2B5EF4-FFF2-40B4-BE49-F238E27FC236}">
              <a16:creationId xmlns:a16="http://schemas.microsoft.com/office/drawing/2014/main" id="{7AD68FD5-BA4A-4A57-BCD5-E1AF4E732E8E}"/>
            </a:ext>
          </a:extLst>
        </xdr:cNvPr>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934732A3-C2A6-466A-AB21-36FC5E7042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49FB5CA1-D02A-45EC-990C-C04D16FB6C6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42B7603-05D8-4EEA-AFAD-F4F70229343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19DE103-97D5-4D7B-87FC-2CE626BE614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B365950-1A65-44B7-BF64-E06CF63A28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13970</xdr:rowOff>
    </xdr:from>
    <xdr:to>
      <xdr:col>15</xdr:col>
      <xdr:colOff>101600</xdr:colOff>
      <xdr:row>57</xdr:row>
      <xdr:rowOff>115570</xdr:rowOff>
    </xdr:to>
    <xdr:sp macro="" textlink="">
      <xdr:nvSpPr>
        <xdr:cNvPr id="171" name="楕円 170">
          <a:extLst>
            <a:ext uri="{FF2B5EF4-FFF2-40B4-BE49-F238E27FC236}">
              <a16:creationId xmlns:a16="http://schemas.microsoft.com/office/drawing/2014/main" id="{CA9E2A12-DF5A-4302-B25A-0AD7DD123939}"/>
            </a:ext>
          </a:extLst>
        </xdr:cNvPr>
        <xdr:cNvSpPr/>
      </xdr:nvSpPr>
      <xdr:spPr>
        <a:xfrm>
          <a:off x="2857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55880</xdr:rowOff>
    </xdr:from>
    <xdr:to>
      <xdr:col>10</xdr:col>
      <xdr:colOff>165100</xdr:colOff>
      <xdr:row>57</xdr:row>
      <xdr:rowOff>157480</xdr:rowOff>
    </xdr:to>
    <xdr:sp macro="" textlink="">
      <xdr:nvSpPr>
        <xdr:cNvPr id="172" name="楕円 171">
          <a:extLst>
            <a:ext uri="{FF2B5EF4-FFF2-40B4-BE49-F238E27FC236}">
              <a16:creationId xmlns:a16="http://schemas.microsoft.com/office/drawing/2014/main" id="{131C8B2A-9D64-4A1E-BCD0-C0E3A8675F00}"/>
            </a:ext>
          </a:extLst>
        </xdr:cNvPr>
        <xdr:cNvSpPr/>
      </xdr:nvSpPr>
      <xdr:spPr>
        <a:xfrm>
          <a:off x="1968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64770</xdr:rowOff>
    </xdr:from>
    <xdr:to>
      <xdr:col>15</xdr:col>
      <xdr:colOff>50800</xdr:colOff>
      <xdr:row>57</xdr:row>
      <xdr:rowOff>106680</xdr:rowOff>
    </xdr:to>
    <xdr:cxnSp macro="">
      <xdr:nvCxnSpPr>
        <xdr:cNvPr id="173" name="直線コネクタ 172">
          <a:extLst>
            <a:ext uri="{FF2B5EF4-FFF2-40B4-BE49-F238E27FC236}">
              <a16:creationId xmlns:a16="http://schemas.microsoft.com/office/drawing/2014/main" id="{F55A9B5E-ADCC-46E0-80DE-5F495603F6A3}"/>
            </a:ext>
          </a:extLst>
        </xdr:cNvPr>
        <xdr:cNvCxnSpPr/>
      </xdr:nvCxnSpPr>
      <xdr:spPr>
        <a:xfrm flipV="1">
          <a:off x="2019300" y="9837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55</xdr:row>
      <xdr:rowOff>132097</xdr:rowOff>
    </xdr:from>
    <xdr:ext cx="405111" cy="259045"/>
    <xdr:sp macro="" textlink="">
      <xdr:nvSpPr>
        <xdr:cNvPr id="174" name="n_2mainValue【体育館・プール】&#10;有形固定資産減価償却率">
          <a:extLst>
            <a:ext uri="{FF2B5EF4-FFF2-40B4-BE49-F238E27FC236}">
              <a16:creationId xmlns:a16="http://schemas.microsoft.com/office/drawing/2014/main" id="{646BDB6B-5D7A-4515-9AF3-CC544292AC31}"/>
            </a:ext>
          </a:extLst>
        </xdr:cNvPr>
        <xdr:cNvSpPr txBox="1"/>
      </xdr:nvSpPr>
      <xdr:spPr>
        <a:xfrm>
          <a:off x="27057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2557</xdr:rowOff>
    </xdr:from>
    <xdr:ext cx="405111" cy="259045"/>
    <xdr:sp macro="" textlink="">
      <xdr:nvSpPr>
        <xdr:cNvPr id="175" name="n_3mainValue【体育館・プール】&#10;有形固定資産減価償却率">
          <a:extLst>
            <a:ext uri="{FF2B5EF4-FFF2-40B4-BE49-F238E27FC236}">
              <a16:creationId xmlns:a16="http://schemas.microsoft.com/office/drawing/2014/main" id="{129285AF-0430-473F-9832-4BCF3C78BA4E}"/>
            </a:ext>
          </a:extLst>
        </xdr:cNvPr>
        <xdr:cNvSpPr txBox="1"/>
      </xdr:nvSpPr>
      <xdr:spPr>
        <a:xfrm>
          <a:off x="1816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3B19BD99-FC6E-46C3-B9A4-1DC02760AE8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12B92232-746C-48FA-98BB-C7E033CD034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52EBBC64-D427-4618-9388-A9915E4F12D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A7DA62EC-0E0D-4D2D-BA29-CF0EB921D3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8684001D-C9B2-4AEA-B07D-A277C221F4B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A5DE227A-2C79-4AC3-A505-7353F328224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2431255D-8B4F-4263-B7C3-8A6CA461DB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5EE0B01A-93F5-401E-A7C6-1BC0F52B20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1280E435-AD2B-4399-AD84-F3314EEC520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BEDAF105-EAC0-4DDA-95EC-8824C167BC5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F93209B3-B9AE-4376-B1AD-33E01E16276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a:extLst>
            <a:ext uri="{FF2B5EF4-FFF2-40B4-BE49-F238E27FC236}">
              <a16:creationId xmlns:a16="http://schemas.microsoft.com/office/drawing/2014/main" id="{B0705B97-AC20-4153-8463-75C51FE6C85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FB42AFEF-8DE8-4B43-AD4B-38745155C2D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a:extLst>
            <a:ext uri="{FF2B5EF4-FFF2-40B4-BE49-F238E27FC236}">
              <a16:creationId xmlns:a16="http://schemas.microsoft.com/office/drawing/2014/main" id="{46702BDE-15BF-47DA-9D93-720B95042D7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C3E0D6D4-5AC6-4D6F-AD69-8E64787A8F6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AA24ED6E-D673-403E-BA86-F936FA1B193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D2EDC63C-9A80-40ED-B44F-03F76441EBA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a:extLst>
            <a:ext uri="{FF2B5EF4-FFF2-40B4-BE49-F238E27FC236}">
              <a16:creationId xmlns:a16="http://schemas.microsoft.com/office/drawing/2014/main" id="{5BDAD649-F647-4162-BC2D-C9BFDCCBABF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4014183D-E792-42A3-B2D1-84785AA5807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a:extLst>
            <a:ext uri="{FF2B5EF4-FFF2-40B4-BE49-F238E27FC236}">
              <a16:creationId xmlns:a16="http://schemas.microsoft.com/office/drawing/2014/main" id="{D3886585-F607-4C33-88B2-92D56CA8D29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A0172670-E5D7-4DBE-B7A4-A044D0F8A9E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5DE8CA11-A9AD-4C0A-AD33-0BEE52A3AE2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167EEE0A-8A36-43A0-9993-68D0F60A8B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199" name="直線コネクタ 198">
          <a:extLst>
            <a:ext uri="{FF2B5EF4-FFF2-40B4-BE49-F238E27FC236}">
              <a16:creationId xmlns:a16="http://schemas.microsoft.com/office/drawing/2014/main" id="{2FE7988D-50AF-4F27-8CFF-320BAD5B096B}"/>
            </a:ext>
          </a:extLst>
        </xdr:cNvPr>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00" name="【体育館・プール】&#10;一人当たり面積最小値テキスト">
          <a:extLst>
            <a:ext uri="{FF2B5EF4-FFF2-40B4-BE49-F238E27FC236}">
              <a16:creationId xmlns:a16="http://schemas.microsoft.com/office/drawing/2014/main" id="{E558CCD8-2551-4FA3-A18E-B350F574C035}"/>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01" name="直線コネクタ 200">
          <a:extLst>
            <a:ext uri="{FF2B5EF4-FFF2-40B4-BE49-F238E27FC236}">
              <a16:creationId xmlns:a16="http://schemas.microsoft.com/office/drawing/2014/main" id="{6793DEE2-BAEB-4FBD-8FC4-786A796B5B35}"/>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02" name="【体育館・プール】&#10;一人当たり面積最大値テキスト">
          <a:extLst>
            <a:ext uri="{FF2B5EF4-FFF2-40B4-BE49-F238E27FC236}">
              <a16:creationId xmlns:a16="http://schemas.microsoft.com/office/drawing/2014/main" id="{B5C84934-224B-44DB-8616-50D01EBB635D}"/>
            </a:ext>
          </a:extLst>
        </xdr:cNvPr>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03" name="直線コネクタ 202">
          <a:extLst>
            <a:ext uri="{FF2B5EF4-FFF2-40B4-BE49-F238E27FC236}">
              <a16:creationId xmlns:a16="http://schemas.microsoft.com/office/drawing/2014/main" id="{9A0545CD-689D-438F-8051-8606AD1F47F3}"/>
            </a:ext>
          </a:extLst>
        </xdr:cNvPr>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04" name="【体育館・プール】&#10;一人当たり面積平均値テキスト">
          <a:extLst>
            <a:ext uri="{FF2B5EF4-FFF2-40B4-BE49-F238E27FC236}">
              <a16:creationId xmlns:a16="http://schemas.microsoft.com/office/drawing/2014/main" id="{86DEB276-6001-47B6-8A21-DE43288DD0B6}"/>
            </a:ext>
          </a:extLst>
        </xdr:cNvPr>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5" name="フローチャート: 判断 204">
          <a:extLst>
            <a:ext uri="{FF2B5EF4-FFF2-40B4-BE49-F238E27FC236}">
              <a16:creationId xmlns:a16="http://schemas.microsoft.com/office/drawing/2014/main" id="{F5D756E7-6BE8-4768-922D-E26E21739C09}"/>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06" name="フローチャート: 判断 205">
          <a:extLst>
            <a:ext uri="{FF2B5EF4-FFF2-40B4-BE49-F238E27FC236}">
              <a16:creationId xmlns:a16="http://schemas.microsoft.com/office/drawing/2014/main" id="{72C325D4-4EC4-4193-A8A9-3A67C8EA76D3}"/>
            </a:ext>
          </a:extLst>
        </xdr:cNvPr>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122572</xdr:rowOff>
    </xdr:from>
    <xdr:ext cx="469744" cy="259045"/>
    <xdr:sp macro="" textlink="">
      <xdr:nvSpPr>
        <xdr:cNvPr id="207" name="n_1aveValue【体育館・プール】&#10;一人当たり面積">
          <a:extLst>
            <a:ext uri="{FF2B5EF4-FFF2-40B4-BE49-F238E27FC236}">
              <a16:creationId xmlns:a16="http://schemas.microsoft.com/office/drawing/2014/main" id="{4DBF3ECD-CD8F-4E46-8EE7-4D11D6B480AF}"/>
            </a:ext>
          </a:extLst>
        </xdr:cNvPr>
        <xdr:cNvSpPr txBox="1"/>
      </xdr:nvSpPr>
      <xdr:spPr>
        <a:xfrm>
          <a:off x="93917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153035</xdr:rowOff>
    </xdr:from>
    <xdr:to>
      <xdr:col>46</xdr:col>
      <xdr:colOff>38100</xdr:colOff>
      <xdr:row>61</xdr:row>
      <xdr:rowOff>83185</xdr:rowOff>
    </xdr:to>
    <xdr:sp macro="" textlink="">
      <xdr:nvSpPr>
        <xdr:cNvPr id="208" name="フローチャート: 判断 207">
          <a:extLst>
            <a:ext uri="{FF2B5EF4-FFF2-40B4-BE49-F238E27FC236}">
              <a16:creationId xmlns:a16="http://schemas.microsoft.com/office/drawing/2014/main" id="{7B855982-789A-4BE2-84B8-126A2E9AF8B7}"/>
            </a:ext>
          </a:extLst>
        </xdr:cNvPr>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99712</xdr:rowOff>
    </xdr:from>
    <xdr:ext cx="469744" cy="259045"/>
    <xdr:sp macro="" textlink="">
      <xdr:nvSpPr>
        <xdr:cNvPr id="209" name="n_2aveValue【体育館・プール】&#10;一人当たり面積">
          <a:extLst>
            <a:ext uri="{FF2B5EF4-FFF2-40B4-BE49-F238E27FC236}">
              <a16:creationId xmlns:a16="http://schemas.microsoft.com/office/drawing/2014/main" id="{7F90E5E6-C4D6-469F-9768-82AF61E15FD0}"/>
            </a:ext>
          </a:extLst>
        </xdr:cNvPr>
        <xdr:cNvSpPr txBox="1"/>
      </xdr:nvSpPr>
      <xdr:spPr>
        <a:xfrm>
          <a:off x="8515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19685</xdr:rowOff>
    </xdr:from>
    <xdr:to>
      <xdr:col>41</xdr:col>
      <xdr:colOff>101600</xdr:colOff>
      <xdr:row>61</xdr:row>
      <xdr:rowOff>121285</xdr:rowOff>
    </xdr:to>
    <xdr:sp macro="" textlink="">
      <xdr:nvSpPr>
        <xdr:cNvPr id="210" name="フローチャート: 判断 209">
          <a:extLst>
            <a:ext uri="{FF2B5EF4-FFF2-40B4-BE49-F238E27FC236}">
              <a16:creationId xmlns:a16="http://schemas.microsoft.com/office/drawing/2014/main" id="{6B053AE8-4E4C-45FC-984C-ADE852FD14E4}"/>
            </a:ext>
          </a:extLst>
        </xdr:cNvPr>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137812</xdr:rowOff>
    </xdr:from>
    <xdr:ext cx="469744" cy="259045"/>
    <xdr:sp macro="" textlink="">
      <xdr:nvSpPr>
        <xdr:cNvPr id="211" name="n_3aveValue【体育館・プール】&#10;一人当たり面積">
          <a:extLst>
            <a:ext uri="{FF2B5EF4-FFF2-40B4-BE49-F238E27FC236}">
              <a16:creationId xmlns:a16="http://schemas.microsoft.com/office/drawing/2014/main" id="{1FA0E8A4-CF33-4248-AB9F-D5882CC50FFF}"/>
            </a:ext>
          </a:extLst>
        </xdr:cNvPr>
        <xdr:cNvSpPr txBox="1"/>
      </xdr:nvSpPr>
      <xdr:spPr>
        <a:xfrm>
          <a:off x="7626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9B87F6BD-1556-4371-B6B2-C432E4574F0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97CACC33-CE34-4E3E-A09A-24D3EA01DAD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B94F6E6-583F-423E-91A4-AFDE9F6A23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511FDFBB-53BA-4B01-AA72-6A44FF89FF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9220E7EF-5896-4F7B-BDA0-BE07A2F14D8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31115</xdr:rowOff>
    </xdr:from>
    <xdr:to>
      <xdr:col>46</xdr:col>
      <xdr:colOff>38100</xdr:colOff>
      <xdr:row>63</xdr:row>
      <xdr:rowOff>132715</xdr:rowOff>
    </xdr:to>
    <xdr:sp macro="" textlink="">
      <xdr:nvSpPr>
        <xdr:cNvPr id="217" name="楕円 216">
          <a:extLst>
            <a:ext uri="{FF2B5EF4-FFF2-40B4-BE49-F238E27FC236}">
              <a16:creationId xmlns:a16="http://schemas.microsoft.com/office/drawing/2014/main" id="{2A9CE0D0-FB9D-438F-98D1-B54CD35333B9}"/>
            </a:ext>
          </a:extLst>
        </xdr:cNvPr>
        <xdr:cNvSpPr/>
      </xdr:nvSpPr>
      <xdr:spPr>
        <a:xfrm>
          <a:off x="8699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33020</xdr:rowOff>
    </xdr:from>
    <xdr:to>
      <xdr:col>41</xdr:col>
      <xdr:colOff>101600</xdr:colOff>
      <xdr:row>63</xdr:row>
      <xdr:rowOff>134620</xdr:rowOff>
    </xdr:to>
    <xdr:sp macro="" textlink="">
      <xdr:nvSpPr>
        <xdr:cNvPr id="218" name="楕円 217">
          <a:extLst>
            <a:ext uri="{FF2B5EF4-FFF2-40B4-BE49-F238E27FC236}">
              <a16:creationId xmlns:a16="http://schemas.microsoft.com/office/drawing/2014/main" id="{C4583DA7-0C58-4143-A5F9-5108F9D1C8D0}"/>
            </a:ext>
          </a:extLst>
        </xdr:cNvPr>
        <xdr:cNvSpPr/>
      </xdr:nvSpPr>
      <xdr:spPr>
        <a:xfrm>
          <a:off x="781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81915</xdr:rowOff>
    </xdr:from>
    <xdr:to>
      <xdr:col>45</xdr:col>
      <xdr:colOff>177800</xdr:colOff>
      <xdr:row>63</xdr:row>
      <xdr:rowOff>83820</xdr:rowOff>
    </xdr:to>
    <xdr:cxnSp macro="">
      <xdr:nvCxnSpPr>
        <xdr:cNvPr id="219" name="直線コネクタ 218">
          <a:extLst>
            <a:ext uri="{FF2B5EF4-FFF2-40B4-BE49-F238E27FC236}">
              <a16:creationId xmlns:a16="http://schemas.microsoft.com/office/drawing/2014/main" id="{6C80F58D-F9F8-4668-8D00-15B0B5F56DD4}"/>
            </a:ext>
          </a:extLst>
        </xdr:cNvPr>
        <xdr:cNvCxnSpPr/>
      </xdr:nvCxnSpPr>
      <xdr:spPr>
        <a:xfrm flipV="1">
          <a:off x="7861300" y="10883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63</xdr:row>
      <xdr:rowOff>123842</xdr:rowOff>
    </xdr:from>
    <xdr:ext cx="469744" cy="259045"/>
    <xdr:sp macro="" textlink="">
      <xdr:nvSpPr>
        <xdr:cNvPr id="220" name="n_2mainValue【体育館・プール】&#10;一人当たり面積">
          <a:extLst>
            <a:ext uri="{FF2B5EF4-FFF2-40B4-BE49-F238E27FC236}">
              <a16:creationId xmlns:a16="http://schemas.microsoft.com/office/drawing/2014/main" id="{CB90411A-199E-44A4-927D-2B12AB4AC070}"/>
            </a:ext>
          </a:extLst>
        </xdr:cNvPr>
        <xdr:cNvSpPr txBox="1"/>
      </xdr:nvSpPr>
      <xdr:spPr>
        <a:xfrm>
          <a:off x="85154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125747</xdr:rowOff>
    </xdr:from>
    <xdr:ext cx="469744" cy="259045"/>
    <xdr:sp macro="" textlink="">
      <xdr:nvSpPr>
        <xdr:cNvPr id="221" name="n_3mainValue【体育館・プール】&#10;一人当たり面積">
          <a:extLst>
            <a:ext uri="{FF2B5EF4-FFF2-40B4-BE49-F238E27FC236}">
              <a16:creationId xmlns:a16="http://schemas.microsoft.com/office/drawing/2014/main" id="{574AE34E-FA51-4136-A540-56F0D26C7EEB}"/>
            </a:ext>
          </a:extLst>
        </xdr:cNvPr>
        <xdr:cNvSpPr txBox="1"/>
      </xdr:nvSpPr>
      <xdr:spPr>
        <a:xfrm>
          <a:off x="7626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5426DBCE-77D9-432D-A402-D961EAF7856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FD04D4BA-DBA0-42E7-A30E-39B516259A2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22F0C765-8DF0-4520-9F77-49AFC9A5E6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082AC6AD-D67D-4E42-B139-33719399287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9CAB7935-D789-4271-9DA4-B183C2792E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F14F8A6D-4BE3-42B2-B0D6-DAAC9816EF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7D2BACCC-CDB8-4CF0-A0FC-74BB416B94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943A8F8F-24B0-48AF-A814-0ADCDDED57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F2FA90E5-847A-430C-B387-28A8E89B782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C8A1AE95-953A-4B58-AE6F-3AF10E93B05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2" name="直線コネクタ 231">
          <a:extLst>
            <a:ext uri="{FF2B5EF4-FFF2-40B4-BE49-F238E27FC236}">
              <a16:creationId xmlns:a16="http://schemas.microsoft.com/office/drawing/2014/main" id="{1EDAF0C9-F735-48A5-8B1F-578C56DD0DB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3" name="テキスト ボックス 232">
          <a:extLst>
            <a:ext uri="{FF2B5EF4-FFF2-40B4-BE49-F238E27FC236}">
              <a16:creationId xmlns:a16="http://schemas.microsoft.com/office/drawing/2014/main" id="{0EFF2C55-4686-4384-AB7B-E9C5CAECF5C4}"/>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4" name="直線コネクタ 233">
          <a:extLst>
            <a:ext uri="{FF2B5EF4-FFF2-40B4-BE49-F238E27FC236}">
              <a16:creationId xmlns:a16="http://schemas.microsoft.com/office/drawing/2014/main" id="{9001546C-84C9-4630-84A4-B16AF54B44E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5" name="テキスト ボックス 234">
          <a:extLst>
            <a:ext uri="{FF2B5EF4-FFF2-40B4-BE49-F238E27FC236}">
              <a16:creationId xmlns:a16="http://schemas.microsoft.com/office/drawing/2014/main" id="{92F90A55-AB97-41BA-8DE6-CA71F36E96E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6" name="直線コネクタ 235">
          <a:extLst>
            <a:ext uri="{FF2B5EF4-FFF2-40B4-BE49-F238E27FC236}">
              <a16:creationId xmlns:a16="http://schemas.microsoft.com/office/drawing/2014/main" id="{DC12E770-B596-48D7-8E4B-840C48EBFCC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7" name="テキスト ボックス 236">
          <a:extLst>
            <a:ext uri="{FF2B5EF4-FFF2-40B4-BE49-F238E27FC236}">
              <a16:creationId xmlns:a16="http://schemas.microsoft.com/office/drawing/2014/main" id="{A6D1B0EC-9BCC-4666-9411-5B966AF6021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8" name="直線コネクタ 237">
          <a:extLst>
            <a:ext uri="{FF2B5EF4-FFF2-40B4-BE49-F238E27FC236}">
              <a16:creationId xmlns:a16="http://schemas.microsoft.com/office/drawing/2014/main" id="{13EDEFFC-679A-4D81-A170-30EF1DADCA2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9" name="テキスト ボックス 238">
          <a:extLst>
            <a:ext uri="{FF2B5EF4-FFF2-40B4-BE49-F238E27FC236}">
              <a16:creationId xmlns:a16="http://schemas.microsoft.com/office/drawing/2014/main" id="{F53EB775-7D9F-43DC-AAF8-61F20ACAA3D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0" name="直線コネクタ 239">
          <a:extLst>
            <a:ext uri="{FF2B5EF4-FFF2-40B4-BE49-F238E27FC236}">
              <a16:creationId xmlns:a16="http://schemas.microsoft.com/office/drawing/2014/main" id="{69D56ACB-57E7-4DFF-AED1-2B7F5F13AE2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1" name="テキスト ボックス 240">
          <a:extLst>
            <a:ext uri="{FF2B5EF4-FFF2-40B4-BE49-F238E27FC236}">
              <a16:creationId xmlns:a16="http://schemas.microsoft.com/office/drawing/2014/main" id="{6A065F76-070B-4BD1-8178-ED9323ACD32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2" name="直線コネクタ 241">
          <a:extLst>
            <a:ext uri="{FF2B5EF4-FFF2-40B4-BE49-F238E27FC236}">
              <a16:creationId xmlns:a16="http://schemas.microsoft.com/office/drawing/2014/main" id="{2876695C-B701-4790-9A61-3CD76352325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C05090AB-D38D-464B-AFC2-6063B27930F3}"/>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FEADA169-4816-49BA-9F12-5669C52587E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BFA539C-14C7-405B-8A0D-A72642411FD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DF16B392-C02E-4539-8C8D-FFD970D87C2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85</xdr:row>
      <xdr:rowOff>38100</xdr:rowOff>
    </xdr:to>
    <xdr:cxnSp macro="">
      <xdr:nvCxnSpPr>
        <xdr:cNvPr id="247" name="直線コネクタ 246">
          <a:extLst>
            <a:ext uri="{FF2B5EF4-FFF2-40B4-BE49-F238E27FC236}">
              <a16:creationId xmlns:a16="http://schemas.microsoft.com/office/drawing/2014/main" id="{CC20B536-F7CB-4D5A-84DF-987043851F06}"/>
            </a:ext>
          </a:extLst>
        </xdr:cNvPr>
        <xdr:cNvCxnSpPr/>
      </xdr:nvCxnSpPr>
      <xdr:spPr>
        <a:xfrm flipV="1">
          <a:off x="4634865" y="13427529"/>
          <a:ext cx="0" cy="118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19D05804-FEE6-449E-8936-F40A2C7BFB79}"/>
            </a:ext>
          </a:extLst>
        </xdr:cNvPr>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49" name="直線コネクタ 248">
          <a:extLst>
            <a:ext uri="{FF2B5EF4-FFF2-40B4-BE49-F238E27FC236}">
              <a16:creationId xmlns:a16="http://schemas.microsoft.com/office/drawing/2014/main" id="{8959CE80-C467-49E1-BD8A-376DFD57E12E}"/>
            </a:ext>
          </a:extLst>
        </xdr:cNvPr>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4495345D-F007-4691-87E9-D494CCAEDDDB}"/>
            </a:ext>
          </a:extLst>
        </xdr:cNvPr>
        <xdr:cNvSpPr txBox="1"/>
      </xdr:nvSpPr>
      <xdr:spPr>
        <a:xfrm>
          <a:off x="4673600" y="13202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51" name="直線コネクタ 250">
          <a:extLst>
            <a:ext uri="{FF2B5EF4-FFF2-40B4-BE49-F238E27FC236}">
              <a16:creationId xmlns:a16="http://schemas.microsoft.com/office/drawing/2014/main" id="{7733240E-C8E8-4F09-BEF6-F6467561A9F9}"/>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156771</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59B8FBCB-4127-49E5-BF05-21FF3963C656}"/>
            </a:ext>
          </a:extLst>
        </xdr:cNvPr>
        <xdr:cNvSpPr txBox="1"/>
      </xdr:nvSpPr>
      <xdr:spPr>
        <a:xfrm>
          <a:off x="4673600" y="1387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6894</xdr:rowOff>
    </xdr:from>
    <xdr:to>
      <xdr:col>24</xdr:col>
      <xdr:colOff>114300</xdr:colOff>
      <xdr:row>81</xdr:row>
      <xdr:rowOff>108494</xdr:rowOff>
    </xdr:to>
    <xdr:sp macro="" textlink="">
      <xdr:nvSpPr>
        <xdr:cNvPr id="253" name="フローチャート: 判断 252">
          <a:extLst>
            <a:ext uri="{FF2B5EF4-FFF2-40B4-BE49-F238E27FC236}">
              <a16:creationId xmlns:a16="http://schemas.microsoft.com/office/drawing/2014/main" id="{45D7DFB2-F98E-4BF2-BA6D-1E1104F60104}"/>
            </a:ext>
          </a:extLst>
        </xdr:cNvPr>
        <xdr:cNvSpPr/>
      </xdr:nvSpPr>
      <xdr:spPr>
        <a:xfrm>
          <a:off x="4584700" y="1389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62412</xdr:rowOff>
    </xdr:from>
    <xdr:to>
      <xdr:col>20</xdr:col>
      <xdr:colOff>38100</xdr:colOff>
      <xdr:row>81</xdr:row>
      <xdr:rowOff>164012</xdr:rowOff>
    </xdr:to>
    <xdr:sp macro="" textlink="">
      <xdr:nvSpPr>
        <xdr:cNvPr id="254" name="フローチャート: 判断 253">
          <a:extLst>
            <a:ext uri="{FF2B5EF4-FFF2-40B4-BE49-F238E27FC236}">
              <a16:creationId xmlns:a16="http://schemas.microsoft.com/office/drawing/2014/main" id="{35762663-4E6F-4384-B6C5-399102936389}"/>
            </a:ext>
          </a:extLst>
        </xdr:cNvPr>
        <xdr:cNvSpPr/>
      </xdr:nvSpPr>
      <xdr:spPr>
        <a:xfrm>
          <a:off x="3746500" y="1394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9089</xdr:rowOff>
    </xdr:from>
    <xdr:ext cx="405111" cy="259045"/>
    <xdr:sp macro="" textlink="">
      <xdr:nvSpPr>
        <xdr:cNvPr id="255" name="n_1aveValue【福祉施設】&#10;有形固定資産減価償却率">
          <a:extLst>
            <a:ext uri="{FF2B5EF4-FFF2-40B4-BE49-F238E27FC236}">
              <a16:creationId xmlns:a16="http://schemas.microsoft.com/office/drawing/2014/main" id="{07487AF0-D4C8-4858-B2AD-D672545C5467}"/>
            </a:ext>
          </a:extLst>
        </xdr:cNvPr>
        <xdr:cNvSpPr txBox="1"/>
      </xdr:nvSpPr>
      <xdr:spPr>
        <a:xfrm>
          <a:off x="35820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19957</xdr:rowOff>
    </xdr:from>
    <xdr:to>
      <xdr:col>15</xdr:col>
      <xdr:colOff>101600</xdr:colOff>
      <xdr:row>81</xdr:row>
      <xdr:rowOff>121557</xdr:rowOff>
    </xdr:to>
    <xdr:sp macro="" textlink="">
      <xdr:nvSpPr>
        <xdr:cNvPr id="256" name="フローチャート: 判断 255">
          <a:extLst>
            <a:ext uri="{FF2B5EF4-FFF2-40B4-BE49-F238E27FC236}">
              <a16:creationId xmlns:a16="http://schemas.microsoft.com/office/drawing/2014/main" id="{14CEDB88-F0D4-4DCD-BC56-B8802376AA24}"/>
            </a:ext>
          </a:extLst>
        </xdr:cNvPr>
        <xdr:cNvSpPr/>
      </xdr:nvSpPr>
      <xdr:spPr>
        <a:xfrm>
          <a:off x="2857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138084</xdr:rowOff>
    </xdr:from>
    <xdr:ext cx="405111" cy="259045"/>
    <xdr:sp macro="" textlink="">
      <xdr:nvSpPr>
        <xdr:cNvPr id="257" name="n_2aveValue【福祉施設】&#10;有形固定資産減価償却率">
          <a:extLst>
            <a:ext uri="{FF2B5EF4-FFF2-40B4-BE49-F238E27FC236}">
              <a16:creationId xmlns:a16="http://schemas.microsoft.com/office/drawing/2014/main" id="{BFA7665E-B4C3-4649-A151-B6F43A27708F}"/>
            </a:ext>
          </a:extLst>
        </xdr:cNvPr>
        <xdr:cNvSpPr txBox="1"/>
      </xdr:nvSpPr>
      <xdr:spPr>
        <a:xfrm>
          <a:off x="2705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170180</xdr:rowOff>
    </xdr:from>
    <xdr:to>
      <xdr:col>10</xdr:col>
      <xdr:colOff>165100</xdr:colOff>
      <xdr:row>82</xdr:row>
      <xdr:rowOff>100330</xdr:rowOff>
    </xdr:to>
    <xdr:sp macro="" textlink="">
      <xdr:nvSpPr>
        <xdr:cNvPr id="258" name="フローチャート: 判断 257">
          <a:extLst>
            <a:ext uri="{FF2B5EF4-FFF2-40B4-BE49-F238E27FC236}">
              <a16:creationId xmlns:a16="http://schemas.microsoft.com/office/drawing/2014/main" id="{4BB1A4E1-A1BC-4BB1-9B25-1D8572ACB768}"/>
            </a:ext>
          </a:extLst>
        </xdr:cNvPr>
        <xdr:cNvSpPr/>
      </xdr:nvSpPr>
      <xdr:spPr>
        <a:xfrm>
          <a:off x="1968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116857</xdr:rowOff>
    </xdr:from>
    <xdr:ext cx="405111" cy="259045"/>
    <xdr:sp macro="" textlink="">
      <xdr:nvSpPr>
        <xdr:cNvPr id="259" name="n_3aveValue【福祉施設】&#10;有形固定資産減価償却率">
          <a:extLst>
            <a:ext uri="{FF2B5EF4-FFF2-40B4-BE49-F238E27FC236}">
              <a16:creationId xmlns:a16="http://schemas.microsoft.com/office/drawing/2014/main" id="{CA1A8ECB-4413-4A43-91FD-6EF9A8B38176}"/>
            </a:ext>
          </a:extLst>
        </xdr:cNvPr>
        <xdr:cNvSpPr txBox="1"/>
      </xdr:nvSpPr>
      <xdr:spPr>
        <a:xfrm>
          <a:off x="1816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9896854-2155-493D-BFBD-D2CDEF8031A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43CB223A-D670-4F4A-9F8B-F7FFC25DE6B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55EA0D36-1DA6-4090-A05C-5D2DDA5A90C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4469AA59-02A0-472F-89E0-B5FBE241382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2ECCD220-2BA7-4762-968C-D70B8A3F1EF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68943</xdr:rowOff>
    </xdr:from>
    <xdr:to>
      <xdr:col>15</xdr:col>
      <xdr:colOff>101600</xdr:colOff>
      <xdr:row>85</xdr:row>
      <xdr:rowOff>170543</xdr:rowOff>
    </xdr:to>
    <xdr:sp macro="" textlink="">
      <xdr:nvSpPr>
        <xdr:cNvPr id="265" name="楕円 264">
          <a:extLst>
            <a:ext uri="{FF2B5EF4-FFF2-40B4-BE49-F238E27FC236}">
              <a16:creationId xmlns:a16="http://schemas.microsoft.com/office/drawing/2014/main" id="{69D7DC49-8BA9-4971-AAB3-DB46C53ADC0F}"/>
            </a:ext>
          </a:extLst>
        </xdr:cNvPr>
        <xdr:cNvSpPr/>
      </xdr:nvSpPr>
      <xdr:spPr>
        <a:xfrm>
          <a:off x="28575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113030</xdr:rowOff>
    </xdr:from>
    <xdr:to>
      <xdr:col>10</xdr:col>
      <xdr:colOff>165100</xdr:colOff>
      <xdr:row>86</xdr:row>
      <xdr:rowOff>43180</xdr:rowOff>
    </xdr:to>
    <xdr:sp macro="" textlink="">
      <xdr:nvSpPr>
        <xdr:cNvPr id="266" name="楕円 265">
          <a:extLst>
            <a:ext uri="{FF2B5EF4-FFF2-40B4-BE49-F238E27FC236}">
              <a16:creationId xmlns:a16="http://schemas.microsoft.com/office/drawing/2014/main" id="{CB91E978-E899-4163-B2ED-BCE73C92873B}"/>
            </a:ext>
          </a:extLst>
        </xdr:cNvPr>
        <xdr:cNvSpPr/>
      </xdr:nvSpPr>
      <xdr:spPr>
        <a:xfrm>
          <a:off x="196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119743</xdr:rowOff>
    </xdr:from>
    <xdr:to>
      <xdr:col>15</xdr:col>
      <xdr:colOff>50800</xdr:colOff>
      <xdr:row>85</xdr:row>
      <xdr:rowOff>163830</xdr:rowOff>
    </xdr:to>
    <xdr:cxnSp macro="">
      <xdr:nvCxnSpPr>
        <xdr:cNvPr id="267" name="直線コネクタ 266">
          <a:extLst>
            <a:ext uri="{FF2B5EF4-FFF2-40B4-BE49-F238E27FC236}">
              <a16:creationId xmlns:a16="http://schemas.microsoft.com/office/drawing/2014/main" id="{CF521782-F19A-4998-8935-67BFB6F68996}"/>
            </a:ext>
          </a:extLst>
        </xdr:cNvPr>
        <xdr:cNvCxnSpPr/>
      </xdr:nvCxnSpPr>
      <xdr:spPr>
        <a:xfrm flipV="1">
          <a:off x="2019300" y="146929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85</xdr:row>
      <xdr:rowOff>161670</xdr:rowOff>
    </xdr:from>
    <xdr:ext cx="405111" cy="259045"/>
    <xdr:sp macro="" textlink="">
      <xdr:nvSpPr>
        <xdr:cNvPr id="268" name="n_2mainValue【福祉施設】&#10;有形固定資産減価償却率">
          <a:extLst>
            <a:ext uri="{FF2B5EF4-FFF2-40B4-BE49-F238E27FC236}">
              <a16:creationId xmlns:a16="http://schemas.microsoft.com/office/drawing/2014/main" id="{44A4CA92-DA8B-4EF7-883C-BD9DFB1F59A3}"/>
            </a:ext>
          </a:extLst>
        </xdr:cNvPr>
        <xdr:cNvSpPr txBox="1"/>
      </xdr:nvSpPr>
      <xdr:spPr>
        <a:xfrm>
          <a:off x="2705744" y="1473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34307</xdr:rowOff>
    </xdr:from>
    <xdr:ext cx="405111" cy="259045"/>
    <xdr:sp macro="" textlink="">
      <xdr:nvSpPr>
        <xdr:cNvPr id="269" name="n_3mainValue【福祉施設】&#10;有形固定資産減価償却率">
          <a:extLst>
            <a:ext uri="{FF2B5EF4-FFF2-40B4-BE49-F238E27FC236}">
              <a16:creationId xmlns:a16="http://schemas.microsoft.com/office/drawing/2014/main" id="{05A115CC-6D6B-40D6-92C2-2A9EA89F48A0}"/>
            </a:ext>
          </a:extLst>
        </xdr:cNvPr>
        <xdr:cNvSpPr txBox="1"/>
      </xdr:nvSpPr>
      <xdr:spPr>
        <a:xfrm>
          <a:off x="1816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6AC14D9C-B36D-4A02-AEFD-52A5A0E4DE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4F8AD743-9AD0-42A3-B108-9A4E31FF598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8E04B09F-1BD5-4A87-A25B-093ECAC721F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8C935B10-F713-4F63-8F80-88A3F2D2EB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8B424270-D8F1-4682-8969-AD175658E6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54490EFC-5C7C-487E-800A-2F186E15B5F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EABE4B02-2EDC-4E5B-80E4-60CA0CD2A94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70F3A3B6-EA3C-4A53-A0C7-B98201C0F94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91E1AE14-E524-4A34-9509-143FCFF7D63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F32A1927-3680-473F-A2FC-029DEB5DF55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a:extLst>
            <a:ext uri="{FF2B5EF4-FFF2-40B4-BE49-F238E27FC236}">
              <a16:creationId xmlns:a16="http://schemas.microsoft.com/office/drawing/2014/main" id="{42691E45-3419-48EB-A676-5FFD236DA6D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a:extLst>
            <a:ext uri="{FF2B5EF4-FFF2-40B4-BE49-F238E27FC236}">
              <a16:creationId xmlns:a16="http://schemas.microsoft.com/office/drawing/2014/main" id="{7E75526F-0165-435A-844D-F8D0D7810B9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a:extLst>
            <a:ext uri="{FF2B5EF4-FFF2-40B4-BE49-F238E27FC236}">
              <a16:creationId xmlns:a16="http://schemas.microsoft.com/office/drawing/2014/main" id="{11220C28-5816-4779-BE4F-43770757FFC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a:extLst>
            <a:ext uri="{FF2B5EF4-FFF2-40B4-BE49-F238E27FC236}">
              <a16:creationId xmlns:a16="http://schemas.microsoft.com/office/drawing/2014/main" id="{B83D0CC7-4E58-4D82-99A9-E9D8A624F51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a:extLst>
            <a:ext uri="{FF2B5EF4-FFF2-40B4-BE49-F238E27FC236}">
              <a16:creationId xmlns:a16="http://schemas.microsoft.com/office/drawing/2014/main" id="{17943FDB-A9E0-4240-9D8D-E4EB48F75AF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a:extLst>
            <a:ext uri="{FF2B5EF4-FFF2-40B4-BE49-F238E27FC236}">
              <a16:creationId xmlns:a16="http://schemas.microsoft.com/office/drawing/2014/main" id="{CDF4C406-937C-49FF-A5D8-FF375522682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a:extLst>
            <a:ext uri="{FF2B5EF4-FFF2-40B4-BE49-F238E27FC236}">
              <a16:creationId xmlns:a16="http://schemas.microsoft.com/office/drawing/2014/main" id="{839B4979-932B-4D6B-B092-CADF366AB0A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a:extLst>
            <a:ext uri="{FF2B5EF4-FFF2-40B4-BE49-F238E27FC236}">
              <a16:creationId xmlns:a16="http://schemas.microsoft.com/office/drawing/2014/main" id="{044DDFD1-D016-4EAA-83D7-272B0F6CF4A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a:extLst>
            <a:ext uri="{FF2B5EF4-FFF2-40B4-BE49-F238E27FC236}">
              <a16:creationId xmlns:a16="http://schemas.microsoft.com/office/drawing/2014/main" id="{45A5C055-9C32-4E03-BF07-D43227B1A43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a:extLst>
            <a:ext uri="{FF2B5EF4-FFF2-40B4-BE49-F238E27FC236}">
              <a16:creationId xmlns:a16="http://schemas.microsoft.com/office/drawing/2014/main" id="{9404C9B5-0290-49A5-A04A-06630F69301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a:extLst>
            <a:ext uri="{FF2B5EF4-FFF2-40B4-BE49-F238E27FC236}">
              <a16:creationId xmlns:a16="http://schemas.microsoft.com/office/drawing/2014/main" id="{3804A734-EB07-4E55-B84F-402C4EFC36C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a:extLst>
            <a:ext uri="{FF2B5EF4-FFF2-40B4-BE49-F238E27FC236}">
              <a16:creationId xmlns:a16="http://schemas.microsoft.com/office/drawing/2014/main" id="{D1738053-B59E-4671-8699-702012CFB29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E3D261F6-D7AB-48A2-8539-D1C88ED9E30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26771113-755F-4EDC-997A-B25B148154E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a:extLst>
            <a:ext uri="{FF2B5EF4-FFF2-40B4-BE49-F238E27FC236}">
              <a16:creationId xmlns:a16="http://schemas.microsoft.com/office/drawing/2014/main" id="{5FB21171-6028-4A00-B1F6-CB29366A393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295" name="直線コネクタ 294">
          <a:extLst>
            <a:ext uri="{FF2B5EF4-FFF2-40B4-BE49-F238E27FC236}">
              <a16:creationId xmlns:a16="http://schemas.microsoft.com/office/drawing/2014/main" id="{D6C69459-997A-461C-AC04-BA2408C30CA9}"/>
            </a:ext>
          </a:extLst>
        </xdr:cNvPr>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6" name="【福祉施設】&#10;一人当たり面積最小値テキスト">
          <a:extLst>
            <a:ext uri="{FF2B5EF4-FFF2-40B4-BE49-F238E27FC236}">
              <a16:creationId xmlns:a16="http://schemas.microsoft.com/office/drawing/2014/main" id="{F6E16C39-14F5-4669-B979-59A94F54A21D}"/>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7" name="直線コネクタ 296">
          <a:extLst>
            <a:ext uri="{FF2B5EF4-FFF2-40B4-BE49-F238E27FC236}">
              <a16:creationId xmlns:a16="http://schemas.microsoft.com/office/drawing/2014/main" id="{A296F39B-21E4-4AB7-B03D-0D67DA02DC88}"/>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298" name="【福祉施設】&#10;一人当たり面積最大値テキスト">
          <a:extLst>
            <a:ext uri="{FF2B5EF4-FFF2-40B4-BE49-F238E27FC236}">
              <a16:creationId xmlns:a16="http://schemas.microsoft.com/office/drawing/2014/main" id="{4A96038C-CE39-44A7-BB35-7F3536B5A239}"/>
            </a:ext>
          </a:extLst>
        </xdr:cNvPr>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299" name="直線コネクタ 298">
          <a:extLst>
            <a:ext uri="{FF2B5EF4-FFF2-40B4-BE49-F238E27FC236}">
              <a16:creationId xmlns:a16="http://schemas.microsoft.com/office/drawing/2014/main" id="{40D48985-189F-4954-9A23-3F7B47E58AB2}"/>
            </a:ext>
          </a:extLst>
        </xdr:cNvPr>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125747</xdr:rowOff>
    </xdr:from>
    <xdr:ext cx="469744" cy="259045"/>
    <xdr:sp macro="" textlink="">
      <xdr:nvSpPr>
        <xdr:cNvPr id="300" name="【福祉施設】&#10;一人当たり面積平均値テキスト">
          <a:extLst>
            <a:ext uri="{FF2B5EF4-FFF2-40B4-BE49-F238E27FC236}">
              <a16:creationId xmlns:a16="http://schemas.microsoft.com/office/drawing/2014/main" id="{555C04B1-2069-4BF4-9373-DCB289359830}"/>
            </a:ext>
          </a:extLst>
        </xdr:cNvPr>
        <xdr:cNvSpPr txBox="1"/>
      </xdr:nvSpPr>
      <xdr:spPr>
        <a:xfrm>
          <a:off x="10515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01" name="フローチャート: 判断 300">
          <a:extLst>
            <a:ext uri="{FF2B5EF4-FFF2-40B4-BE49-F238E27FC236}">
              <a16:creationId xmlns:a16="http://schemas.microsoft.com/office/drawing/2014/main" id="{16209938-F8E4-4422-B98D-8AD736934919}"/>
            </a:ext>
          </a:extLst>
        </xdr:cNvPr>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02" name="フローチャート: 判断 301">
          <a:extLst>
            <a:ext uri="{FF2B5EF4-FFF2-40B4-BE49-F238E27FC236}">
              <a16:creationId xmlns:a16="http://schemas.microsoft.com/office/drawing/2014/main" id="{106DCE90-95AC-4BB8-9FF3-3145E2E66C3B}"/>
            </a:ext>
          </a:extLst>
        </xdr:cNvPr>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18885</xdr:rowOff>
    </xdr:from>
    <xdr:ext cx="469744" cy="259045"/>
    <xdr:sp macro="" textlink="">
      <xdr:nvSpPr>
        <xdr:cNvPr id="303" name="n_1aveValue【福祉施設】&#10;一人当たり面積">
          <a:extLst>
            <a:ext uri="{FF2B5EF4-FFF2-40B4-BE49-F238E27FC236}">
              <a16:creationId xmlns:a16="http://schemas.microsoft.com/office/drawing/2014/main" id="{57871474-3945-4787-8445-1B6B2DBBB2B7}"/>
            </a:ext>
          </a:extLst>
        </xdr:cNvPr>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95069</xdr:rowOff>
    </xdr:from>
    <xdr:to>
      <xdr:col>46</xdr:col>
      <xdr:colOff>38100</xdr:colOff>
      <xdr:row>85</xdr:row>
      <xdr:rowOff>25219</xdr:rowOff>
    </xdr:to>
    <xdr:sp macro="" textlink="">
      <xdr:nvSpPr>
        <xdr:cNvPr id="304" name="フローチャート: 判断 303">
          <a:extLst>
            <a:ext uri="{FF2B5EF4-FFF2-40B4-BE49-F238E27FC236}">
              <a16:creationId xmlns:a16="http://schemas.microsoft.com/office/drawing/2014/main" id="{09EB93CD-68C6-4DD0-A751-9B979FEE33D7}"/>
            </a:ext>
          </a:extLst>
        </xdr:cNvPr>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41746</xdr:rowOff>
    </xdr:from>
    <xdr:ext cx="469744" cy="259045"/>
    <xdr:sp macro="" textlink="">
      <xdr:nvSpPr>
        <xdr:cNvPr id="305" name="n_2aveValue【福祉施設】&#10;一人当たり面積">
          <a:extLst>
            <a:ext uri="{FF2B5EF4-FFF2-40B4-BE49-F238E27FC236}">
              <a16:creationId xmlns:a16="http://schemas.microsoft.com/office/drawing/2014/main" id="{784F3A83-D8C3-4E31-BC2E-865D349FB474}"/>
            </a:ext>
          </a:extLst>
        </xdr:cNvPr>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82006</xdr:rowOff>
    </xdr:from>
    <xdr:to>
      <xdr:col>41</xdr:col>
      <xdr:colOff>101600</xdr:colOff>
      <xdr:row>85</xdr:row>
      <xdr:rowOff>12156</xdr:rowOff>
    </xdr:to>
    <xdr:sp macro="" textlink="">
      <xdr:nvSpPr>
        <xdr:cNvPr id="306" name="フローチャート: 判断 305">
          <a:extLst>
            <a:ext uri="{FF2B5EF4-FFF2-40B4-BE49-F238E27FC236}">
              <a16:creationId xmlns:a16="http://schemas.microsoft.com/office/drawing/2014/main" id="{AFD4AFF7-DAA2-4738-AA80-8FC0947F743E}"/>
            </a:ext>
          </a:extLst>
        </xdr:cNvPr>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28683</xdr:rowOff>
    </xdr:from>
    <xdr:ext cx="469744" cy="259045"/>
    <xdr:sp macro="" textlink="">
      <xdr:nvSpPr>
        <xdr:cNvPr id="307" name="n_3aveValue【福祉施設】&#10;一人当たり面積">
          <a:extLst>
            <a:ext uri="{FF2B5EF4-FFF2-40B4-BE49-F238E27FC236}">
              <a16:creationId xmlns:a16="http://schemas.microsoft.com/office/drawing/2014/main" id="{56068EB7-6AA2-4233-9352-17633A69E8CC}"/>
            </a:ext>
          </a:extLst>
        </xdr:cNvPr>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76F281EE-7ADC-499B-910F-A66FA56D55A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F2130659-ABAC-4A85-93C8-62B6EE4CBF7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DE0755D0-9322-4470-9900-E68B82B3A34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340FBBDB-737D-4F37-BC59-64553D8D0F5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11CB08B-1624-4188-B1D5-E0D96C6294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82006</xdr:rowOff>
    </xdr:from>
    <xdr:to>
      <xdr:col>46</xdr:col>
      <xdr:colOff>38100</xdr:colOff>
      <xdr:row>87</xdr:row>
      <xdr:rowOff>12156</xdr:rowOff>
    </xdr:to>
    <xdr:sp macro="" textlink="">
      <xdr:nvSpPr>
        <xdr:cNvPr id="313" name="楕円 312">
          <a:extLst>
            <a:ext uri="{FF2B5EF4-FFF2-40B4-BE49-F238E27FC236}">
              <a16:creationId xmlns:a16="http://schemas.microsoft.com/office/drawing/2014/main" id="{115E9DB6-709B-483F-81B3-63CF36A2B507}"/>
            </a:ext>
          </a:extLst>
        </xdr:cNvPr>
        <xdr:cNvSpPr/>
      </xdr:nvSpPr>
      <xdr:spPr>
        <a:xfrm>
          <a:off x="8699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85271</xdr:rowOff>
    </xdr:from>
    <xdr:to>
      <xdr:col>41</xdr:col>
      <xdr:colOff>101600</xdr:colOff>
      <xdr:row>87</xdr:row>
      <xdr:rowOff>15421</xdr:rowOff>
    </xdr:to>
    <xdr:sp macro="" textlink="">
      <xdr:nvSpPr>
        <xdr:cNvPr id="314" name="楕円 313">
          <a:extLst>
            <a:ext uri="{FF2B5EF4-FFF2-40B4-BE49-F238E27FC236}">
              <a16:creationId xmlns:a16="http://schemas.microsoft.com/office/drawing/2014/main" id="{419BD9E6-FB95-4D40-8E17-10BDA6D70D27}"/>
            </a:ext>
          </a:extLst>
        </xdr:cNvPr>
        <xdr:cNvSpPr/>
      </xdr:nvSpPr>
      <xdr:spPr>
        <a:xfrm>
          <a:off x="7810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132806</xdr:rowOff>
    </xdr:from>
    <xdr:to>
      <xdr:col>45</xdr:col>
      <xdr:colOff>177800</xdr:colOff>
      <xdr:row>86</xdr:row>
      <xdr:rowOff>136071</xdr:rowOff>
    </xdr:to>
    <xdr:cxnSp macro="">
      <xdr:nvCxnSpPr>
        <xdr:cNvPr id="315" name="直線コネクタ 314">
          <a:extLst>
            <a:ext uri="{FF2B5EF4-FFF2-40B4-BE49-F238E27FC236}">
              <a16:creationId xmlns:a16="http://schemas.microsoft.com/office/drawing/2014/main" id="{F507D465-EF25-4791-91C3-3F549BD68773}"/>
            </a:ext>
          </a:extLst>
        </xdr:cNvPr>
        <xdr:cNvCxnSpPr/>
      </xdr:nvCxnSpPr>
      <xdr:spPr>
        <a:xfrm flipV="1">
          <a:off x="7861300" y="148775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87</xdr:row>
      <xdr:rowOff>3283</xdr:rowOff>
    </xdr:from>
    <xdr:ext cx="469744" cy="259045"/>
    <xdr:sp macro="" textlink="">
      <xdr:nvSpPr>
        <xdr:cNvPr id="316" name="n_2mainValue【福祉施設】&#10;一人当たり面積">
          <a:extLst>
            <a:ext uri="{FF2B5EF4-FFF2-40B4-BE49-F238E27FC236}">
              <a16:creationId xmlns:a16="http://schemas.microsoft.com/office/drawing/2014/main" id="{1DF4F564-9FDE-46B7-8681-B6EB7F72B4C8}"/>
            </a:ext>
          </a:extLst>
        </xdr:cNvPr>
        <xdr:cNvSpPr txBox="1"/>
      </xdr:nvSpPr>
      <xdr:spPr>
        <a:xfrm>
          <a:off x="85154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6548</xdr:rowOff>
    </xdr:from>
    <xdr:ext cx="469744" cy="259045"/>
    <xdr:sp macro="" textlink="">
      <xdr:nvSpPr>
        <xdr:cNvPr id="317" name="n_3mainValue【福祉施設】&#10;一人当たり面積">
          <a:extLst>
            <a:ext uri="{FF2B5EF4-FFF2-40B4-BE49-F238E27FC236}">
              <a16:creationId xmlns:a16="http://schemas.microsoft.com/office/drawing/2014/main" id="{965BF50B-98EC-4BCE-AACC-CC4AFD26BFCF}"/>
            </a:ext>
          </a:extLst>
        </xdr:cNvPr>
        <xdr:cNvSpPr txBox="1"/>
      </xdr:nvSpPr>
      <xdr:spPr>
        <a:xfrm>
          <a:off x="7626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664E0287-A45D-4E7C-992C-EF214776424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9F731F2D-3322-4862-8E73-B1996E96E0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E913D648-7350-45B6-87DD-FDE89CCD50B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83916D81-7EFD-45E9-B4D8-405C0969A90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E7885A05-F755-4C3B-A2B8-C3A37B5A6C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A44C2B99-1921-47A9-B111-3D873259603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983E18A1-09DA-48EF-965D-DFF16E5342A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3A46CCE4-97AE-4AB0-AE13-76D868F616F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a:extLst>
            <a:ext uri="{FF2B5EF4-FFF2-40B4-BE49-F238E27FC236}">
              <a16:creationId xmlns:a16="http://schemas.microsoft.com/office/drawing/2014/main" id="{35A7E4B5-4332-4DD9-967A-E445BF64558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a:extLst>
            <a:ext uri="{FF2B5EF4-FFF2-40B4-BE49-F238E27FC236}">
              <a16:creationId xmlns:a16="http://schemas.microsoft.com/office/drawing/2014/main" id="{CFBCA979-8AEC-43F0-98DA-49DBFE64204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8" name="直線コネクタ 327">
          <a:extLst>
            <a:ext uri="{FF2B5EF4-FFF2-40B4-BE49-F238E27FC236}">
              <a16:creationId xmlns:a16="http://schemas.microsoft.com/office/drawing/2014/main" id="{1B44B5FA-A07B-4C8B-B7D3-2DD157F0847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9" name="テキスト ボックス 328">
          <a:extLst>
            <a:ext uri="{FF2B5EF4-FFF2-40B4-BE49-F238E27FC236}">
              <a16:creationId xmlns:a16="http://schemas.microsoft.com/office/drawing/2014/main" id="{CDC1F030-2A8E-4052-B4FB-63E3F2FE5544}"/>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0" name="直線コネクタ 329">
          <a:extLst>
            <a:ext uri="{FF2B5EF4-FFF2-40B4-BE49-F238E27FC236}">
              <a16:creationId xmlns:a16="http://schemas.microsoft.com/office/drawing/2014/main" id="{BE39A307-A5F8-496F-9D04-D9C64ABA922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1" name="テキスト ボックス 330">
          <a:extLst>
            <a:ext uri="{FF2B5EF4-FFF2-40B4-BE49-F238E27FC236}">
              <a16:creationId xmlns:a16="http://schemas.microsoft.com/office/drawing/2014/main" id="{4C04AC50-017B-4F0B-BA07-ECCD238A07A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2" name="直線コネクタ 331">
          <a:extLst>
            <a:ext uri="{FF2B5EF4-FFF2-40B4-BE49-F238E27FC236}">
              <a16:creationId xmlns:a16="http://schemas.microsoft.com/office/drawing/2014/main" id="{3ED9AB1C-4EA6-4679-A48B-B93E63F2811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3" name="テキスト ボックス 332">
          <a:extLst>
            <a:ext uri="{FF2B5EF4-FFF2-40B4-BE49-F238E27FC236}">
              <a16:creationId xmlns:a16="http://schemas.microsoft.com/office/drawing/2014/main" id="{B8A91502-0A34-4E2D-83EF-A55BB986449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4" name="直線コネクタ 333">
          <a:extLst>
            <a:ext uri="{FF2B5EF4-FFF2-40B4-BE49-F238E27FC236}">
              <a16:creationId xmlns:a16="http://schemas.microsoft.com/office/drawing/2014/main" id="{47FEBE0F-1593-446B-847E-DCE2F405A84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5" name="テキスト ボックス 334">
          <a:extLst>
            <a:ext uri="{FF2B5EF4-FFF2-40B4-BE49-F238E27FC236}">
              <a16:creationId xmlns:a16="http://schemas.microsoft.com/office/drawing/2014/main" id="{B8EFADD9-828B-4AAD-B89D-07F7219CE29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6" name="直線コネクタ 335">
          <a:extLst>
            <a:ext uri="{FF2B5EF4-FFF2-40B4-BE49-F238E27FC236}">
              <a16:creationId xmlns:a16="http://schemas.microsoft.com/office/drawing/2014/main" id="{68DC5F84-C4A3-43D9-9207-B96E6B8C6CC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7" name="テキスト ボックス 336">
          <a:extLst>
            <a:ext uri="{FF2B5EF4-FFF2-40B4-BE49-F238E27FC236}">
              <a16:creationId xmlns:a16="http://schemas.microsoft.com/office/drawing/2014/main" id="{DF15138B-A2A2-4BF2-84F4-2324A48D9DC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8" name="直線コネクタ 337">
          <a:extLst>
            <a:ext uri="{FF2B5EF4-FFF2-40B4-BE49-F238E27FC236}">
              <a16:creationId xmlns:a16="http://schemas.microsoft.com/office/drawing/2014/main" id="{2AA5D0B6-D359-4D32-B711-CC71F429E3C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9" name="テキスト ボックス 338">
          <a:extLst>
            <a:ext uri="{FF2B5EF4-FFF2-40B4-BE49-F238E27FC236}">
              <a16:creationId xmlns:a16="http://schemas.microsoft.com/office/drawing/2014/main" id="{2CAAE876-EED8-44F0-8222-CC1853D5D2C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a:extLst>
            <a:ext uri="{FF2B5EF4-FFF2-40B4-BE49-F238E27FC236}">
              <a16:creationId xmlns:a16="http://schemas.microsoft.com/office/drawing/2014/main" id="{F8EDEDB7-FBBA-4967-ABD5-7FDA23EC850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a:extLst>
            <a:ext uri="{FF2B5EF4-FFF2-40B4-BE49-F238E27FC236}">
              <a16:creationId xmlns:a16="http://schemas.microsoft.com/office/drawing/2014/main" id="{6808115D-3F2B-4C7E-8416-016EF425855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a:extLst>
            <a:ext uri="{FF2B5EF4-FFF2-40B4-BE49-F238E27FC236}">
              <a16:creationId xmlns:a16="http://schemas.microsoft.com/office/drawing/2014/main" id="{737C41AF-A7F9-4781-AD91-D927795F595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43" name="直線コネクタ 342">
          <a:extLst>
            <a:ext uri="{FF2B5EF4-FFF2-40B4-BE49-F238E27FC236}">
              <a16:creationId xmlns:a16="http://schemas.microsoft.com/office/drawing/2014/main" id="{0674346E-B9FC-4C81-AFE7-603D1FB75085}"/>
            </a:ext>
          </a:extLst>
        </xdr:cNvPr>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44" name="【市民会館】&#10;有形固定資産減価償却率最小値テキスト">
          <a:extLst>
            <a:ext uri="{FF2B5EF4-FFF2-40B4-BE49-F238E27FC236}">
              <a16:creationId xmlns:a16="http://schemas.microsoft.com/office/drawing/2014/main" id="{6C21ACAD-EAE5-4DCB-BC46-53236D992247}"/>
            </a:ext>
          </a:extLst>
        </xdr:cNvPr>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45" name="直線コネクタ 344">
          <a:extLst>
            <a:ext uri="{FF2B5EF4-FFF2-40B4-BE49-F238E27FC236}">
              <a16:creationId xmlns:a16="http://schemas.microsoft.com/office/drawing/2014/main" id="{93E2251F-70BB-42C3-AC00-552DDCC15279}"/>
            </a:ext>
          </a:extLst>
        </xdr:cNvPr>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6" name="【市民会館】&#10;有形固定資産減価償却率最大値テキスト">
          <a:extLst>
            <a:ext uri="{FF2B5EF4-FFF2-40B4-BE49-F238E27FC236}">
              <a16:creationId xmlns:a16="http://schemas.microsoft.com/office/drawing/2014/main" id="{ADB80EFC-C023-48C1-8571-42C8F58E110A}"/>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7" name="直線コネクタ 346">
          <a:extLst>
            <a:ext uri="{FF2B5EF4-FFF2-40B4-BE49-F238E27FC236}">
              <a16:creationId xmlns:a16="http://schemas.microsoft.com/office/drawing/2014/main" id="{19DFAE59-44AC-41BB-8E4D-A56EF586E983}"/>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10358</xdr:rowOff>
    </xdr:from>
    <xdr:ext cx="405111" cy="259045"/>
    <xdr:sp macro="" textlink="">
      <xdr:nvSpPr>
        <xdr:cNvPr id="348" name="【市民会館】&#10;有形固定資産減価償却率平均値テキスト">
          <a:extLst>
            <a:ext uri="{FF2B5EF4-FFF2-40B4-BE49-F238E27FC236}">
              <a16:creationId xmlns:a16="http://schemas.microsoft.com/office/drawing/2014/main" id="{BD8F0ACF-AB25-454E-BE58-2CD54689825B}"/>
            </a:ext>
          </a:extLst>
        </xdr:cNvPr>
        <xdr:cNvSpPr txBox="1"/>
      </xdr:nvSpPr>
      <xdr:spPr>
        <a:xfrm>
          <a:off x="46736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49" name="フローチャート: 判断 348">
          <a:extLst>
            <a:ext uri="{FF2B5EF4-FFF2-40B4-BE49-F238E27FC236}">
              <a16:creationId xmlns:a16="http://schemas.microsoft.com/office/drawing/2014/main" id="{6A103C81-68F3-476F-B7B8-39A1505B284C}"/>
            </a:ext>
          </a:extLst>
        </xdr:cNvPr>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50" name="フローチャート: 判断 349">
          <a:extLst>
            <a:ext uri="{FF2B5EF4-FFF2-40B4-BE49-F238E27FC236}">
              <a16:creationId xmlns:a16="http://schemas.microsoft.com/office/drawing/2014/main" id="{A259651E-BA76-4EE7-9008-BDD0F93C8413}"/>
            </a:ext>
          </a:extLst>
        </xdr:cNvPr>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74947</xdr:rowOff>
    </xdr:from>
    <xdr:ext cx="405111" cy="259045"/>
    <xdr:sp macro="" textlink="">
      <xdr:nvSpPr>
        <xdr:cNvPr id="351" name="n_1aveValue【市民会館】&#10;有形固定資産減価償却率">
          <a:extLst>
            <a:ext uri="{FF2B5EF4-FFF2-40B4-BE49-F238E27FC236}">
              <a16:creationId xmlns:a16="http://schemas.microsoft.com/office/drawing/2014/main" id="{59E8C306-4219-4881-8EBF-7ADA3E2CA7E3}"/>
            </a:ext>
          </a:extLst>
        </xdr:cNvPr>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7438</xdr:rowOff>
    </xdr:from>
    <xdr:to>
      <xdr:col>15</xdr:col>
      <xdr:colOff>101600</xdr:colOff>
      <xdr:row>104</xdr:row>
      <xdr:rowOff>109038</xdr:rowOff>
    </xdr:to>
    <xdr:sp macro="" textlink="">
      <xdr:nvSpPr>
        <xdr:cNvPr id="352" name="フローチャート: 判断 351">
          <a:extLst>
            <a:ext uri="{FF2B5EF4-FFF2-40B4-BE49-F238E27FC236}">
              <a16:creationId xmlns:a16="http://schemas.microsoft.com/office/drawing/2014/main" id="{A6DB5B9A-26AF-4818-B1C0-F0B4AA512964}"/>
            </a:ext>
          </a:extLst>
        </xdr:cNvPr>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125565</xdr:rowOff>
    </xdr:from>
    <xdr:ext cx="405111" cy="259045"/>
    <xdr:sp macro="" textlink="">
      <xdr:nvSpPr>
        <xdr:cNvPr id="353" name="n_2aveValue【市民会館】&#10;有形固定資産減価償却率">
          <a:extLst>
            <a:ext uri="{FF2B5EF4-FFF2-40B4-BE49-F238E27FC236}">
              <a16:creationId xmlns:a16="http://schemas.microsoft.com/office/drawing/2014/main" id="{820C1E17-AA9F-4C03-97B4-2D5A77E5420E}"/>
            </a:ext>
          </a:extLst>
        </xdr:cNvPr>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10705</xdr:rowOff>
    </xdr:from>
    <xdr:to>
      <xdr:col>10</xdr:col>
      <xdr:colOff>165100</xdr:colOff>
      <xdr:row>104</xdr:row>
      <xdr:rowOff>112305</xdr:rowOff>
    </xdr:to>
    <xdr:sp macro="" textlink="">
      <xdr:nvSpPr>
        <xdr:cNvPr id="354" name="フローチャート: 判断 353">
          <a:extLst>
            <a:ext uri="{FF2B5EF4-FFF2-40B4-BE49-F238E27FC236}">
              <a16:creationId xmlns:a16="http://schemas.microsoft.com/office/drawing/2014/main" id="{57D28D32-2457-4BF9-B621-699BE1180637}"/>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128832</xdr:rowOff>
    </xdr:from>
    <xdr:ext cx="405111" cy="259045"/>
    <xdr:sp macro="" textlink="">
      <xdr:nvSpPr>
        <xdr:cNvPr id="355" name="n_3aveValue【市民会館】&#10;有形固定資産減価償却率">
          <a:extLst>
            <a:ext uri="{FF2B5EF4-FFF2-40B4-BE49-F238E27FC236}">
              <a16:creationId xmlns:a16="http://schemas.microsoft.com/office/drawing/2014/main" id="{2598A8C5-B74D-4132-AFCB-F4ECD1226187}"/>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43C27657-6E69-4C6D-89DD-A153643487A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DCE6DD64-CC39-4EFE-8549-01462BC2A75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6942F1E5-E912-4AD3-B14F-3740A854DAD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3AA8CE7B-6BA4-4E75-94AF-AA3263CB358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5B191BFF-DF2B-45E7-97D5-E412A4D64B1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4173</xdr:rowOff>
    </xdr:from>
    <xdr:to>
      <xdr:col>15</xdr:col>
      <xdr:colOff>101600</xdr:colOff>
      <xdr:row>105</xdr:row>
      <xdr:rowOff>105773</xdr:rowOff>
    </xdr:to>
    <xdr:sp macro="" textlink="">
      <xdr:nvSpPr>
        <xdr:cNvPr id="361" name="楕円 360">
          <a:extLst>
            <a:ext uri="{FF2B5EF4-FFF2-40B4-BE49-F238E27FC236}">
              <a16:creationId xmlns:a16="http://schemas.microsoft.com/office/drawing/2014/main" id="{E29D88A6-89C0-43BA-BD0E-6F22E581F0E1}"/>
            </a:ext>
          </a:extLst>
        </xdr:cNvPr>
        <xdr:cNvSpPr/>
      </xdr:nvSpPr>
      <xdr:spPr>
        <a:xfrm>
          <a:off x="2857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49893</xdr:rowOff>
    </xdr:from>
    <xdr:to>
      <xdr:col>10</xdr:col>
      <xdr:colOff>165100</xdr:colOff>
      <xdr:row>105</xdr:row>
      <xdr:rowOff>151493</xdr:rowOff>
    </xdr:to>
    <xdr:sp macro="" textlink="">
      <xdr:nvSpPr>
        <xdr:cNvPr id="362" name="楕円 361">
          <a:extLst>
            <a:ext uri="{FF2B5EF4-FFF2-40B4-BE49-F238E27FC236}">
              <a16:creationId xmlns:a16="http://schemas.microsoft.com/office/drawing/2014/main" id="{C4A7D474-7EAE-4332-934E-9762CFEC2B3D}"/>
            </a:ext>
          </a:extLst>
        </xdr:cNvPr>
        <xdr:cNvSpPr/>
      </xdr:nvSpPr>
      <xdr:spPr>
        <a:xfrm>
          <a:off x="1968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54973</xdr:rowOff>
    </xdr:from>
    <xdr:to>
      <xdr:col>15</xdr:col>
      <xdr:colOff>50800</xdr:colOff>
      <xdr:row>105</xdr:row>
      <xdr:rowOff>100693</xdr:rowOff>
    </xdr:to>
    <xdr:cxnSp macro="">
      <xdr:nvCxnSpPr>
        <xdr:cNvPr id="363" name="直線コネクタ 362">
          <a:extLst>
            <a:ext uri="{FF2B5EF4-FFF2-40B4-BE49-F238E27FC236}">
              <a16:creationId xmlns:a16="http://schemas.microsoft.com/office/drawing/2014/main" id="{DB84E9D6-E872-48A2-93E5-272863E764A8}"/>
            </a:ext>
          </a:extLst>
        </xdr:cNvPr>
        <xdr:cNvCxnSpPr/>
      </xdr:nvCxnSpPr>
      <xdr:spPr>
        <a:xfrm flipV="1">
          <a:off x="2019300" y="180572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105</xdr:row>
      <xdr:rowOff>96900</xdr:rowOff>
    </xdr:from>
    <xdr:ext cx="405111" cy="259045"/>
    <xdr:sp macro="" textlink="">
      <xdr:nvSpPr>
        <xdr:cNvPr id="364" name="n_2mainValue【市民会館】&#10;有形固定資産減価償却率">
          <a:extLst>
            <a:ext uri="{FF2B5EF4-FFF2-40B4-BE49-F238E27FC236}">
              <a16:creationId xmlns:a16="http://schemas.microsoft.com/office/drawing/2014/main" id="{2687AED6-5D7B-47A4-9F39-BE1C15666418}"/>
            </a:ext>
          </a:extLst>
        </xdr:cNvPr>
        <xdr:cNvSpPr txBox="1"/>
      </xdr:nvSpPr>
      <xdr:spPr>
        <a:xfrm>
          <a:off x="2705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142620</xdr:rowOff>
    </xdr:from>
    <xdr:ext cx="405111" cy="259045"/>
    <xdr:sp macro="" textlink="">
      <xdr:nvSpPr>
        <xdr:cNvPr id="365" name="n_3mainValue【市民会館】&#10;有形固定資産減価償却率">
          <a:extLst>
            <a:ext uri="{FF2B5EF4-FFF2-40B4-BE49-F238E27FC236}">
              <a16:creationId xmlns:a16="http://schemas.microsoft.com/office/drawing/2014/main" id="{0FE7F931-44B3-47E8-B210-1780CCD1664E}"/>
            </a:ext>
          </a:extLst>
        </xdr:cNvPr>
        <xdr:cNvSpPr txBox="1"/>
      </xdr:nvSpPr>
      <xdr:spPr>
        <a:xfrm>
          <a:off x="1816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22D8873A-03F4-4E39-9848-630858E38E9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F32776CF-EBDE-4CBA-B4AA-1D9E285FF93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27D75DDE-4052-4682-98F5-A6B20D636E2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2EBD882E-62FB-4C92-8160-CBD21245CDA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E409ED6D-E029-4BAA-8B52-C94710FA494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0B22F0ED-A760-47DD-A559-FC87AF4BE25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B6602A14-1841-4E73-8617-82239F98F07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256B08C2-1C45-41E2-9BD3-2BB762BBDA3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a:extLst>
            <a:ext uri="{FF2B5EF4-FFF2-40B4-BE49-F238E27FC236}">
              <a16:creationId xmlns:a16="http://schemas.microsoft.com/office/drawing/2014/main" id="{D1A4FCA1-8CFD-45BC-AE07-45B034ECCF5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a:extLst>
            <a:ext uri="{FF2B5EF4-FFF2-40B4-BE49-F238E27FC236}">
              <a16:creationId xmlns:a16="http://schemas.microsoft.com/office/drawing/2014/main" id="{30531088-5720-44B3-9F45-F929CA40ACC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6" name="直線コネクタ 375">
          <a:extLst>
            <a:ext uri="{FF2B5EF4-FFF2-40B4-BE49-F238E27FC236}">
              <a16:creationId xmlns:a16="http://schemas.microsoft.com/office/drawing/2014/main" id="{995F56D0-4701-4815-9DD9-9DFB45AF773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7" name="テキスト ボックス 376">
          <a:extLst>
            <a:ext uri="{FF2B5EF4-FFF2-40B4-BE49-F238E27FC236}">
              <a16:creationId xmlns:a16="http://schemas.microsoft.com/office/drawing/2014/main" id="{EFBA1D9A-B44C-4408-9719-372711D2CE09}"/>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8" name="直線コネクタ 377">
          <a:extLst>
            <a:ext uri="{FF2B5EF4-FFF2-40B4-BE49-F238E27FC236}">
              <a16:creationId xmlns:a16="http://schemas.microsoft.com/office/drawing/2014/main" id="{F9D254CC-682A-4EDF-BFEF-947B27E996D2}"/>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9" name="テキスト ボックス 378">
          <a:extLst>
            <a:ext uri="{FF2B5EF4-FFF2-40B4-BE49-F238E27FC236}">
              <a16:creationId xmlns:a16="http://schemas.microsoft.com/office/drawing/2014/main" id="{F593FA92-CB0F-4279-9CC4-3106BAC1B4EA}"/>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0" name="直線コネクタ 379">
          <a:extLst>
            <a:ext uri="{FF2B5EF4-FFF2-40B4-BE49-F238E27FC236}">
              <a16:creationId xmlns:a16="http://schemas.microsoft.com/office/drawing/2014/main" id="{9486610F-64BE-459B-8DF7-231E81EA0A8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1" name="テキスト ボックス 380">
          <a:extLst>
            <a:ext uri="{FF2B5EF4-FFF2-40B4-BE49-F238E27FC236}">
              <a16:creationId xmlns:a16="http://schemas.microsoft.com/office/drawing/2014/main" id="{D82AC242-5958-4315-BC88-B4D83F694856}"/>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2" name="直線コネクタ 381">
          <a:extLst>
            <a:ext uri="{FF2B5EF4-FFF2-40B4-BE49-F238E27FC236}">
              <a16:creationId xmlns:a16="http://schemas.microsoft.com/office/drawing/2014/main" id="{E581677A-7E4F-4743-919B-D135103635B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3" name="テキスト ボックス 382">
          <a:extLst>
            <a:ext uri="{FF2B5EF4-FFF2-40B4-BE49-F238E27FC236}">
              <a16:creationId xmlns:a16="http://schemas.microsoft.com/office/drawing/2014/main" id="{C458131B-8218-41FD-86D4-2E0B8A4CC48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4" name="直線コネクタ 383">
          <a:extLst>
            <a:ext uri="{FF2B5EF4-FFF2-40B4-BE49-F238E27FC236}">
              <a16:creationId xmlns:a16="http://schemas.microsoft.com/office/drawing/2014/main" id="{81214A43-A470-4C90-8EBA-FE36BF8AE3D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5" name="テキスト ボックス 384">
          <a:extLst>
            <a:ext uri="{FF2B5EF4-FFF2-40B4-BE49-F238E27FC236}">
              <a16:creationId xmlns:a16="http://schemas.microsoft.com/office/drawing/2014/main" id="{D428E22F-C069-4296-A5C4-10C10F9DF401}"/>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6" name="直線コネクタ 385">
          <a:extLst>
            <a:ext uri="{FF2B5EF4-FFF2-40B4-BE49-F238E27FC236}">
              <a16:creationId xmlns:a16="http://schemas.microsoft.com/office/drawing/2014/main" id="{C05EE79C-35ED-43C2-A933-A6744C89CB98}"/>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7" name="テキスト ボックス 386">
          <a:extLst>
            <a:ext uri="{FF2B5EF4-FFF2-40B4-BE49-F238E27FC236}">
              <a16:creationId xmlns:a16="http://schemas.microsoft.com/office/drawing/2014/main" id="{A0A236E3-7D9E-4B8A-9E0C-2C5E3BA3D67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a:extLst>
            <a:ext uri="{FF2B5EF4-FFF2-40B4-BE49-F238E27FC236}">
              <a16:creationId xmlns:a16="http://schemas.microsoft.com/office/drawing/2014/main" id="{47CB4916-7531-43B5-B399-C052FB16B6F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9" name="テキスト ボックス 388">
          <a:extLst>
            <a:ext uri="{FF2B5EF4-FFF2-40B4-BE49-F238E27FC236}">
              <a16:creationId xmlns:a16="http://schemas.microsoft.com/office/drawing/2014/main" id="{7D44F1A4-6A5D-4192-88CE-1BBBED1040F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市民会館】&#10;一人当たり面積グラフ枠">
          <a:extLst>
            <a:ext uri="{FF2B5EF4-FFF2-40B4-BE49-F238E27FC236}">
              <a16:creationId xmlns:a16="http://schemas.microsoft.com/office/drawing/2014/main" id="{7BC4AB91-521C-49B4-830F-43398B7B493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391" name="直線コネクタ 390">
          <a:extLst>
            <a:ext uri="{FF2B5EF4-FFF2-40B4-BE49-F238E27FC236}">
              <a16:creationId xmlns:a16="http://schemas.microsoft.com/office/drawing/2014/main" id="{C04FA424-C98A-4DDD-B470-D2884A7B7E30}"/>
            </a:ext>
          </a:extLst>
        </xdr:cNvPr>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92" name="【市民会館】&#10;一人当たり面積最小値テキスト">
          <a:extLst>
            <a:ext uri="{FF2B5EF4-FFF2-40B4-BE49-F238E27FC236}">
              <a16:creationId xmlns:a16="http://schemas.microsoft.com/office/drawing/2014/main" id="{63047832-1F76-4D29-A150-9DE2AD8E5684}"/>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93" name="直線コネクタ 392">
          <a:extLst>
            <a:ext uri="{FF2B5EF4-FFF2-40B4-BE49-F238E27FC236}">
              <a16:creationId xmlns:a16="http://schemas.microsoft.com/office/drawing/2014/main" id="{5DD9D49C-987F-4AB9-8E03-0C17E1EA7E66}"/>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394" name="【市民会館】&#10;一人当たり面積最大値テキスト">
          <a:extLst>
            <a:ext uri="{FF2B5EF4-FFF2-40B4-BE49-F238E27FC236}">
              <a16:creationId xmlns:a16="http://schemas.microsoft.com/office/drawing/2014/main" id="{2E3C808B-A5CA-4F0E-8B18-A3EBFACAF5E2}"/>
            </a:ext>
          </a:extLst>
        </xdr:cNvPr>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395" name="直線コネクタ 394">
          <a:extLst>
            <a:ext uri="{FF2B5EF4-FFF2-40B4-BE49-F238E27FC236}">
              <a16:creationId xmlns:a16="http://schemas.microsoft.com/office/drawing/2014/main" id="{E32F4885-CBCF-4C88-ACFC-786E45DE8277}"/>
            </a:ext>
          </a:extLst>
        </xdr:cNvPr>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396" name="【市民会館】&#10;一人当たり面積平均値テキスト">
          <a:extLst>
            <a:ext uri="{FF2B5EF4-FFF2-40B4-BE49-F238E27FC236}">
              <a16:creationId xmlns:a16="http://schemas.microsoft.com/office/drawing/2014/main" id="{1D19FACF-46FE-494C-BFAB-4072231F9D9F}"/>
            </a:ext>
          </a:extLst>
        </xdr:cNvPr>
        <xdr:cNvSpPr txBox="1"/>
      </xdr:nvSpPr>
      <xdr:spPr>
        <a:xfrm>
          <a:off x="10515600"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397" name="フローチャート: 判断 396">
          <a:extLst>
            <a:ext uri="{FF2B5EF4-FFF2-40B4-BE49-F238E27FC236}">
              <a16:creationId xmlns:a16="http://schemas.microsoft.com/office/drawing/2014/main" id="{3EA7EF3A-0CE8-4E81-A9A2-B913EA5FF63C}"/>
            </a:ext>
          </a:extLst>
        </xdr:cNvPr>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398" name="フローチャート: 判断 397">
          <a:extLst>
            <a:ext uri="{FF2B5EF4-FFF2-40B4-BE49-F238E27FC236}">
              <a16:creationId xmlns:a16="http://schemas.microsoft.com/office/drawing/2014/main" id="{EE54B04A-901E-4D18-99A4-736EA83E4F47}"/>
            </a:ext>
          </a:extLst>
        </xdr:cNvPr>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164754</xdr:rowOff>
    </xdr:from>
    <xdr:ext cx="469744" cy="259045"/>
    <xdr:sp macro="" textlink="">
      <xdr:nvSpPr>
        <xdr:cNvPr id="399" name="n_1aveValue【市民会館】&#10;一人当たり面積">
          <a:extLst>
            <a:ext uri="{FF2B5EF4-FFF2-40B4-BE49-F238E27FC236}">
              <a16:creationId xmlns:a16="http://schemas.microsoft.com/office/drawing/2014/main" id="{19C2FD2E-6EC1-4C75-986B-6BC17CD674C7}"/>
            </a:ext>
          </a:extLst>
        </xdr:cNvPr>
        <xdr:cNvSpPr txBox="1"/>
      </xdr:nvSpPr>
      <xdr:spPr>
        <a:xfrm>
          <a:off x="9391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25400</xdr:rowOff>
    </xdr:from>
    <xdr:to>
      <xdr:col>46</xdr:col>
      <xdr:colOff>38100</xdr:colOff>
      <xdr:row>107</xdr:row>
      <xdr:rowOff>127000</xdr:rowOff>
    </xdr:to>
    <xdr:sp macro="" textlink="">
      <xdr:nvSpPr>
        <xdr:cNvPr id="400" name="フローチャート: 判断 399">
          <a:extLst>
            <a:ext uri="{FF2B5EF4-FFF2-40B4-BE49-F238E27FC236}">
              <a16:creationId xmlns:a16="http://schemas.microsoft.com/office/drawing/2014/main" id="{70B8C82B-E0A0-44B7-A7B2-591E5FA0677D}"/>
            </a:ext>
          </a:extLst>
        </xdr:cNvPr>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118127</xdr:rowOff>
    </xdr:from>
    <xdr:ext cx="469744" cy="259045"/>
    <xdr:sp macro="" textlink="">
      <xdr:nvSpPr>
        <xdr:cNvPr id="401" name="n_2aveValue【市民会館】&#10;一人当たり面積">
          <a:extLst>
            <a:ext uri="{FF2B5EF4-FFF2-40B4-BE49-F238E27FC236}">
              <a16:creationId xmlns:a16="http://schemas.microsoft.com/office/drawing/2014/main" id="{9C5ECDC7-0004-4E05-B22A-FFBEA7609135}"/>
            </a:ext>
          </a:extLst>
        </xdr:cNvPr>
        <xdr:cNvSpPr txBox="1"/>
      </xdr:nvSpPr>
      <xdr:spPr>
        <a:xfrm>
          <a:off x="8515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15602</xdr:rowOff>
    </xdr:from>
    <xdr:to>
      <xdr:col>41</xdr:col>
      <xdr:colOff>101600</xdr:colOff>
      <xdr:row>107</xdr:row>
      <xdr:rowOff>117202</xdr:rowOff>
    </xdr:to>
    <xdr:sp macro="" textlink="">
      <xdr:nvSpPr>
        <xdr:cNvPr id="402" name="フローチャート: 判断 401">
          <a:extLst>
            <a:ext uri="{FF2B5EF4-FFF2-40B4-BE49-F238E27FC236}">
              <a16:creationId xmlns:a16="http://schemas.microsoft.com/office/drawing/2014/main" id="{66D32787-9218-4822-A609-1B226B1D427A}"/>
            </a:ext>
          </a:extLst>
        </xdr:cNvPr>
        <xdr:cNvSpPr/>
      </xdr:nvSpPr>
      <xdr:spPr>
        <a:xfrm>
          <a:off x="7810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133729</xdr:rowOff>
    </xdr:from>
    <xdr:ext cx="469744" cy="259045"/>
    <xdr:sp macro="" textlink="">
      <xdr:nvSpPr>
        <xdr:cNvPr id="403" name="n_3aveValue【市民会館】&#10;一人当たり面積">
          <a:extLst>
            <a:ext uri="{FF2B5EF4-FFF2-40B4-BE49-F238E27FC236}">
              <a16:creationId xmlns:a16="http://schemas.microsoft.com/office/drawing/2014/main" id="{BB6C2BF4-453E-425F-8FCF-61113734E96C}"/>
            </a:ext>
          </a:extLst>
        </xdr:cNvPr>
        <xdr:cNvSpPr txBox="1"/>
      </xdr:nvSpPr>
      <xdr:spPr>
        <a:xfrm>
          <a:off x="7626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F783FD31-26E3-40EB-9A7B-AC1EFE9DFD8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59EB112A-A7C7-43DF-A7A1-6AEDBDB6D1E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20077340-A376-43C9-9F47-44FD56BBBAA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B1E47359-AA55-4198-8408-710212F729F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2B20D15E-CBDC-46BE-A67F-3153E84F051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151130</xdr:rowOff>
    </xdr:from>
    <xdr:to>
      <xdr:col>46</xdr:col>
      <xdr:colOff>38100</xdr:colOff>
      <xdr:row>107</xdr:row>
      <xdr:rowOff>81280</xdr:rowOff>
    </xdr:to>
    <xdr:sp macro="" textlink="">
      <xdr:nvSpPr>
        <xdr:cNvPr id="409" name="楕円 408">
          <a:extLst>
            <a:ext uri="{FF2B5EF4-FFF2-40B4-BE49-F238E27FC236}">
              <a16:creationId xmlns:a16="http://schemas.microsoft.com/office/drawing/2014/main" id="{313BF26C-203F-448B-AD66-51CA3B21E010}"/>
            </a:ext>
          </a:extLst>
        </xdr:cNvPr>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66221</xdr:rowOff>
    </xdr:from>
    <xdr:to>
      <xdr:col>41</xdr:col>
      <xdr:colOff>101600</xdr:colOff>
      <xdr:row>107</xdr:row>
      <xdr:rowOff>167821</xdr:rowOff>
    </xdr:to>
    <xdr:sp macro="" textlink="">
      <xdr:nvSpPr>
        <xdr:cNvPr id="410" name="楕円 409">
          <a:extLst>
            <a:ext uri="{FF2B5EF4-FFF2-40B4-BE49-F238E27FC236}">
              <a16:creationId xmlns:a16="http://schemas.microsoft.com/office/drawing/2014/main" id="{485E0BA3-4D63-4A03-8D8F-E0C53165F7FF}"/>
            </a:ext>
          </a:extLst>
        </xdr:cNvPr>
        <xdr:cNvSpPr/>
      </xdr:nvSpPr>
      <xdr:spPr>
        <a:xfrm>
          <a:off x="7810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117021</xdr:rowOff>
    </xdr:to>
    <xdr:cxnSp macro="">
      <xdr:nvCxnSpPr>
        <xdr:cNvPr id="411" name="直線コネクタ 410">
          <a:extLst>
            <a:ext uri="{FF2B5EF4-FFF2-40B4-BE49-F238E27FC236}">
              <a16:creationId xmlns:a16="http://schemas.microsoft.com/office/drawing/2014/main" id="{7550BCD0-5884-4CB6-A51B-92D7B28D020C}"/>
            </a:ext>
          </a:extLst>
        </xdr:cNvPr>
        <xdr:cNvCxnSpPr/>
      </xdr:nvCxnSpPr>
      <xdr:spPr>
        <a:xfrm flipV="1">
          <a:off x="7861300" y="18375630"/>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105</xdr:row>
      <xdr:rowOff>97807</xdr:rowOff>
    </xdr:from>
    <xdr:ext cx="469744" cy="259045"/>
    <xdr:sp macro="" textlink="">
      <xdr:nvSpPr>
        <xdr:cNvPr id="412" name="n_2mainValue【市民会館】&#10;一人当たり面積">
          <a:extLst>
            <a:ext uri="{FF2B5EF4-FFF2-40B4-BE49-F238E27FC236}">
              <a16:creationId xmlns:a16="http://schemas.microsoft.com/office/drawing/2014/main" id="{BF3AEDA1-B5FD-42F1-A9B8-6654BD92C200}"/>
            </a:ext>
          </a:extLst>
        </xdr:cNvPr>
        <xdr:cNvSpPr txBox="1"/>
      </xdr:nvSpPr>
      <xdr:spPr>
        <a:xfrm>
          <a:off x="8515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158948</xdr:rowOff>
    </xdr:from>
    <xdr:ext cx="469744" cy="259045"/>
    <xdr:sp macro="" textlink="">
      <xdr:nvSpPr>
        <xdr:cNvPr id="413" name="n_3mainValue【市民会館】&#10;一人当たり面積">
          <a:extLst>
            <a:ext uri="{FF2B5EF4-FFF2-40B4-BE49-F238E27FC236}">
              <a16:creationId xmlns:a16="http://schemas.microsoft.com/office/drawing/2014/main" id="{C1DF6D97-A1A0-4969-B636-79181CE94CC7}"/>
            </a:ext>
          </a:extLst>
        </xdr:cNvPr>
        <xdr:cNvSpPr txBox="1"/>
      </xdr:nvSpPr>
      <xdr:spPr>
        <a:xfrm>
          <a:off x="7626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a:extLst>
            <a:ext uri="{FF2B5EF4-FFF2-40B4-BE49-F238E27FC236}">
              <a16:creationId xmlns:a16="http://schemas.microsoft.com/office/drawing/2014/main" id="{385D275C-BB6D-4349-A65D-9172E7E038F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a:extLst>
            <a:ext uri="{FF2B5EF4-FFF2-40B4-BE49-F238E27FC236}">
              <a16:creationId xmlns:a16="http://schemas.microsoft.com/office/drawing/2014/main" id="{23C8AED3-A930-473C-BFA8-291F0A6CCA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a:extLst>
            <a:ext uri="{FF2B5EF4-FFF2-40B4-BE49-F238E27FC236}">
              <a16:creationId xmlns:a16="http://schemas.microsoft.com/office/drawing/2014/main" id="{8445F0D0-BC13-417E-A6DD-E4CB70FD2A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a:extLst>
            <a:ext uri="{FF2B5EF4-FFF2-40B4-BE49-F238E27FC236}">
              <a16:creationId xmlns:a16="http://schemas.microsoft.com/office/drawing/2014/main" id="{A10B4659-9F12-4456-831D-646CB8EE22D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a:extLst>
            <a:ext uri="{FF2B5EF4-FFF2-40B4-BE49-F238E27FC236}">
              <a16:creationId xmlns:a16="http://schemas.microsoft.com/office/drawing/2014/main" id="{2CEFE8D6-46D4-4386-88F3-A2F144DEAE9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a:extLst>
            <a:ext uri="{FF2B5EF4-FFF2-40B4-BE49-F238E27FC236}">
              <a16:creationId xmlns:a16="http://schemas.microsoft.com/office/drawing/2014/main" id="{175203B6-757D-43B7-AE5B-D312484B500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a:extLst>
            <a:ext uri="{FF2B5EF4-FFF2-40B4-BE49-F238E27FC236}">
              <a16:creationId xmlns:a16="http://schemas.microsoft.com/office/drawing/2014/main" id="{A627E93C-2A1B-4B60-A54F-A181189359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a:extLst>
            <a:ext uri="{FF2B5EF4-FFF2-40B4-BE49-F238E27FC236}">
              <a16:creationId xmlns:a16="http://schemas.microsoft.com/office/drawing/2014/main" id="{F5ADEB36-C60E-419D-A608-B3AD14321BF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a:extLst>
            <a:ext uri="{FF2B5EF4-FFF2-40B4-BE49-F238E27FC236}">
              <a16:creationId xmlns:a16="http://schemas.microsoft.com/office/drawing/2014/main" id="{72E185CA-452E-49D7-909B-A8A6173CA6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a:extLst>
            <a:ext uri="{FF2B5EF4-FFF2-40B4-BE49-F238E27FC236}">
              <a16:creationId xmlns:a16="http://schemas.microsoft.com/office/drawing/2014/main" id="{1271380F-04D2-433D-8B06-1576014C75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a:extLst>
            <a:ext uri="{FF2B5EF4-FFF2-40B4-BE49-F238E27FC236}">
              <a16:creationId xmlns:a16="http://schemas.microsoft.com/office/drawing/2014/main" id="{C389EFF0-8FF1-4BDF-8839-F6E82CD1C3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a:extLst>
            <a:ext uri="{FF2B5EF4-FFF2-40B4-BE49-F238E27FC236}">
              <a16:creationId xmlns:a16="http://schemas.microsoft.com/office/drawing/2014/main" id="{12792D22-0461-470F-AE25-F6BDB01EBB5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a:extLst>
            <a:ext uri="{FF2B5EF4-FFF2-40B4-BE49-F238E27FC236}">
              <a16:creationId xmlns:a16="http://schemas.microsoft.com/office/drawing/2014/main" id="{F1C69117-F91D-471D-8263-252FC2F054C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a:extLst>
            <a:ext uri="{FF2B5EF4-FFF2-40B4-BE49-F238E27FC236}">
              <a16:creationId xmlns:a16="http://schemas.microsoft.com/office/drawing/2014/main" id="{BA802A6D-39EF-4D51-A093-AE04AC95613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a:extLst>
            <a:ext uri="{FF2B5EF4-FFF2-40B4-BE49-F238E27FC236}">
              <a16:creationId xmlns:a16="http://schemas.microsoft.com/office/drawing/2014/main" id="{B303436B-DCF8-4FED-932B-F4CC401E76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a:extLst>
            <a:ext uri="{FF2B5EF4-FFF2-40B4-BE49-F238E27FC236}">
              <a16:creationId xmlns:a16="http://schemas.microsoft.com/office/drawing/2014/main" id="{DFB0ECD3-E380-4CA4-9580-45871104DC8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A763095E-AF1C-44AE-B4D2-086456442B3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131A90C7-AEA7-437D-AF47-E6BD83E66B1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26E2DF55-DB92-4827-9B8E-EB9A8276A50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F0F54335-A77F-4D7F-933D-5D1FD826250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34DEB0A6-AC25-464B-99DA-7652A0F4447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CF385DBD-2A57-42E0-A3FD-2DBFC8CE5B5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B9FA11B2-F844-426C-BC85-93E9661BB59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3DFDE242-9009-4DE0-9359-D083F36DBD0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2101B6BA-E88D-410B-B34B-7308389B0A9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0663C871-CF20-4C17-9482-3FC313411E4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0" name="テキスト ボックス 439">
          <a:extLst>
            <a:ext uri="{FF2B5EF4-FFF2-40B4-BE49-F238E27FC236}">
              <a16:creationId xmlns:a16="http://schemas.microsoft.com/office/drawing/2014/main" id="{81367652-A438-4982-A4DF-18D328BCCE9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1" name="直線コネクタ 440">
          <a:extLst>
            <a:ext uri="{FF2B5EF4-FFF2-40B4-BE49-F238E27FC236}">
              <a16:creationId xmlns:a16="http://schemas.microsoft.com/office/drawing/2014/main" id="{2C0BBA5F-459C-496E-BBA5-009629E7387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2" name="テキスト ボックス 441">
          <a:extLst>
            <a:ext uri="{FF2B5EF4-FFF2-40B4-BE49-F238E27FC236}">
              <a16:creationId xmlns:a16="http://schemas.microsoft.com/office/drawing/2014/main" id="{07955F1E-D71F-4F65-B25A-DD73126D109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3" name="直線コネクタ 442">
          <a:extLst>
            <a:ext uri="{FF2B5EF4-FFF2-40B4-BE49-F238E27FC236}">
              <a16:creationId xmlns:a16="http://schemas.microsoft.com/office/drawing/2014/main" id="{4119EA7F-CC16-49D2-A0C9-58E5B14B2D3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4" name="テキスト ボックス 443">
          <a:extLst>
            <a:ext uri="{FF2B5EF4-FFF2-40B4-BE49-F238E27FC236}">
              <a16:creationId xmlns:a16="http://schemas.microsoft.com/office/drawing/2014/main" id="{E4650A32-0CD5-4909-92A4-1B9973E3F66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5" name="直線コネクタ 444">
          <a:extLst>
            <a:ext uri="{FF2B5EF4-FFF2-40B4-BE49-F238E27FC236}">
              <a16:creationId xmlns:a16="http://schemas.microsoft.com/office/drawing/2014/main" id="{27CE2B6C-3609-42F4-B7B7-E79963AA9D9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6" name="テキスト ボックス 445">
          <a:extLst>
            <a:ext uri="{FF2B5EF4-FFF2-40B4-BE49-F238E27FC236}">
              <a16:creationId xmlns:a16="http://schemas.microsoft.com/office/drawing/2014/main" id="{1E2DAA79-9C32-490B-AAD7-DEF90A9541E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7" name="直線コネクタ 446">
          <a:extLst>
            <a:ext uri="{FF2B5EF4-FFF2-40B4-BE49-F238E27FC236}">
              <a16:creationId xmlns:a16="http://schemas.microsoft.com/office/drawing/2014/main" id="{1AB0D82B-84DE-4CFF-8C88-29650316837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48" name="テキスト ボックス 447">
          <a:extLst>
            <a:ext uri="{FF2B5EF4-FFF2-40B4-BE49-F238E27FC236}">
              <a16:creationId xmlns:a16="http://schemas.microsoft.com/office/drawing/2014/main" id="{2321FD15-25A0-45F2-8A02-E245CCCB6660}"/>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a:extLst>
            <a:ext uri="{FF2B5EF4-FFF2-40B4-BE49-F238E27FC236}">
              <a16:creationId xmlns:a16="http://schemas.microsoft.com/office/drawing/2014/main" id="{4F0C6A62-00A4-4D8E-BEDE-6982E62161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a:extLst>
            <a:ext uri="{FF2B5EF4-FFF2-40B4-BE49-F238E27FC236}">
              <a16:creationId xmlns:a16="http://schemas.microsoft.com/office/drawing/2014/main" id="{99BED969-585E-4DCB-9E93-C2D76763CDB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保健センター・保健所】&#10;有形固定資産減価償却率グラフ枠">
          <a:extLst>
            <a:ext uri="{FF2B5EF4-FFF2-40B4-BE49-F238E27FC236}">
              <a16:creationId xmlns:a16="http://schemas.microsoft.com/office/drawing/2014/main" id="{4E1B3F7A-1460-4C4E-95C7-8E407EB83E3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452" name="直線コネクタ 451">
          <a:extLst>
            <a:ext uri="{FF2B5EF4-FFF2-40B4-BE49-F238E27FC236}">
              <a16:creationId xmlns:a16="http://schemas.microsoft.com/office/drawing/2014/main" id="{1552C285-CCF7-4186-A964-2E94211658AD}"/>
            </a:ext>
          </a:extLst>
        </xdr:cNvPr>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53" name="【保健センター・保健所】&#10;有形固定資産減価償却率最小値テキスト">
          <a:extLst>
            <a:ext uri="{FF2B5EF4-FFF2-40B4-BE49-F238E27FC236}">
              <a16:creationId xmlns:a16="http://schemas.microsoft.com/office/drawing/2014/main" id="{61A0AE96-B7C4-412F-8C82-51CE16606D76}"/>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54" name="直線コネクタ 453">
          <a:extLst>
            <a:ext uri="{FF2B5EF4-FFF2-40B4-BE49-F238E27FC236}">
              <a16:creationId xmlns:a16="http://schemas.microsoft.com/office/drawing/2014/main" id="{2E15C51D-F1B4-431A-886D-A32648789438}"/>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455" name="【保健センター・保健所】&#10;有形固定資産減価償却率最大値テキスト">
          <a:extLst>
            <a:ext uri="{FF2B5EF4-FFF2-40B4-BE49-F238E27FC236}">
              <a16:creationId xmlns:a16="http://schemas.microsoft.com/office/drawing/2014/main" id="{FC78ADA5-1144-4A8D-8619-BEEB36F235C6}"/>
            </a:ext>
          </a:extLst>
        </xdr:cNvPr>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56" name="直線コネクタ 455">
          <a:extLst>
            <a:ext uri="{FF2B5EF4-FFF2-40B4-BE49-F238E27FC236}">
              <a16:creationId xmlns:a16="http://schemas.microsoft.com/office/drawing/2014/main" id="{A1001ED6-85AE-4A7B-9B9E-FA98131842A9}"/>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457" name="【保健センター・保健所】&#10;有形固定資産減価償却率平均値テキスト">
          <a:extLst>
            <a:ext uri="{FF2B5EF4-FFF2-40B4-BE49-F238E27FC236}">
              <a16:creationId xmlns:a16="http://schemas.microsoft.com/office/drawing/2014/main" id="{B8E1527E-70BF-4B6B-A44E-BE86333BF001}"/>
            </a:ext>
          </a:extLst>
        </xdr:cNvPr>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458" name="フローチャート: 判断 457">
          <a:extLst>
            <a:ext uri="{FF2B5EF4-FFF2-40B4-BE49-F238E27FC236}">
              <a16:creationId xmlns:a16="http://schemas.microsoft.com/office/drawing/2014/main" id="{DF8F02CA-3BCE-4C3C-B992-EA93D5D3BBF2}"/>
            </a:ext>
          </a:extLst>
        </xdr:cNvPr>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459" name="フローチャート: 判断 458">
          <a:extLst>
            <a:ext uri="{FF2B5EF4-FFF2-40B4-BE49-F238E27FC236}">
              <a16:creationId xmlns:a16="http://schemas.microsoft.com/office/drawing/2014/main" id="{0B4BAEEA-79EE-4838-92A0-C998CC844545}"/>
            </a:ext>
          </a:extLst>
        </xdr:cNvPr>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117619</xdr:rowOff>
    </xdr:from>
    <xdr:ext cx="405111" cy="259045"/>
    <xdr:sp macro="" textlink="">
      <xdr:nvSpPr>
        <xdr:cNvPr id="460" name="n_1aveValue【保健センター・保健所】&#10;有形固定資産減価償却率">
          <a:extLst>
            <a:ext uri="{FF2B5EF4-FFF2-40B4-BE49-F238E27FC236}">
              <a16:creationId xmlns:a16="http://schemas.microsoft.com/office/drawing/2014/main" id="{DF96DA86-06C8-4741-BF41-FEE57B4D9A03}"/>
            </a:ext>
          </a:extLst>
        </xdr:cNvPr>
        <xdr:cNvSpPr txBox="1"/>
      </xdr:nvSpPr>
      <xdr:spPr>
        <a:xfrm>
          <a:off x="15266044" y="10576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40640</xdr:rowOff>
    </xdr:from>
    <xdr:to>
      <xdr:col>76</xdr:col>
      <xdr:colOff>165100</xdr:colOff>
      <xdr:row>63</xdr:row>
      <xdr:rowOff>142240</xdr:rowOff>
    </xdr:to>
    <xdr:sp macro="" textlink="">
      <xdr:nvSpPr>
        <xdr:cNvPr id="461" name="フローチャート: 判断 460">
          <a:extLst>
            <a:ext uri="{FF2B5EF4-FFF2-40B4-BE49-F238E27FC236}">
              <a16:creationId xmlns:a16="http://schemas.microsoft.com/office/drawing/2014/main" id="{D60C7479-1405-49BE-A0E5-09238D7FB2E3}"/>
            </a:ext>
          </a:extLst>
        </xdr:cNvPr>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133367</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A0A6026E-AC29-4C8C-9DC2-4A4711A11319}"/>
            </a:ext>
          </a:extLst>
        </xdr:cNvPr>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157226</xdr:rowOff>
    </xdr:from>
    <xdr:to>
      <xdr:col>72</xdr:col>
      <xdr:colOff>38100</xdr:colOff>
      <xdr:row>63</xdr:row>
      <xdr:rowOff>87376</xdr:rowOff>
    </xdr:to>
    <xdr:sp macro="" textlink="">
      <xdr:nvSpPr>
        <xdr:cNvPr id="463" name="フローチャート: 判断 462">
          <a:extLst>
            <a:ext uri="{FF2B5EF4-FFF2-40B4-BE49-F238E27FC236}">
              <a16:creationId xmlns:a16="http://schemas.microsoft.com/office/drawing/2014/main" id="{4790119C-36A4-42CC-A67F-078F6A007F9E}"/>
            </a:ext>
          </a:extLst>
        </xdr:cNvPr>
        <xdr:cNvSpPr/>
      </xdr:nvSpPr>
      <xdr:spPr>
        <a:xfrm>
          <a:off x="13652500" y="1078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103903</xdr:rowOff>
    </xdr:from>
    <xdr:ext cx="405111" cy="259045"/>
    <xdr:sp macro="" textlink="">
      <xdr:nvSpPr>
        <xdr:cNvPr id="464" name="n_3aveValue【保健センター・保健所】&#10;有形固定資産減価償却率">
          <a:extLst>
            <a:ext uri="{FF2B5EF4-FFF2-40B4-BE49-F238E27FC236}">
              <a16:creationId xmlns:a16="http://schemas.microsoft.com/office/drawing/2014/main" id="{9DC4C2EA-B6FB-4E56-A3E2-67CDB2F6AA59}"/>
            </a:ext>
          </a:extLst>
        </xdr:cNvPr>
        <xdr:cNvSpPr txBox="1"/>
      </xdr:nvSpPr>
      <xdr:spPr>
        <a:xfrm>
          <a:off x="13500744" y="1056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C4E1F3A7-3100-4F16-B760-EFEF5B3991B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48C16FA-A7C1-4370-8180-AB80DC2DAA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FE83419E-F6F0-41F4-9450-6B259A27CEA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7428FAD2-81DC-452D-9456-971D127316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C6BF7DFC-A0B1-4A16-A2F5-3D47806EF5F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29210</xdr:rowOff>
    </xdr:from>
    <xdr:to>
      <xdr:col>76</xdr:col>
      <xdr:colOff>165100</xdr:colOff>
      <xdr:row>63</xdr:row>
      <xdr:rowOff>130810</xdr:rowOff>
    </xdr:to>
    <xdr:sp macro="" textlink="">
      <xdr:nvSpPr>
        <xdr:cNvPr id="470" name="楕円 469">
          <a:extLst>
            <a:ext uri="{FF2B5EF4-FFF2-40B4-BE49-F238E27FC236}">
              <a16:creationId xmlns:a16="http://schemas.microsoft.com/office/drawing/2014/main" id="{A5BF2BA9-C49F-44CC-80D0-30C1251F8415}"/>
            </a:ext>
          </a:extLst>
        </xdr:cNvPr>
        <xdr:cNvSpPr/>
      </xdr:nvSpPr>
      <xdr:spPr>
        <a:xfrm>
          <a:off x="14541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63</xdr:row>
      <xdr:rowOff>74930</xdr:rowOff>
    </xdr:from>
    <xdr:to>
      <xdr:col>72</xdr:col>
      <xdr:colOff>38100</xdr:colOff>
      <xdr:row>64</xdr:row>
      <xdr:rowOff>5080</xdr:rowOff>
    </xdr:to>
    <xdr:sp macro="" textlink="">
      <xdr:nvSpPr>
        <xdr:cNvPr id="471" name="楕円 470">
          <a:extLst>
            <a:ext uri="{FF2B5EF4-FFF2-40B4-BE49-F238E27FC236}">
              <a16:creationId xmlns:a16="http://schemas.microsoft.com/office/drawing/2014/main" id="{7C66810F-D879-4E46-9B5D-6204A127843D}"/>
            </a:ext>
          </a:extLst>
        </xdr:cNvPr>
        <xdr:cNvSpPr/>
      </xdr:nvSpPr>
      <xdr:spPr>
        <a:xfrm>
          <a:off x="1365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80010</xdr:rowOff>
    </xdr:from>
    <xdr:to>
      <xdr:col>76</xdr:col>
      <xdr:colOff>114300</xdr:colOff>
      <xdr:row>63</xdr:row>
      <xdr:rowOff>125730</xdr:rowOff>
    </xdr:to>
    <xdr:cxnSp macro="">
      <xdr:nvCxnSpPr>
        <xdr:cNvPr id="472" name="直線コネクタ 471">
          <a:extLst>
            <a:ext uri="{FF2B5EF4-FFF2-40B4-BE49-F238E27FC236}">
              <a16:creationId xmlns:a16="http://schemas.microsoft.com/office/drawing/2014/main" id="{2B4D0619-F347-4C44-B384-E60536A22224}"/>
            </a:ext>
          </a:extLst>
        </xdr:cNvPr>
        <xdr:cNvCxnSpPr/>
      </xdr:nvCxnSpPr>
      <xdr:spPr>
        <a:xfrm flipV="1">
          <a:off x="13703300" y="10881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61</xdr:row>
      <xdr:rowOff>147337</xdr:rowOff>
    </xdr:from>
    <xdr:ext cx="405111" cy="259045"/>
    <xdr:sp macro="" textlink="">
      <xdr:nvSpPr>
        <xdr:cNvPr id="473" name="n_2mainValue【保健センター・保健所】&#10;有形固定資産減価償却率">
          <a:extLst>
            <a:ext uri="{FF2B5EF4-FFF2-40B4-BE49-F238E27FC236}">
              <a16:creationId xmlns:a16="http://schemas.microsoft.com/office/drawing/2014/main" id="{F62F1C87-1F18-4650-BC1C-571717D07436}"/>
            </a:ext>
          </a:extLst>
        </xdr:cNvPr>
        <xdr:cNvSpPr txBox="1"/>
      </xdr:nvSpPr>
      <xdr:spPr>
        <a:xfrm>
          <a:off x="14389744" y="1060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167657</xdr:rowOff>
    </xdr:from>
    <xdr:ext cx="405111" cy="259045"/>
    <xdr:sp macro="" textlink="">
      <xdr:nvSpPr>
        <xdr:cNvPr id="474" name="n_3mainValue【保健センター・保健所】&#10;有形固定資産減価償却率">
          <a:extLst>
            <a:ext uri="{FF2B5EF4-FFF2-40B4-BE49-F238E27FC236}">
              <a16:creationId xmlns:a16="http://schemas.microsoft.com/office/drawing/2014/main" id="{1E4CFB97-2B4B-463E-98BA-048B4050EB1A}"/>
            </a:ext>
          </a:extLst>
        </xdr:cNvPr>
        <xdr:cNvSpPr txBox="1"/>
      </xdr:nvSpPr>
      <xdr:spPr>
        <a:xfrm>
          <a:off x="13500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BA43F33C-D82C-4059-9302-E543C196A9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E41BF600-9A3F-4390-BE69-79E557B794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2E20CFF6-5159-4331-AD88-D869BEEC0DC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8A50BBFE-CE90-45BC-84C8-B6E7FDD0038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C0DDACBB-71F2-432E-9395-13312EA9A5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C9A40E76-4018-4B90-9105-99217F302C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612232BE-6626-495B-83A6-AE92C485107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7841E0D3-3899-4BF2-8636-7A1ADDA336F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47EA3D7F-2DB8-4A9E-A3E4-B942E3BAC84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6B03D818-C543-4B7D-9833-1D45A2A349F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a:extLst>
            <a:ext uri="{FF2B5EF4-FFF2-40B4-BE49-F238E27FC236}">
              <a16:creationId xmlns:a16="http://schemas.microsoft.com/office/drawing/2014/main" id="{B9D51B77-2AD6-4F7C-86E8-FE806A01042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a:extLst>
            <a:ext uri="{FF2B5EF4-FFF2-40B4-BE49-F238E27FC236}">
              <a16:creationId xmlns:a16="http://schemas.microsoft.com/office/drawing/2014/main" id="{86987081-BC8A-44CE-BC15-EB4F5174A8A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a:extLst>
            <a:ext uri="{FF2B5EF4-FFF2-40B4-BE49-F238E27FC236}">
              <a16:creationId xmlns:a16="http://schemas.microsoft.com/office/drawing/2014/main" id="{6E9B47E5-53E8-4D66-A0DB-017E9BC735C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a:extLst>
            <a:ext uri="{FF2B5EF4-FFF2-40B4-BE49-F238E27FC236}">
              <a16:creationId xmlns:a16="http://schemas.microsoft.com/office/drawing/2014/main" id="{1A81F15E-3262-493D-86EA-4F2F567E65C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a:extLst>
            <a:ext uri="{FF2B5EF4-FFF2-40B4-BE49-F238E27FC236}">
              <a16:creationId xmlns:a16="http://schemas.microsoft.com/office/drawing/2014/main" id="{9F2BF440-F7D6-4D2E-AC3F-B14776A022E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a:extLst>
            <a:ext uri="{FF2B5EF4-FFF2-40B4-BE49-F238E27FC236}">
              <a16:creationId xmlns:a16="http://schemas.microsoft.com/office/drawing/2014/main" id="{3FFA504C-17CF-4DF3-A578-2B5419B3B00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a:extLst>
            <a:ext uri="{FF2B5EF4-FFF2-40B4-BE49-F238E27FC236}">
              <a16:creationId xmlns:a16="http://schemas.microsoft.com/office/drawing/2014/main" id="{F61ABEDF-9B59-4DB4-B5C2-560F3DD37F1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a:extLst>
            <a:ext uri="{FF2B5EF4-FFF2-40B4-BE49-F238E27FC236}">
              <a16:creationId xmlns:a16="http://schemas.microsoft.com/office/drawing/2014/main" id="{B083ED77-D220-44FD-B80F-B279B65501E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A9D791F0-A3E0-4136-A503-58773482443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5762CEAF-C349-4724-8874-22801A2A435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60BF2068-A688-4247-B0B1-E1F119B33A5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496" name="直線コネクタ 495">
          <a:extLst>
            <a:ext uri="{FF2B5EF4-FFF2-40B4-BE49-F238E27FC236}">
              <a16:creationId xmlns:a16="http://schemas.microsoft.com/office/drawing/2014/main" id="{1354CEFB-A695-46AE-8F0F-9043FA1B6095}"/>
            </a:ext>
          </a:extLst>
        </xdr:cNvPr>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2871012E-926A-4D1D-8DD1-E52106A1EDDC}"/>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98" name="直線コネクタ 497">
          <a:extLst>
            <a:ext uri="{FF2B5EF4-FFF2-40B4-BE49-F238E27FC236}">
              <a16:creationId xmlns:a16="http://schemas.microsoft.com/office/drawing/2014/main" id="{FAF7EC1E-4D84-4F44-BAA0-C1359B39E5D7}"/>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F339A730-9D15-477A-95D1-19B9243D869F}"/>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00" name="直線コネクタ 499">
          <a:extLst>
            <a:ext uri="{FF2B5EF4-FFF2-40B4-BE49-F238E27FC236}">
              <a16:creationId xmlns:a16="http://schemas.microsoft.com/office/drawing/2014/main" id="{FF33F078-966F-451B-B59A-79EFD74650EB}"/>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6895E6B9-0662-4D76-872E-F4882CCBADCB}"/>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02" name="フローチャート: 判断 501">
          <a:extLst>
            <a:ext uri="{FF2B5EF4-FFF2-40B4-BE49-F238E27FC236}">
              <a16:creationId xmlns:a16="http://schemas.microsoft.com/office/drawing/2014/main" id="{2055A915-C6E5-49E4-9C77-2CEFF7FA4748}"/>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503" name="フローチャート: 判断 502">
          <a:extLst>
            <a:ext uri="{FF2B5EF4-FFF2-40B4-BE49-F238E27FC236}">
              <a16:creationId xmlns:a16="http://schemas.microsoft.com/office/drawing/2014/main" id="{90A08954-6070-4448-8984-DE2DDD443FA6}"/>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85615</xdr:rowOff>
    </xdr:from>
    <xdr:ext cx="469744" cy="259045"/>
    <xdr:sp macro="" textlink="">
      <xdr:nvSpPr>
        <xdr:cNvPr id="504" name="n_1aveValue【保健センター・保健所】&#10;一人当たり面積">
          <a:extLst>
            <a:ext uri="{FF2B5EF4-FFF2-40B4-BE49-F238E27FC236}">
              <a16:creationId xmlns:a16="http://schemas.microsoft.com/office/drawing/2014/main" id="{D5D636D7-09D2-4087-A146-39D100AF773C}"/>
            </a:ext>
          </a:extLst>
        </xdr:cNvPr>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152654</xdr:rowOff>
    </xdr:from>
    <xdr:to>
      <xdr:col>107</xdr:col>
      <xdr:colOff>101600</xdr:colOff>
      <xdr:row>62</xdr:row>
      <xdr:rowOff>82804</xdr:rowOff>
    </xdr:to>
    <xdr:sp macro="" textlink="">
      <xdr:nvSpPr>
        <xdr:cNvPr id="505" name="フローチャート: 判断 504">
          <a:extLst>
            <a:ext uri="{FF2B5EF4-FFF2-40B4-BE49-F238E27FC236}">
              <a16:creationId xmlns:a16="http://schemas.microsoft.com/office/drawing/2014/main" id="{758FD35A-3EF8-4EBF-8417-4255342F00B5}"/>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99331</xdr:rowOff>
    </xdr:from>
    <xdr:ext cx="469744" cy="259045"/>
    <xdr:sp macro="" textlink="">
      <xdr:nvSpPr>
        <xdr:cNvPr id="506" name="n_2aveValue【保健センター・保健所】&#10;一人当たり面積">
          <a:extLst>
            <a:ext uri="{FF2B5EF4-FFF2-40B4-BE49-F238E27FC236}">
              <a16:creationId xmlns:a16="http://schemas.microsoft.com/office/drawing/2014/main" id="{F7B5BBB0-F0B9-4832-8557-7BACAE7D50C1}"/>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45212</xdr:rowOff>
    </xdr:from>
    <xdr:to>
      <xdr:col>102</xdr:col>
      <xdr:colOff>165100</xdr:colOff>
      <xdr:row>62</xdr:row>
      <xdr:rowOff>146812</xdr:rowOff>
    </xdr:to>
    <xdr:sp macro="" textlink="">
      <xdr:nvSpPr>
        <xdr:cNvPr id="507" name="フローチャート: 判断 506">
          <a:extLst>
            <a:ext uri="{FF2B5EF4-FFF2-40B4-BE49-F238E27FC236}">
              <a16:creationId xmlns:a16="http://schemas.microsoft.com/office/drawing/2014/main" id="{6E0601A2-6E07-4B51-BA8E-3B2EC922106F}"/>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163339</xdr:rowOff>
    </xdr:from>
    <xdr:ext cx="469744" cy="259045"/>
    <xdr:sp macro="" textlink="">
      <xdr:nvSpPr>
        <xdr:cNvPr id="508" name="n_3aveValue【保健センター・保健所】&#10;一人当たり面積">
          <a:extLst>
            <a:ext uri="{FF2B5EF4-FFF2-40B4-BE49-F238E27FC236}">
              <a16:creationId xmlns:a16="http://schemas.microsoft.com/office/drawing/2014/main" id="{0C080725-E981-4454-B755-93FB91DCD0B0}"/>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6AB37CEF-97AC-4AA0-AE81-BD865143BC2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89FAB5D3-5718-41D5-986B-88310C8945C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4F7BE20-7704-4253-9CD1-266DF075AB9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DE9BAF80-3175-49DB-9930-39EBDA996B3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3D813D9-4E5D-436A-9950-1251B3BBCE2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154940</xdr:rowOff>
    </xdr:from>
    <xdr:to>
      <xdr:col>107</xdr:col>
      <xdr:colOff>101600</xdr:colOff>
      <xdr:row>63</xdr:row>
      <xdr:rowOff>85090</xdr:rowOff>
    </xdr:to>
    <xdr:sp macro="" textlink="">
      <xdr:nvSpPr>
        <xdr:cNvPr id="514" name="楕円 513">
          <a:extLst>
            <a:ext uri="{FF2B5EF4-FFF2-40B4-BE49-F238E27FC236}">
              <a16:creationId xmlns:a16="http://schemas.microsoft.com/office/drawing/2014/main" id="{C7E9F74E-350B-4271-B0AD-15B546C1BBA3}"/>
            </a:ext>
          </a:extLst>
        </xdr:cNvPr>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15" name="楕円 514">
          <a:extLst>
            <a:ext uri="{FF2B5EF4-FFF2-40B4-BE49-F238E27FC236}">
              <a16:creationId xmlns:a16="http://schemas.microsoft.com/office/drawing/2014/main" id="{98A8DDE8-0588-4C4C-B140-B469725FECCD}"/>
            </a:ext>
          </a:extLst>
        </xdr:cNvPr>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cxnSp macro="">
      <xdr:nvCxnSpPr>
        <xdr:cNvPr id="516" name="直線コネクタ 515">
          <a:extLst>
            <a:ext uri="{FF2B5EF4-FFF2-40B4-BE49-F238E27FC236}">
              <a16:creationId xmlns:a16="http://schemas.microsoft.com/office/drawing/2014/main" id="{1A7EF023-E410-4F0D-BA2F-B29CC35992CF}"/>
            </a:ext>
          </a:extLst>
        </xdr:cNvPr>
        <xdr:cNvCxnSpPr/>
      </xdr:nvCxnSpPr>
      <xdr:spPr>
        <a:xfrm>
          <a:off x="19545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63</xdr:row>
      <xdr:rowOff>76217</xdr:rowOff>
    </xdr:from>
    <xdr:ext cx="469744" cy="259045"/>
    <xdr:sp macro="" textlink="">
      <xdr:nvSpPr>
        <xdr:cNvPr id="517" name="n_2mainValue【保健センター・保健所】&#10;一人当たり面積">
          <a:extLst>
            <a:ext uri="{FF2B5EF4-FFF2-40B4-BE49-F238E27FC236}">
              <a16:creationId xmlns:a16="http://schemas.microsoft.com/office/drawing/2014/main" id="{4DB0EF06-E255-421A-9035-926314CD93E1}"/>
            </a:ext>
          </a:extLst>
        </xdr:cNvPr>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518" name="n_3mainValue【保健センター・保健所】&#10;一人当たり面積">
          <a:extLst>
            <a:ext uri="{FF2B5EF4-FFF2-40B4-BE49-F238E27FC236}">
              <a16:creationId xmlns:a16="http://schemas.microsoft.com/office/drawing/2014/main" id="{976C811F-6179-4D12-812E-6C313B273D5A}"/>
            </a:ext>
          </a:extLst>
        </xdr:cNvPr>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47E9BF5F-B51B-4E4A-802A-452AA2AA198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4D2BAD29-96A8-44F0-BBC8-ABEAD0FA88D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B9A83F88-B370-4D8C-A22A-8F4BABB7AE0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0F0425DA-72B9-4E14-A706-A067310101F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B38E4F7E-02EA-4BA5-A127-0284941057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CDFF5BA1-6C89-4DB0-AB02-BC55856B0F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3E403FEE-39F3-4D61-A958-E892ADC804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5F88572A-43C5-47E6-8039-8BCC37719F5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7BEECE0E-4196-4D49-B68E-97BD365B68F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6801569C-509C-4A18-A536-B244EF19437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a:extLst>
            <a:ext uri="{FF2B5EF4-FFF2-40B4-BE49-F238E27FC236}">
              <a16:creationId xmlns:a16="http://schemas.microsoft.com/office/drawing/2014/main" id="{AB29C3C1-2ECE-45A3-9528-6B6E8E95D6C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0" name="テキスト ボックス 529">
          <a:extLst>
            <a:ext uri="{FF2B5EF4-FFF2-40B4-BE49-F238E27FC236}">
              <a16:creationId xmlns:a16="http://schemas.microsoft.com/office/drawing/2014/main" id="{C47E96F7-795B-4D05-8D2B-7E8DB310217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a:extLst>
            <a:ext uri="{FF2B5EF4-FFF2-40B4-BE49-F238E27FC236}">
              <a16:creationId xmlns:a16="http://schemas.microsoft.com/office/drawing/2014/main" id="{C8110EC9-79B1-48FB-A0B8-1E3234C1802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a:extLst>
            <a:ext uri="{FF2B5EF4-FFF2-40B4-BE49-F238E27FC236}">
              <a16:creationId xmlns:a16="http://schemas.microsoft.com/office/drawing/2014/main" id="{533AE111-F53F-490A-91BA-91EBA3CBA39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a:extLst>
            <a:ext uri="{FF2B5EF4-FFF2-40B4-BE49-F238E27FC236}">
              <a16:creationId xmlns:a16="http://schemas.microsoft.com/office/drawing/2014/main" id="{4D644A0E-8EB8-4CDE-88AC-584149E5417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a:extLst>
            <a:ext uri="{FF2B5EF4-FFF2-40B4-BE49-F238E27FC236}">
              <a16:creationId xmlns:a16="http://schemas.microsoft.com/office/drawing/2014/main" id="{97CC79F9-DB40-4C4D-B5F4-55ABB14ADB0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a:extLst>
            <a:ext uri="{FF2B5EF4-FFF2-40B4-BE49-F238E27FC236}">
              <a16:creationId xmlns:a16="http://schemas.microsoft.com/office/drawing/2014/main" id="{AF1413F0-0507-4201-ACD3-07D66A2161E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a:extLst>
            <a:ext uri="{FF2B5EF4-FFF2-40B4-BE49-F238E27FC236}">
              <a16:creationId xmlns:a16="http://schemas.microsoft.com/office/drawing/2014/main" id="{D60AD953-86F2-46D9-A1BB-826DE97B361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a:extLst>
            <a:ext uri="{FF2B5EF4-FFF2-40B4-BE49-F238E27FC236}">
              <a16:creationId xmlns:a16="http://schemas.microsoft.com/office/drawing/2014/main" id="{3CF37D3D-D637-4DD0-BA77-484C67BC582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a:extLst>
            <a:ext uri="{FF2B5EF4-FFF2-40B4-BE49-F238E27FC236}">
              <a16:creationId xmlns:a16="http://schemas.microsoft.com/office/drawing/2014/main" id="{D6FD3898-3530-4DA2-9ED3-B253C585BF9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a:extLst>
            <a:ext uri="{FF2B5EF4-FFF2-40B4-BE49-F238E27FC236}">
              <a16:creationId xmlns:a16="http://schemas.microsoft.com/office/drawing/2014/main" id="{D45F776D-C513-4FE1-AEDA-69F59DBB514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0" name="テキスト ボックス 539">
          <a:extLst>
            <a:ext uri="{FF2B5EF4-FFF2-40B4-BE49-F238E27FC236}">
              <a16:creationId xmlns:a16="http://schemas.microsoft.com/office/drawing/2014/main" id="{E6B6424B-657E-4786-8606-B615CD543EB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a:extLst>
            <a:ext uri="{FF2B5EF4-FFF2-40B4-BE49-F238E27FC236}">
              <a16:creationId xmlns:a16="http://schemas.microsoft.com/office/drawing/2014/main" id="{EC01313C-D780-48D0-B02B-867E5F063EF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a:extLst>
            <a:ext uri="{FF2B5EF4-FFF2-40B4-BE49-F238E27FC236}">
              <a16:creationId xmlns:a16="http://schemas.microsoft.com/office/drawing/2014/main" id="{AD0BB846-2D40-4B79-8230-53FA3A69012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a:extLst>
            <a:ext uri="{FF2B5EF4-FFF2-40B4-BE49-F238E27FC236}">
              <a16:creationId xmlns:a16="http://schemas.microsoft.com/office/drawing/2014/main" id="{1CB7CA78-7834-4EAE-BEED-6F23765F6B2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544" name="直線コネクタ 543">
          <a:extLst>
            <a:ext uri="{FF2B5EF4-FFF2-40B4-BE49-F238E27FC236}">
              <a16:creationId xmlns:a16="http://schemas.microsoft.com/office/drawing/2014/main" id="{DC00F1F5-486D-405D-AF43-24E5A306D8A3}"/>
            </a:ext>
          </a:extLst>
        </xdr:cNvPr>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545" name="【消防施設】&#10;有形固定資産減価償却率最小値テキスト">
          <a:extLst>
            <a:ext uri="{FF2B5EF4-FFF2-40B4-BE49-F238E27FC236}">
              <a16:creationId xmlns:a16="http://schemas.microsoft.com/office/drawing/2014/main" id="{26F6E94D-3129-4552-9015-D384F998565D}"/>
            </a:ext>
          </a:extLst>
        </xdr:cNvPr>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546" name="直線コネクタ 545">
          <a:extLst>
            <a:ext uri="{FF2B5EF4-FFF2-40B4-BE49-F238E27FC236}">
              <a16:creationId xmlns:a16="http://schemas.microsoft.com/office/drawing/2014/main" id="{CB6222C6-77A4-4EBF-AEF0-08109EAC8331}"/>
            </a:ext>
          </a:extLst>
        </xdr:cNvPr>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7" name="【消防施設】&#10;有形固定資産減価償却率最大値テキスト">
          <a:extLst>
            <a:ext uri="{FF2B5EF4-FFF2-40B4-BE49-F238E27FC236}">
              <a16:creationId xmlns:a16="http://schemas.microsoft.com/office/drawing/2014/main" id="{73C5F942-1CB2-4F77-A673-BE0DDDC840F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8" name="直線コネクタ 547">
          <a:extLst>
            <a:ext uri="{FF2B5EF4-FFF2-40B4-BE49-F238E27FC236}">
              <a16:creationId xmlns:a16="http://schemas.microsoft.com/office/drawing/2014/main" id="{55547DD8-552A-4E15-B48D-C40DFB1D647B}"/>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104520</xdr:rowOff>
    </xdr:from>
    <xdr:ext cx="405111" cy="259045"/>
    <xdr:sp macro="" textlink="">
      <xdr:nvSpPr>
        <xdr:cNvPr id="549" name="【消防施設】&#10;有形固定資産減価償却率平均値テキスト">
          <a:extLst>
            <a:ext uri="{FF2B5EF4-FFF2-40B4-BE49-F238E27FC236}">
              <a16:creationId xmlns:a16="http://schemas.microsoft.com/office/drawing/2014/main" id="{98C12FB7-700C-4C7E-A139-074E70311213}"/>
            </a:ext>
          </a:extLst>
        </xdr:cNvPr>
        <xdr:cNvSpPr txBox="1"/>
      </xdr:nvSpPr>
      <xdr:spPr>
        <a:xfrm>
          <a:off x="16357600" y="1382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550" name="フローチャート: 判断 549">
          <a:extLst>
            <a:ext uri="{FF2B5EF4-FFF2-40B4-BE49-F238E27FC236}">
              <a16:creationId xmlns:a16="http://schemas.microsoft.com/office/drawing/2014/main" id="{7403096A-EC0D-4905-9F8F-58C915A72338}"/>
            </a:ext>
          </a:extLst>
        </xdr:cNvPr>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551" name="フローチャート: 判断 550">
          <a:extLst>
            <a:ext uri="{FF2B5EF4-FFF2-40B4-BE49-F238E27FC236}">
              <a16:creationId xmlns:a16="http://schemas.microsoft.com/office/drawing/2014/main" id="{7AC956F1-0603-47F6-A926-1DE58268BCFF}"/>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59707</xdr:rowOff>
    </xdr:from>
    <xdr:ext cx="405111" cy="259045"/>
    <xdr:sp macro="" textlink="">
      <xdr:nvSpPr>
        <xdr:cNvPr id="552" name="n_1aveValue【消防施設】&#10;有形固定資産減価償却率">
          <a:extLst>
            <a:ext uri="{FF2B5EF4-FFF2-40B4-BE49-F238E27FC236}">
              <a16:creationId xmlns:a16="http://schemas.microsoft.com/office/drawing/2014/main" id="{DB87261F-8D8C-44DA-9AEF-09462C79288A}"/>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55880</xdr:rowOff>
    </xdr:from>
    <xdr:to>
      <xdr:col>76</xdr:col>
      <xdr:colOff>165100</xdr:colOff>
      <xdr:row>81</xdr:row>
      <xdr:rowOff>157480</xdr:rowOff>
    </xdr:to>
    <xdr:sp macro="" textlink="">
      <xdr:nvSpPr>
        <xdr:cNvPr id="553" name="フローチャート: 判断 552">
          <a:extLst>
            <a:ext uri="{FF2B5EF4-FFF2-40B4-BE49-F238E27FC236}">
              <a16:creationId xmlns:a16="http://schemas.microsoft.com/office/drawing/2014/main" id="{961850B9-DEDD-4CA7-BA97-653E0C072110}"/>
            </a:ext>
          </a:extLst>
        </xdr:cNvPr>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2557</xdr:rowOff>
    </xdr:from>
    <xdr:ext cx="405111" cy="259045"/>
    <xdr:sp macro="" textlink="">
      <xdr:nvSpPr>
        <xdr:cNvPr id="554" name="n_2aveValue【消防施設】&#10;有形固定資産減価償却率">
          <a:extLst>
            <a:ext uri="{FF2B5EF4-FFF2-40B4-BE49-F238E27FC236}">
              <a16:creationId xmlns:a16="http://schemas.microsoft.com/office/drawing/2014/main" id="{F95BFB0E-26AB-43A4-B2FC-729093262F8C}"/>
            </a:ext>
          </a:extLst>
        </xdr:cNvPr>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168548</xdr:rowOff>
    </xdr:from>
    <xdr:to>
      <xdr:col>72</xdr:col>
      <xdr:colOff>38100</xdr:colOff>
      <xdr:row>81</xdr:row>
      <xdr:rowOff>98698</xdr:rowOff>
    </xdr:to>
    <xdr:sp macro="" textlink="">
      <xdr:nvSpPr>
        <xdr:cNvPr id="555" name="フローチャート: 判断 554">
          <a:extLst>
            <a:ext uri="{FF2B5EF4-FFF2-40B4-BE49-F238E27FC236}">
              <a16:creationId xmlns:a16="http://schemas.microsoft.com/office/drawing/2014/main" id="{5D56ED61-E08E-4476-92DC-C8D6A2E25434}"/>
            </a:ext>
          </a:extLst>
        </xdr:cNvPr>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115225</xdr:rowOff>
    </xdr:from>
    <xdr:ext cx="405111" cy="259045"/>
    <xdr:sp macro="" textlink="">
      <xdr:nvSpPr>
        <xdr:cNvPr id="556" name="n_3aveValue【消防施設】&#10;有形固定資産減価償却率">
          <a:extLst>
            <a:ext uri="{FF2B5EF4-FFF2-40B4-BE49-F238E27FC236}">
              <a16:creationId xmlns:a16="http://schemas.microsoft.com/office/drawing/2014/main" id="{743F23B3-6084-4151-9CA8-624C85FF1134}"/>
            </a:ext>
          </a:extLst>
        </xdr:cNvPr>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DE0F818D-0E49-4E08-B12C-C442E136ED1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73774569-9FC9-492B-9B48-585E255E9AD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3ED9B1F6-6F62-4F25-9B83-9B0CFEA9D17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57D30BF9-A47F-4AA6-BC32-938565AECB5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495D8308-46A0-4F97-9D1B-EC79776A5AA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99968</xdr:rowOff>
    </xdr:from>
    <xdr:to>
      <xdr:col>76</xdr:col>
      <xdr:colOff>165100</xdr:colOff>
      <xdr:row>82</xdr:row>
      <xdr:rowOff>30118</xdr:rowOff>
    </xdr:to>
    <xdr:sp macro="" textlink="">
      <xdr:nvSpPr>
        <xdr:cNvPr id="562" name="楕円 561">
          <a:extLst>
            <a:ext uri="{FF2B5EF4-FFF2-40B4-BE49-F238E27FC236}">
              <a16:creationId xmlns:a16="http://schemas.microsoft.com/office/drawing/2014/main" id="{D96CD51C-6E20-4AEB-9FBE-56ED495F13EC}"/>
            </a:ext>
          </a:extLst>
        </xdr:cNvPr>
        <xdr:cNvSpPr/>
      </xdr:nvSpPr>
      <xdr:spPr>
        <a:xfrm>
          <a:off x="14541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63" name="楕円 562">
          <a:extLst>
            <a:ext uri="{FF2B5EF4-FFF2-40B4-BE49-F238E27FC236}">
              <a16:creationId xmlns:a16="http://schemas.microsoft.com/office/drawing/2014/main" id="{7F823C10-5011-4675-B6C9-A3E83214EE37}"/>
            </a:ext>
          </a:extLst>
        </xdr:cNvPr>
        <xdr:cNvSpPr/>
      </xdr:nvSpPr>
      <xdr:spPr>
        <a:xfrm>
          <a:off x="13652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150768</xdr:rowOff>
    </xdr:from>
    <xdr:to>
      <xdr:col>76</xdr:col>
      <xdr:colOff>114300</xdr:colOff>
      <xdr:row>81</xdr:row>
      <xdr:rowOff>155666</xdr:rowOff>
    </xdr:to>
    <xdr:cxnSp macro="">
      <xdr:nvCxnSpPr>
        <xdr:cNvPr id="564" name="直線コネクタ 563">
          <a:extLst>
            <a:ext uri="{FF2B5EF4-FFF2-40B4-BE49-F238E27FC236}">
              <a16:creationId xmlns:a16="http://schemas.microsoft.com/office/drawing/2014/main" id="{693F307B-B3D6-4E36-B1F6-D1628D93C9EF}"/>
            </a:ext>
          </a:extLst>
        </xdr:cNvPr>
        <xdr:cNvCxnSpPr/>
      </xdr:nvCxnSpPr>
      <xdr:spPr>
        <a:xfrm flipV="1">
          <a:off x="13703300" y="1403821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82</xdr:row>
      <xdr:rowOff>21245</xdr:rowOff>
    </xdr:from>
    <xdr:ext cx="405111" cy="259045"/>
    <xdr:sp macro="" textlink="">
      <xdr:nvSpPr>
        <xdr:cNvPr id="565" name="n_2mainValue【消防施設】&#10;有形固定資産減価償却率">
          <a:extLst>
            <a:ext uri="{FF2B5EF4-FFF2-40B4-BE49-F238E27FC236}">
              <a16:creationId xmlns:a16="http://schemas.microsoft.com/office/drawing/2014/main" id="{7187DBBD-2FF8-47F6-B88F-97ADED9B39D7}"/>
            </a:ext>
          </a:extLst>
        </xdr:cNvPr>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566" name="n_3mainValue【消防施設】&#10;有形固定資産減価償却率">
          <a:extLst>
            <a:ext uri="{FF2B5EF4-FFF2-40B4-BE49-F238E27FC236}">
              <a16:creationId xmlns:a16="http://schemas.microsoft.com/office/drawing/2014/main" id="{B489244E-6184-46A5-8125-5596C843AA97}"/>
            </a:ext>
          </a:extLst>
        </xdr:cNvPr>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a:extLst>
            <a:ext uri="{FF2B5EF4-FFF2-40B4-BE49-F238E27FC236}">
              <a16:creationId xmlns:a16="http://schemas.microsoft.com/office/drawing/2014/main" id="{0639FC97-5063-422D-8B04-69F8319775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a:extLst>
            <a:ext uri="{FF2B5EF4-FFF2-40B4-BE49-F238E27FC236}">
              <a16:creationId xmlns:a16="http://schemas.microsoft.com/office/drawing/2014/main" id="{1ED48658-A4CF-4815-9A13-83556DF393F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a:extLst>
            <a:ext uri="{FF2B5EF4-FFF2-40B4-BE49-F238E27FC236}">
              <a16:creationId xmlns:a16="http://schemas.microsoft.com/office/drawing/2014/main" id="{B3AD29AC-12CC-4747-A999-E9F35A485CB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a:extLst>
            <a:ext uri="{FF2B5EF4-FFF2-40B4-BE49-F238E27FC236}">
              <a16:creationId xmlns:a16="http://schemas.microsoft.com/office/drawing/2014/main" id="{2AFCECD3-7250-43DE-B35C-616D311F9ED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a:extLst>
            <a:ext uri="{FF2B5EF4-FFF2-40B4-BE49-F238E27FC236}">
              <a16:creationId xmlns:a16="http://schemas.microsoft.com/office/drawing/2014/main" id="{86873943-7BB4-4F09-8202-6700C8C175B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a:extLst>
            <a:ext uri="{FF2B5EF4-FFF2-40B4-BE49-F238E27FC236}">
              <a16:creationId xmlns:a16="http://schemas.microsoft.com/office/drawing/2014/main" id="{D645AFF2-AE0D-49D1-81B2-B93A097DBA6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a:extLst>
            <a:ext uri="{FF2B5EF4-FFF2-40B4-BE49-F238E27FC236}">
              <a16:creationId xmlns:a16="http://schemas.microsoft.com/office/drawing/2014/main" id="{0B2508B6-1DD5-47A3-AEE9-C11ABBCBA6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a:extLst>
            <a:ext uri="{FF2B5EF4-FFF2-40B4-BE49-F238E27FC236}">
              <a16:creationId xmlns:a16="http://schemas.microsoft.com/office/drawing/2014/main" id="{80D35937-C2BF-4AB5-8237-28B18DD4375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a:extLst>
            <a:ext uri="{FF2B5EF4-FFF2-40B4-BE49-F238E27FC236}">
              <a16:creationId xmlns:a16="http://schemas.microsoft.com/office/drawing/2014/main" id="{52F6F521-6B02-4AC9-A5E0-617915F3D09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a:extLst>
            <a:ext uri="{FF2B5EF4-FFF2-40B4-BE49-F238E27FC236}">
              <a16:creationId xmlns:a16="http://schemas.microsoft.com/office/drawing/2014/main" id="{79EDE610-3244-4AC9-B025-BBEB9A9A907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a:extLst>
            <a:ext uri="{FF2B5EF4-FFF2-40B4-BE49-F238E27FC236}">
              <a16:creationId xmlns:a16="http://schemas.microsoft.com/office/drawing/2014/main" id="{ABED9D9E-A731-487A-A3CA-53CF60FB2BE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a:extLst>
            <a:ext uri="{FF2B5EF4-FFF2-40B4-BE49-F238E27FC236}">
              <a16:creationId xmlns:a16="http://schemas.microsoft.com/office/drawing/2014/main" id="{318EAD8C-3824-4A6A-AA66-E97C3320A97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a:extLst>
            <a:ext uri="{FF2B5EF4-FFF2-40B4-BE49-F238E27FC236}">
              <a16:creationId xmlns:a16="http://schemas.microsoft.com/office/drawing/2014/main" id="{4A1623B5-DA22-42ED-86A3-5FB324D28EB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a:extLst>
            <a:ext uri="{FF2B5EF4-FFF2-40B4-BE49-F238E27FC236}">
              <a16:creationId xmlns:a16="http://schemas.microsoft.com/office/drawing/2014/main" id="{92A9CF82-1317-4BBA-BAED-35E057CD659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a:extLst>
            <a:ext uri="{FF2B5EF4-FFF2-40B4-BE49-F238E27FC236}">
              <a16:creationId xmlns:a16="http://schemas.microsoft.com/office/drawing/2014/main" id="{44A002E2-75E4-4E15-BB05-7AFD4ED4AC1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a:extLst>
            <a:ext uri="{FF2B5EF4-FFF2-40B4-BE49-F238E27FC236}">
              <a16:creationId xmlns:a16="http://schemas.microsoft.com/office/drawing/2014/main" id="{87229097-5527-4D71-90E7-EA2E538310B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a:extLst>
            <a:ext uri="{FF2B5EF4-FFF2-40B4-BE49-F238E27FC236}">
              <a16:creationId xmlns:a16="http://schemas.microsoft.com/office/drawing/2014/main" id="{9D152FAF-1EAD-4E3D-84B3-AE5F296531C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a:extLst>
            <a:ext uri="{FF2B5EF4-FFF2-40B4-BE49-F238E27FC236}">
              <a16:creationId xmlns:a16="http://schemas.microsoft.com/office/drawing/2014/main" id="{31C120EE-29CC-4C3F-A5E5-82A65D9BCD9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a:extLst>
            <a:ext uri="{FF2B5EF4-FFF2-40B4-BE49-F238E27FC236}">
              <a16:creationId xmlns:a16="http://schemas.microsoft.com/office/drawing/2014/main" id="{1009D4AE-E5EA-4B86-BE09-2FC9ADADF4F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a:extLst>
            <a:ext uri="{FF2B5EF4-FFF2-40B4-BE49-F238E27FC236}">
              <a16:creationId xmlns:a16="http://schemas.microsoft.com/office/drawing/2014/main" id="{C8C073BA-8135-415E-BFDE-0F72F1D047C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a:extLst>
            <a:ext uri="{FF2B5EF4-FFF2-40B4-BE49-F238E27FC236}">
              <a16:creationId xmlns:a16="http://schemas.microsoft.com/office/drawing/2014/main" id="{6F217D3E-9D4D-4470-B3AC-76A1DCA52B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id="{122A11FB-17B4-422F-AC94-98E45EDA8A3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a:extLst>
            <a:ext uri="{FF2B5EF4-FFF2-40B4-BE49-F238E27FC236}">
              <a16:creationId xmlns:a16="http://schemas.microsoft.com/office/drawing/2014/main" id="{B7CF4F10-4D99-4AFA-AEBA-F4ABCD72252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590" name="直線コネクタ 589">
          <a:extLst>
            <a:ext uri="{FF2B5EF4-FFF2-40B4-BE49-F238E27FC236}">
              <a16:creationId xmlns:a16="http://schemas.microsoft.com/office/drawing/2014/main" id="{5A250280-696E-4F36-9D19-A998E5AE285B}"/>
            </a:ext>
          </a:extLst>
        </xdr:cNvPr>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591" name="【消防施設】&#10;一人当たり面積最小値テキスト">
          <a:extLst>
            <a:ext uri="{FF2B5EF4-FFF2-40B4-BE49-F238E27FC236}">
              <a16:creationId xmlns:a16="http://schemas.microsoft.com/office/drawing/2014/main" id="{DC34DBA4-29B8-4994-8DA8-E6102DF7BFE7}"/>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592" name="直線コネクタ 591">
          <a:extLst>
            <a:ext uri="{FF2B5EF4-FFF2-40B4-BE49-F238E27FC236}">
              <a16:creationId xmlns:a16="http://schemas.microsoft.com/office/drawing/2014/main" id="{52D9F482-4667-44F2-AB5F-8549E71F6DAF}"/>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593" name="【消防施設】&#10;一人当たり面積最大値テキスト">
          <a:extLst>
            <a:ext uri="{FF2B5EF4-FFF2-40B4-BE49-F238E27FC236}">
              <a16:creationId xmlns:a16="http://schemas.microsoft.com/office/drawing/2014/main" id="{6B8A48A6-DA94-4E9B-8424-EA8F7B723B09}"/>
            </a:ext>
          </a:extLst>
        </xdr:cNvPr>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594" name="直線コネクタ 593">
          <a:extLst>
            <a:ext uri="{FF2B5EF4-FFF2-40B4-BE49-F238E27FC236}">
              <a16:creationId xmlns:a16="http://schemas.microsoft.com/office/drawing/2014/main" id="{F2361D54-467F-4080-A6E0-195392E5A999}"/>
            </a:ext>
          </a:extLst>
        </xdr:cNvPr>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108221</xdr:rowOff>
    </xdr:from>
    <xdr:ext cx="469744" cy="259045"/>
    <xdr:sp macro="" textlink="">
      <xdr:nvSpPr>
        <xdr:cNvPr id="595" name="【消防施設】&#10;一人当たり面積平均値テキスト">
          <a:extLst>
            <a:ext uri="{FF2B5EF4-FFF2-40B4-BE49-F238E27FC236}">
              <a16:creationId xmlns:a16="http://schemas.microsoft.com/office/drawing/2014/main" id="{ABCB0AD8-16FA-4C51-9668-B15AD1714C91}"/>
            </a:ext>
          </a:extLst>
        </xdr:cNvPr>
        <xdr:cNvSpPr txBox="1"/>
      </xdr:nvSpPr>
      <xdr:spPr>
        <a:xfrm>
          <a:off x="22199600" y="14681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596" name="フローチャート: 判断 595">
          <a:extLst>
            <a:ext uri="{FF2B5EF4-FFF2-40B4-BE49-F238E27FC236}">
              <a16:creationId xmlns:a16="http://schemas.microsoft.com/office/drawing/2014/main" id="{07B2C230-BA7D-4394-ADB8-05F3E8C39EB7}"/>
            </a:ext>
          </a:extLst>
        </xdr:cNvPr>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597" name="フローチャート: 判断 596">
          <a:extLst>
            <a:ext uri="{FF2B5EF4-FFF2-40B4-BE49-F238E27FC236}">
              <a16:creationId xmlns:a16="http://schemas.microsoft.com/office/drawing/2014/main" id="{8D08147F-AF7E-49A8-9C45-707152B73476}"/>
            </a:ext>
          </a:extLst>
        </xdr:cNvPr>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76471</xdr:rowOff>
    </xdr:from>
    <xdr:ext cx="469744" cy="259045"/>
    <xdr:sp macro="" textlink="">
      <xdr:nvSpPr>
        <xdr:cNvPr id="598" name="n_1aveValue【消防施設】&#10;一人当たり面積">
          <a:extLst>
            <a:ext uri="{FF2B5EF4-FFF2-40B4-BE49-F238E27FC236}">
              <a16:creationId xmlns:a16="http://schemas.microsoft.com/office/drawing/2014/main" id="{C77C604D-1707-418C-B38F-D3F22CD4D8D6}"/>
            </a:ext>
          </a:extLst>
        </xdr:cNvPr>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166370</xdr:rowOff>
    </xdr:from>
    <xdr:to>
      <xdr:col>107</xdr:col>
      <xdr:colOff>101600</xdr:colOff>
      <xdr:row>86</xdr:row>
      <xdr:rowOff>96520</xdr:rowOff>
    </xdr:to>
    <xdr:sp macro="" textlink="">
      <xdr:nvSpPr>
        <xdr:cNvPr id="599" name="フローチャート: 判断 598">
          <a:extLst>
            <a:ext uri="{FF2B5EF4-FFF2-40B4-BE49-F238E27FC236}">
              <a16:creationId xmlns:a16="http://schemas.microsoft.com/office/drawing/2014/main" id="{BE523BEC-7984-42A9-BA82-1C7D30CF8C40}"/>
            </a:ext>
          </a:extLst>
        </xdr:cNvPr>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113047</xdr:rowOff>
    </xdr:from>
    <xdr:ext cx="469744" cy="259045"/>
    <xdr:sp macro="" textlink="">
      <xdr:nvSpPr>
        <xdr:cNvPr id="600" name="n_2aveValue【消防施設】&#10;一人当たり面積">
          <a:extLst>
            <a:ext uri="{FF2B5EF4-FFF2-40B4-BE49-F238E27FC236}">
              <a16:creationId xmlns:a16="http://schemas.microsoft.com/office/drawing/2014/main" id="{9DC8C42A-93F0-40AB-B682-0EF598FC8D7C}"/>
            </a:ext>
          </a:extLst>
        </xdr:cNvPr>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170942</xdr:rowOff>
    </xdr:from>
    <xdr:to>
      <xdr:col>102</xdr:col>
      <xdr:colOff>165100</xdr:colOff>
      <xdr:row>86</xdr:row>
      <xdr:rowOff>101092</xdr:rowOff>
    </xdr:to>
    <xdr:sp macro="" textlink="">
      <xdr:nvSpPr>
        <xdr:cNvPr id="601" name="フローチャート: 判断 600">
          <a:extLst>
            <a:ext uri="{FF2B5EF4-FFF2-40B4-BE49-F238E27FC236}">
              <a16:creationId xmlns:a16="http://schemas.microsoft.com/office/drawing/2014/main" id="{F9DABDED-BF69-4364-8951-2811627C458A}"/>
            </a:ext>
          </a:extLst>
        </xdr:cNvPr>
        <xdr:cNvSpPr/>
      </xdr:nvSpPr>
      <xdr:spPr>
        <a:xfrm>
          <a:off x="19494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117619</xdr:rowOff>
    </xdr:from>
    <xdr:ext cx="469744" cy="259045"/>
    <xdr:sp macro="" textlink="">
      <xdr:nvSpPr>
        <xdr:cNvPr id="602" name="n_3aveValue【消防施設】&#10;一人当たり面積">
          <a:extLst>
            <a:ext uri="{FF2B5EF4-FFF2-40B4-BE49-F238E27FC236}">
              <a16:creationId xmlns:a16="http://schemas.microsoft.com/office/drawing/2014/main" id="{F6716EAC-9F32-48C3-AA4F-9895EE95E3F5}"/>
            </a:ext>
          </a:extLst>
        </xdr:cNvPr>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E7019794-A3CA-4A0F-A7CD-0597DCBD76C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963CF8EC-B0FF-4868-92D3-9FD6B0F7991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4E981795-1D73-4D62-BFC7-2532D8E9E07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6BF0FD42-5B27-49C3-9DC0-361704CF5D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7DE5BF83-5870-43D4-832D-2AF826ECF7B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7113</xdr:rowOff>
    </xdr:from>
    <xdr:to>
      <xdr:col>107</xdr:col>
      <xdr:colOff>101600</xdr:colOff>
      <xdr:row>86</xdr:row>
      <xdr:rowOff>108713</xdr:rowOff>
    </xdr:to>
    <xdr:sp macro="" textlink="">
      <xdr:nvSpPr>
        <xdr:cNvPr id="608" name="楕円 607">
          <a:extLst>
            <a:ext uri="{FF2B5EF4-FFF2-40B4-BE49-F238E27FC236}">
              <a16:creationId xmlns:a16="http://schemas.microsoft.com/office/drawing/2014/main" id="{6AFC7200-868D-4F62-B1B2-569D18907EF8}"/>
            </a:ext>
          </a:extLst>
        </xdr:cNvPr>
        <xdr:cNvSpPr/>
      </xdr:nvSpPr>
      <xdr:spPr>
        <a:xfrm>
          <a:off x="20383500" y="1475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7874</xdr:rowOff>
    </xdr:from>
    <xdr:to>
      <xdr:col>102</xdr:col>
      <xdr:colOff>165100</xdr:colOff>
      <xdr:row>86</xdr:row>
      <xdr:rowOff>109474</xdr:rowOff>
    </xdr:to>
    <xdr:sp macro="" textlink="">
      <xdr:nvSpPr>
        <xdr:cNvPr id="609" name="楕円 608">
          <a:extLst>
            <a:ext uri="{FF2B5EF4-FFF2-40B4-BE49-F238E27FC236}">
              <a16:creationId xmlns:a16="http://schemas.microsoft.com/office/drawing/2014/main" id="{F601B699-36D4-4450-97F8-2F38A66D0850}"/>
            </a:ext>
          </a:extLst>
        </xdr:cNvPr>
        <xdr:cNvSpPr/>
      </xdr:nvSpPr>
      <xdr:spPr>
        <a:xfrm>
          <a:off x="194945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57913</xdr:rowOff>
    </xdr:from>
    <xdr:to>
      <xdr:col>107</xdr:col>
      <xdr:colOff>50800</xdr:colOff>
      <xdr:row>86</xdr:row>
      <xdr:rowOff>58674</xdr:rowOff>
    </xdr:to>
    <xdr:cxnSp macro="">
      <xdr:nvCxnSpPr>
        <xdr:cNvPr id="610" name="直線コネクタ 609">
          <a:extLst>
            <a:ext uri="{FF2B5EF4-FFF2-40B4-BE49-F238E27FC236}">
              <a16:creationId xmlns:a16="http://schemas.microsoft.com/office/drawing/2014/main" id="{7B9C6DC9-14CC-4A71-9D6A-9980BF6C2F9C}"/>
            </a:ext>
          </a:extLst>
        </xdr:cNvPr>
        <xdr:cNvCxnSpPr/>
      </xdr:nvCxnSpPr>
      <xdr:spPr>
        <a:xfrm flipV="1">
          <a:off x="19545300" y="148026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86</xdr:row>
      <xdr:rowOff>99840</xdr:rowOff>
    </xdr:from>
    <xdr:ext cx="469744" cy="259045"/>
    <xdr:sp macro="" textlink="">
      <xdr:nvSpPr>
        <xdr:cNvPr id="611" name="n_2mainValue【消防施設】&#10;一人当たり面積">
          <a:extLst>
            <a:ext uri="{FF2B5EF4-FFF2-40B4-BE49-F238E27FC236}">
              <a16:creationId xmlns:a16="http://schemas.microsoft.com/office/drawing/2014/main" id="{FCA45083-AC45-4D6D-90E2-5054D53D461D}"/>
            </a:ext>
          </a:extLst>
        </xdr:cNvPr>
        <xdr:cNvSpPr txBox="1"/>
      </xdr:nvSpPr>
      <xdr:spPr>
        <a:xfrm>
          <a:off x="20199427" y="1484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100601</xdr:rowOff>
    </xdr:from>
    <xdr:ext cx="469744" cy="259045"/>
    <xdr:sp macro="" textlink="">
      <xdr:nvSpPr>
        <xdr:cNvPr id="612" name="n_3mainValue【消防施設】&#10;一人当たり面積">
          <a:extLst>
            <a:ext uri="{FF2B5EF4-FFF2-40B4-BE49-F238E27FC236}">
              <a16:creationId xmlns:a16="http://schemas.microsoft.com/office/drawing/2014/main" id="{04BEC023-77F0-403C-89C7-3359C7D29FB7}"/>
            </a:ext>
          </a:extLst>
        </xdr:cNvPr>
        <xdr:cNvSpPr txBox="1"/>
      </xdr:nvSpPr>
      <xdr:spPr>
        <a:xfrm>
          <a:off x="19310427" y="1484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D15C8D62-0DA2-48F2-A55D-FD2E39D39C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63D2960A-E121-4443-9FC9-CB64A1D7EF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1A771917-9025-4249-83CC-3EC415F7DA8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FE7D5A71-A265-4864-8A04-7C16A5B79A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1E3FA06E-93B6-4474-8C30-429F220912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BEBFD0EC-5F57-45B5-A38F-C0B0CA067D5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AC60A50D-A699-44C0-BDC0-5824D28706B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E6C35159-CEF2-4B4C-AA55-3F5D0D15047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9F904E09-EC30-493A-B584-1046ECDFBD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E93009B0-9A91-485E-B775-C3D40CF14E2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a:extLst>
            <a:ext uri="{FF2B5EF4-FFF2-40B4-BE49-F238E27FC236}">
              <a16:creationId xmlns:a16="http://schemas.microsoft.com/office/drawing/2014/main" id="{4772F687-1EE3-4717-A80A-D2F2BDDA0DA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a:extLst>
            <a:ext uri="{FF2B5EF4-FFF2-40B4-BE49-F238E27FC236}">
              <a16:creationId xmlns:a16="http://schemas.microsoft.com/office/drawing/2014/main" id="{D1B8F17F-D0D9-412C-A020-AA2FBDB2544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a:extLst>
            <a:ext uri="{FF2B5EF4-FFF2-40B4-BE49-F238E27FC236}">
              <a16:creationId xmlns:a16="http://schemas.microsoft.com/office/drawing/2014/main" id="{75566726-06EA-4CDA-8A61-8C0BA8D22E5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a:extLst>
            <a:ext uri="{FF2B5EF4-FFF2-40B4-BE49-F238E27FC236}">
              <a16:creationId xmlns:a16="http://schemas.microsoft.com/office/drawing/2014/main" id="{395C78E1-10AC-4339-893A-8B1B681C58F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a:extLst>
            <a:ext uri="{FF2B5EF4-FFF2-40B4-BE49-F238E27FC236}">
              <a16:creationId xmlns:a16="http://schemas.microsoft.com/office/drawing/2014/main" id="{11D8E477-6E2F-4B8D-8035-9B462AA9095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a:extLst>
            <a:ext uri="{FF2B5EF4-FFF2-40B4-BE49-F238E27FC236}">
              <a16:creationId xmlns:a16="http://schemas.microsoft.com/office/drawing/2014/main" id="{AA26EDD1-1670-4496-9199-53C96E577B7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a:extLst>
            <a:ext uri="{FF2B5EF4-FFF2-40B4-BE49-F238E27FC236}">
              <a16:creationId xmlns:a16="http://schemas.microsoft.com/office/drawing/2014/main" id="{A66CE5D7-CC68-4F95-8C8A-480E6146CF5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a:extLst>
            <a:ext uri="{FF2B5EF4-FFF2-40B4-BE49-F238E27FC236}">
              <a16:creationId xmlns:a16="http://schemas.microsoft.com/office/drawing/2014/main" id="{C9BBC981-7CEE-4D07-9EFF-867AB0C5854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a:extLst>
            <a:ext uri="{FF2B5EF4-FFF2-40B4-BE49-F238E27FC236}">
              <a16:creationId xmlns:a16="http://schemas.microsoft.com/office/drawing/2014/main" id="{4013AEE2-73F4-49F8-813B-5CA59CC3942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a:extLst>
            <a:ext uri="{FF2B5EF4-FFF2-40B4-BE49-F238E27FC236}">
              <a16:creationId xmlns:a16="http://schemas.microsoft.com/office/drawing/2014/main" id="{C84F5E5E-949E-4A6D-AEC8-6AFFCD2C71E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a:extLst>
            <a:ext uri="{FF2B5EF4-FFF2-40B4-BE49-F238E27FC236}">
              <a16:creationId xmlns:a16="http://schemas.microsoft.com/office/drawing/2014/main" id="{8B8CB5E9-5C2C-42D0-A2ED-54BC761B277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a:extLst>
            <a:ext uri="{FF2B5EF4-FFF2-40B4-BE49-F238E27FC236}">
              <a16:creationId xmlns:a16="http://schemas.microsoft.com/office/drawing/2014/main" id="{2B2E6C72-337B-4D2E-BCEC-CC3B84A9689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331FEE70-E797-486A-B8B0-F683A60E2F8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a:extLst>
            <a:ext uri="{FF2B5EF4-FFF2-40B4-BE49-F238E27FC236}">
              <a16:creationId xmlns:a16="http://schemas.microsoft.com/office/drawing/2014/main" id="{D375544A-2DE1-4035-943A-4AB385EDCC4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a:extLst>
            <a:ext uri="{FF2B5EF4-FFF2-40B4-BE49-F238E27FC236}">
              <a16:creationId xmlns:a16="http://schemas.microsoft.com/office/drawing/2014/main" id="{E41B635A-5677-4229-BA2F-DB761A93159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638" name="直線コネクタ 637">
          <a:extLst>
            <a:ext uri="{FF2B5EF4-FFF2-40B4-BE49-F238E27FC236}">
              <a16:creationId xmlns:a16="http://schemas.microsoft.com/office/drawing/2014/main" id="{1F963349-D4B1-4D9D-B2DE-B49092B1920C}"/>
            </a:ext>
          </a:extLst>
        </xdr:cNvPr>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9" name="【庁舎】&#10;有形固定資産減価償却率最小値テキスト">
          <a:extLst>
            <a:ext uri="{FF2B5EF4-FFF2-40B4-BE49-F238E27FC236}">
              <a16:creationId xmlns:a16="http://schemas.microsoft.com/office/drawing/2014/main" id="{9CFB8C0B-257A-4650-9AA8-59583B55AFD9}"/>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40" name="直線コネクタ 639">
          <a:extLst>
            <a:ext uri="{FF2B5EF4-FFF2-40B4-BE49-F238E27FC236}">
              <a16:creationId xmlns:a16="http://schemas.microsoft.com/office/drawing/2014/main" id="{078D54A6-CB15-4B62-8D9E-D5ECEAC1D349}"/>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641" name="【庁舎】&#10;有形固定資産減価償却率最大値テキスト">
          <a:extLst>
            <a:ext uri="{FF2B5EF4-FFF2-40B4-BE49-F238E27FC236}">
              <a16:creationId xmlns:a16="http://schemas.microsoft.com/office/drawing/2014/main" id="{90CB0DB6-7761-49A6-B209-F5E0CA8C9565}"/>
            </a:ext>
          </a:extLst>
        </xdr:cNvPr>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642" name="直線コネクタ 641">
          <a:extLst>
            <a:ext uri="{FF2B5EF4-FFF2-40B4-BE49-F238E27FC236}">
              <a16:creationId xmlns:a16="http://schemas.microsoft.com/office/drawing/2014/main" id="{A62F7608-86AC-4928-8535-E39256FE9CC8}"/>
            </a:ext>
          </a:extLst>
        </xdr:cNvPr>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643" name="【庁舎】&#10;有形固定資産減価償却率平均値テキスト">
          <a:extLst>
            <a:ext uri="{FF2B5EF4-FFF2-40B4-BE49-F238E27FC236}">
              <a16:creationId xmlns:a16="http://schemas.microsoft.com/office/drawing/2014/main" id="{9CCCD4AB-75CE-4C9E-A9C1-A3D118B2D655}"/>
            </a:ext>
          </a:extLst>
        </xdr:cNvPr>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644" name="フローチャート: 判断 643">
          <a:extLst>
            <a:ext uri="{FF2B5EF4-FFF2-40B4-BE49-F238E27FC236}">
              <a16:creationId xmlns:a16="http://schemas.microsoft.com/office/drawing/2014/main" id="{0C1A36FD-DFC9-4C86-8FD2-1A2875A24A5A}"/>
            </a:ext>
          </a:extLst>
        </xdr:cNvPr>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645" name="フローチャート: 判断 644">
          <a:extLst>
            <a:ext uri="{FF2B5EF4-FFF2-40B4-BE49-F238E27FC236}">
              <a16:creationId xmlns:a16="http://schemas.microsoft.com/office/drawing/2014/main" id="{5EC8ED55-4FAF-40E0-A1D4-3329B1583233}"/>
            </a:ext>
          </a:extLst>
        </xdr:cNvPr>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4734</xdr:rowOff>
    </xdr:from>
    <xdr:ext cx="405111" cy="259045"/>
    <xdr:sp macro="" textlink="">
      <xdr:nvSpPr>
        <xdr:cNvPr id="646" name="n_1aveValue【庁舎】&#10;有形固定資産減価償却率">
          <a:extLst>
            <a:ext uri="{FF2B5EF4-FFF2-40B4-BE49-F238E27FC236}">
              <a16:creationId xmlns:a16="http://schemas.microsoft.com/office/drawing/2014/main" id="{C139A6F9-81B1-46A3-B9E2-04F5A1BFA826}"/>
            </a:ext>
          </a:extLst>
        </xdr:cNvPr>
        <xdr:cNvSpPr txBox="1"/>
      </xdr:nvSpPr>
      <xdr:spPr>
        <a:xfrm>
          <a:off x="152660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647" name="フローチャート: 判断 646">
          <a:extLst>
            <a:ext uri="{FF2B5EF4-FFF2-40B4-BE49-F238E27FC236}">
              <a16:creationId xmlns:a16="http://schemas.microsoft.com/office/drawing/2014/main" id="{F0938992-3B9B-40D2-8DBE-A9F248B2B539}"/>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648" name="n_2aveValue【庁舎】&#10;有形固定資産減価償却率">
          <a:extLst>
            <a:ext uri="{FF2B5EF4-FFF2-40B4-BE49-F238E27FC236}">
              <a16:creationId xmlns:a16="http://schemas.microsoft.com/office/drawing/2014/main" id="{9806203A-34C8-4B62-B082-62B4975D4A00}"/>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10705</xdr:rowOff>
    </xdr:from>
    <xdr:to>
      <xdr:col>72</xdr:col>
      <xdr:colOff>38100</xdr:colOff>
      <xdr:row>103</xdr:row>
      <xdr:rowOff>112305</xdr:rowOff>
    </xdr:to>
    <xdr:sp macro="" textlink="">
      <xdr:nvSpPr>
        <xdr:cNvPr id="649" name="フローチャート: 判断 648">
          <a:extLst>
            <a:ext uri="{FF2B5EF4-FFF2-40B4-BE49-F238E27FC236}">
              <a16:creationId xmlns:a16="http://schemas.microsoft.com/office/drawing/2014/main" id="{BC85E867-0B92-4674-9CE1-C2EED06F8643}"/>
            </a:ext>
          </a:extLst>
        </xdr:cNvPr>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103432</xdr:rowOff>
    </xdr:from>
    <xdr:ext cx="405111" cy="259045"/>
    <xdr:sp macro="" textlink="">
      <xdr:nvSpPr>
        <xdr:cNvPr id="650" name="n_3aveValue【庁舎】&#10;有形固定資産減価償却率">
          <a:extLst>
            <a:ext uri="{FF2B5EF4-FFF2-40B4-BE49-F238E27FC236}">
              <a16:creationId xmlns:a16="http://schemas.microsoft.com/office/drawing/2014/main" id="{5BFF6907-4559-4472-887D-B71070F0D17E}"/>
            </a:ext>
          </a:extLst>
        </xdr:cNvPr>
        <xdr:cNvSpPr txBox="1"/>
      </xdr:nvSpPr>
      <xdr:spPr>
        <a:xfrm>
          <a:off x="13500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307E0104-8DD0-4757-AB9D-844AD26C283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11668CBA-B1DF-4BDF-9D38-ECE0974B9D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1ACBA36-34F7-4C36-96DD-80B3117CB3F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1403BD98-43DE-4903-BC21-776808239D4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6298254B-9539-4AC4-9C12-DAF65D0F160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159294</xdr:rowOff>
    </xdr:from>
    <xdr:to>
      <xdr:col>76</xdr:col>
      <xdr:colOff>165100</xdr:colOff>
      <xdr:row>101</xdr:row>
      <xdr:rowOff>89444</xdr:rowOff>
    </xdr:to>
    <xdr:sp macro="" textlink="">
      <xdr:nvSpPr>
        <xdr:cNvPr id="656" name="楕円 655">
          <a:extLst>
            <a:ext uri="{FF2B5EF4-FFF2-40B4-BE49-F238E27FC236}">
              <a16:creationId xmlns:a16="http://schemas.microsoft.com/office/drawing/2014/main" id="{8F5E0E3B-7CF9-4D7F-BF9C-82574F58C888}"/>
            </a:ext>
          </a:extLst>
        </xdr:cNvPr>
        <xdr:cNvSpPr/>
      </xdr:nvSpPr>
      <xdr:spPr>
        <a:xfrm>
          <a:off x="14541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136434</xdr:rowOff>
    </xdr:from>
    <xdr:to>
      <xdr:col>72</xdr:col>
      <xdr:colOff>38100</xdr:colOff>
      <xdr:row>101</xdr:row>
      <xdr:rowOff>66584</xdr:rowOff>
    </xdr:to>
    <xdr:sp macro="" textlink="">
      <xdr:nvSpPr>
        <xdr:cNvPr id="657" name="楕円 656">
          <a:extLst>
            <a:ext uri="{FF2B5EF4-FFF2-40B4-BE49-F238E27FC236}">
              <a16:creationId xmlns:a16="http://schemas.microsoft.com/office/drawing/2014/main" id="{71EB9197-3008-414A-BDD1-394D69047414}"/>
            </a:ext>
          </a:extLst>
        </xdr:cNvPr>
        <xdr:cNvSpPr/>
      </xdr:nvSpPr>
      <xdr:spPr>
        <a:xfrm>
          <a:off x="13652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15784</xdr:rowOff>
    </xdr:from>
    <xdr:to>
      <xdr:col>76</xdr:col>
      <xdr:colOff>114300</xdr:colOff>
      <xdr:row>101</xdr:row>
      <xdr:rowOff>38644</xdr:rowOff>
    </xdr:to>
    <xdr:cxnSp macro="">
      <xdr:nvCxnSpPr>
        <xdr:cNvPr id="658" name="直線コネクタ 657">
          <a:extLst>
            <a:ext uri="{FF2B5EF4-FFF2-40B4-BE49-F238E27FC236}">
              <a16:creationId xmlns:a16="http://schemas.microsoft.com/office/drawing/2014/main" id="{ED9AE7A8-0100-4607-823D-57D3B5B0DED4}"/>
            </a:ext>
          </a:extLst>
        </xdr:cNvPr>
        <xdr:cNvCxnSpPr/>
      </xdr:nvCxnSpPr>
      <xdr:spPr>
        <a:xfrm>
          <a:off x="13703300" y="173322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99</xdr:row>
      <xdr:rowOff>105971</xdr:rowOff>
    </xdr:from>
    <xdr:ext cx="405111" cy="259045"/>
    <xdr:sp macro="" textlink="">
      <xdr:nvSpPr>
        <xdr:cNvPr id="659" name="n_2mainValue【庁舎】&#10;有形固定資産減価償却率">
          <a:extLst>
            <a:ext uri="{FF2B5EF4-FFF2-40B4-BE49-F238E27FC236}">
              <a16:creationId xmlns:a16="http://schemas.microsoft.com/office/drawing/2014/main" id="{3CB8EF37-C52F-41AE-B32F-346495B6921C}"/>
            </a:ext>
          </a:extLst>
        </xdr:cNvPr>
        <xdr:cNvSpPr txBox="1"/>
      </xdr:nvSpPr>
      <xdr:spPr>
        <a:xfrm>
          <a:off x="143897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83111</xdr:rowOff>
    </xdr:from>
    <xdr:ext cx="405111" cy="259045"/>
    <xdr:sp macro="" textlink="">
      <xdr:nvSpPr>
        <xdr:cNvPr id="660" name="n_3mainValue【庁舎】&#10;有形固定資産減価償却率">
          <a:extLst>
            <a:ext uri="{FF2B5EF4-FFF2-40B4-BE49-F238E27FC236}">
              <a16:creationId xmlns:a16="http://schemas.microsoft.com/office/drawing/2014/main" id="{8BA21EBF-AD30-4F99-AF42-9C88475E286A}"/>
            </a:ext>
          </a:extLst>
        </xdr:cNvPr>
        <xdr:cNvSpPr txBox="1"/>
      </xdr:nvSpPr>
      <xdr:spPr>
        <a:xfrm>
          <a:off x="13500744" y="1705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a:extLst>
            <a:ext uri="{FF2B5EF4-FFF2-40B4-BE49-F238E27FC236}">
              <a16:creationId xmlns:a16="http://schemas.microsoft.com/office/drawing/2014/main" id="{333A9491-B0B4-4A72-85B5-A3DF21BC52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a:extLst>
            <a:ext uri="{FF2B5EF4-FFF2-40B4-BE49-F238E27FC236}">
              <a16:creationId xmlns:a16="http://schemas.microsoft.com/office/drawing/2014/main" id="{00DD6908-D5D8-46E5-8100-29F3E11DD6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a:extLst>
            <a:ext uri="{FF2B5EF4-FFF2-40B4-BE49-F238E27FC236}">
              <a16:creationId xmlns:a16="http://schemas.microsoft.com/office/drawing/2014/main" id="{78533FB5-42AC-47E6-A72A-22F9EB1B14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a:extLst>
            <a:ext uri="{FF2B5EF4-FFF2-40B4-BE49-F238E27FC236}">
              <a16:creationId xmlns:a16="http://schemas.microsoft.com/office/drawing/2014/main" id="{6FF99017-3373-4628-A3DF-AE6AAFDD024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a:extLst>
            <a:ext uri="{FF2B5EF4-FFF2-40B4-BE49-F238E27FC236}">
              <a16:creationId xmlns:a16="http://schemas.microsoft.com/office/drawing/2014/main" id="{ACAB3D51-640F-4F48-952E-0088E27478B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a:extLst>
            <a:ext uri="{FF2B5EF4-FFF2-40B4-BE49-F238E27FC236}">
              <a16:creationId xmlns:a16="http://schemas.microsoft.com/office/drawing/2014/main" id="{6FEDFE19-C5B7-4B61-852B-221995605EA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a:extLst>
            <a:ext uri="{FF2B5EF4-FFF2-40B4-BE49-F238E27FC236}">
              <a16:creationId xmlns:a16="http://schemas.microsoft.com/office/drawing/2014/main" id="{B79A62EA-5AB2-4C3B-8462-F12136CEEBD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a:extLst>
            <a:ext uri="{FF2B5EF4-FFF2-40B4-BE49-F238E27FC236}">
              <a16:creationId xmlns:a16="http://schemas.microsoft.com/office/drawing/2014/main" id="{1A07A477-B61B-45A7-9C5F-83F52146217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a:extLst>
            <a:ext uri="{FF2B5EF4-FFF2-40B4-BE49-F238E27FC236}">
              <a16:creationId xmlns:a16="http://schemas.microsoft.com/office/drawing/2014/main" id="{E9B8CE0F-52C9-460B-9D88-395B2E6EF55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a:extLst>
            <a:ext uri="{FF2B5EF4-FFF2-40B4-BE49-F238E27FC236}">
              <a16:creationId xmlns:a16="http://schemas.microsoft.com/office/drawing/2014/main" id="{823D86AF-8B0D-4085-A84C-E7C6F392BE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a:extLst>
            <a:ext uri="{FF2B5EF4-FFF2-40B4-BE49-F238E27FC236}">
              <a16:creationId xmlns:a16="http://schemas.microsoft.com/office/drawing/2014/main" id="{17B6A7B4-AF8E-464F-B44F-AC6E356CAF0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a:extLst>
            <a:ext uri="{FF2B5EF4-FFF2-40B4-BE49-F238E27FC236}">
              <a16:creationId xmlns:a16="http://schemas.microsoft.com/office/drawing/2014/main" id="{6D7488F5-B1BB-4FE4-8F6C-4C9596FEDA1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a:extLst>
            <a:ext uri="{FF2B5EF4-FFF2-40B4-BE49-F238E27FC236}">
              <a16:creationId xmlns:a16="http://schemas.microsoft.com/office/drawing/2014/main" id="{3420EA5F-C1C0-4503-9DD2-97E5821D47C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a:extLst>
            <a:ext uri="{FF2B5EF4-FFF2-40B4-BE49-F238E27FC236}">
              <a16:creationId xmlns:a16="http://schemas.microsoft.com/office/drawing/2014/main" id="{78F36858-4072-4779-9140-A121D682B8B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a:extLst>
            <a:ext uri="{FF2B5EF4-FFF2-40B4-BE49-F238E27FC236}">
              <a16:creationId xmlns:a16="http://schemas.microsoft.com/office/drawing/2014/main" id="{B5914940-E652-4805-9334-F2D2005A28F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a:extLst>
            <a:ext uri="{FF2B5EF4-FFF2-40B4-BE49-F238E27FC236}">
              <a16:creationId xmlns:a16="http://schemas.microsoft.com/office/drawing/2014/main" id="{5E7F3F1A-05F8-4BF2-AB89-1185C559E8B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a:extLst>
            <a:ext uri="{FF2B5EF4-FFF2-40B4-BE49-F238E27FC236}">
              <a16:creationId xmlns:a16="http://schemas.microsoft.com/office/drawing/2014/main" id="{BD512AD8-A675-408A-9C0D-80FA0FDF1C9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a:extLst>
            <a:ext uri="{FF2B5EF4-FFF2-40B4-BE49-F238E27FC236}">
              <a16:creationId xmlns:a16="http://schemas.microsoft.com/office/drawing/2014/main" id="{575284DB-2BB6-4E73-90FC-F6A31A9B56E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a:extLst>
            <a:ext uri="{FF2B5EF4-FFF2-40B4-BE49-F238E27FC236}">
              <a16:creationId xmlns:a16="http://schemas.microsoft.com/office/drawing/2014/main" id="{D71DAE9B-A0E9-4DDB-B404-DCDCC277365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a:extLst>
            <a:ext uri="{FF2B5EF4-FFF2-40B4-BE49-F238E27FC236}">
              <a16:creationId xmlns:a16="http://schemas.microsoft.com/office/drawing/2014/main" id="{2A5C7486-5412-48FF-A34A-5234FC65728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a:extLst>
            <a:ext uri="{FF2B5EF4-FFF2-40B4-BE49-F238E27FC236}">
              <a16:creationId xmlns:a16="http://schemas.microsoft.com/office/drawing/2014/main" id="{599E90E1-53B4-46EA-B982-5B2E47B0320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a:extLst>
            <a:ext uri="{FF2B5EF4-FFF2-40B4-BE49-F238E27FC236}">
              <a16:creationId xmlns:a16="http://schemas.microsoft.com/office/drawing/2014/main" id="{EA163C9A-02FC-4CEB-8093-EF28C416463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id="{2E44E33E-B2C3-45F7-A8D5-5C7AF0B9365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F146500D-B890-4A1B-9C01-01CC2129DCB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a:extLst>
            <a:ext uri="{FF2B5EF4-FFF2-40B4-BE49-F238E27FC236}">
              <a16:creationId xmlns:a16="http://schemas.microsoft.com/office/drawing/2014/main" id="{0BDD2794-35E2-4BE4-A6EA-7A4C1A5E7DE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686" name="直線コネクタ 685">
          <a:extLst>
            <a:ext uri="{FF2B5EF4-FFF2-40B4-BE49-F238E27FC236}">
              <a16:creationId xmlns:a16="http://schemas.microsoft.com/office/drawing/2014/main" id="{15C1F55E-B583-490B-A16E-5303A7A7721A}"/>
            </a:ext>
          </a:extLst>
        </xdr:cNvPr>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687" name="【庁舎】&#10;一人当たり面積最小値テキスト">
          <a:extLst>
            <a:ext uri="{FF2B5EF4-FFF2-40B4-BE49-F238E27FC236}">
              <a16:creationId xmlns:a16="http://schemas.microsoft.com/office/drawing/2014/main" id="{62FB58D6-D86B-423E-9B92-173A741FDD60}"/>
            </a:ext>
          </a:extLst>
        </xdr:cNvPr>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688" name="直線コネクタ 687">
          <a:extLst>
            <a:ext uri="{FF2B5EF4-FFF2-40B4-BE49-F238E27FC236}">
              <a16:creationId xmlns:a16="http://schemas.microsoft.com/office/drawing/2014/main" id="{F28CFEE1-E76B-4BF0-9623-F87F629A13F7}"/>
            </a:ext>
          </a:extLst>
        </xdr:cNvPr>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689" name="【庁舎】&#10;一人当たり面積最大値テキスト">
          <a:extLst>
            <a:ext uri="{FF2B5EF4-FFF2-40B4-BE49-F238E27FC236}">
              <a16:creationId xmlns:a16="http://schemas.microsoft.com/office/drawing/2014/main" id="{A641B4F3-7F5D-427A-9601-23E55C291649}"/>
            </a:ext>
          </a:extLst>
        </xdr:cNvPr>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690" name="直線コネクタ 689">
          <a:extLst>
            <a:ext uri="{FF2B5EF4-FFF2-40B4-BE49-F238E27FC236}">
              <a16:creationId xmlns:a16="http://schemas.microsoft.com/office/drawing/2014/main" id="{C441A302-3DCF-4019-888B-BC0D4EF5E739}"/>
            </a:ext>
          </a:extLst>
        </xdr:cNvPr>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691" name="【庁舎】&#10;一人当たり面積平均値テキスト">
          <a:extLst>
            <a:ext uri="{FF2B5EF4-FFF2-40B4-BE49-F238E27FC236}">
              <a16:creationId xmlns:a16="http://schemas.microsoft.com/office/drawing/2014/main" id="{EAEDB9B0-FCC1-4E51-BD60-C988FD41C69E}"/>
            </a:ext>
          </a:extLst>
        </xdr:cNvPr>
        <xdr:cNvSpPr txBox="1"/>
      </xdr:nvSpPr>
      <xdr:spPr>
        <a:xfrm>
          <a:off x="221996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692" name="フローチャート: 判断 691">
          <a:extLst>
            <a:ext uri="{FF2B5EF4-FFF2-40B4-BE49-F238E27FC236}">
              <a16:creationId xmlns:a16="http://schemas.microsoft.com/office/drawing/2014/main" id="{E9CF7CF4-A83E-457F-AB35-6A11C2347B3D}"/>
            </a:ext>
          </a:extLst>
        </xdr:cNvPr>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693" name="フローチャート: 判断 692">
          <a:extLst>
            <a:ext uri="{FF2B5EF4-FFF2-40B4-BE49-F238E27FC236}">
              <a16:creationId xmlns:a16="http://schemas.microsoft.com/office/drawing/2014/main" id="{96FF1713-875E-4C41-84F2-2950F82DF677}"/>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9633</xdr:rowOff>
    </xdr:from>
    <xdr:ext cx="469744" cy="259045"/>
    <xdr:sp macro="" textlink="">
      <xdr:nvSpPr>
        <xdr:cNvPr id="694" name="n_1aveValue【庁舎】&#10;一人当たり面積">
          <a:extLst>
            <a:ext uri="{FF2B5EF4-FFF2-40B4-BE49-F238E27FC236}">
              <a16:creationId xmlns:a16="http://schemas.microsoft.com/office/drawing/2014/main" id="{9E98596E-C3E3-4F15-BC69-A4F3C97890F6}"/>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695" name="フローチャート: 判断 694">
          <a:extLst>
            <a:ext uri="{FF2B5EF4-FFF2-40B4-BE49-F238E27FC236}">
              <a16:creationId xmlns:a16="http://schemas.microsoft.com/office/drawing/2014/main" id="{BF0E7F9B-BCC2-4900-ACD8-564ED0121716}"/>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14532</xdr:rowOff>
    </xdr:from>
    <xdr:ext cx="469744" cy="259045"/>
    <xdr:sp macro="" textlink="">
      <xdr:nvSpPr>
        <xdr:cNvPr id="696" name="n_2aveValue【庁舎】&#10;一人当たり面積">
          <a:extLst>
            <a:ext uri="{FF2B5EF4-FFF2-40B4-BE49-F238E27FC236}">
              <a16:creationId xmlns:a16="http://schemas.microsoft.com/office/drawing/2014/main" id="{3215398D-AF1B-48EA-82CC-3878554130D5}"/>
            </a:ext>
          </a:extLst>
        </xdr:cNvPr>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76019</xdr:rowOff>
    </xdr:from>
    <xdr:to>
      <xdr:col>102</xdr:col>
      <xdr:colOff>165100</xdr:colOff>
      <xdr:row>107</xdr:row>
      <xdr:rowOff>6169</xdr:rowOff>
    </xdr:to>
    <xdr:sp macro="" textlink="">
      <xdr:nvSpPr>
        <xdr:cNvPr id="697" name="フローチャート: 判断 696">
          <a:extLst>
            <a:ext uri="{FF2B5EF4-FFF2-40B4-BE49-F238E27FC236}">
              <a16:creationId xmlns:a16="http://schemas.microsoft.com/office/drawing/2014/main" id="{19B57216-90B8-43B0-B57D-B070ED7768B3}"/>
            </a:ext>
          </a:extLst>
        </xdr:cNvPr>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22696</xdr:rowOff>
    </xdr:from>
    <xdr:ext cx="469744" cy="259045"/>
    <xdr:sp macro="" textlink="">
      <xdr:nvSpPr>
        <xdr:cNvPr id="698" name="n_3aveValue【庁舎】&#10;一人当たり面積">
          <a:extLst>
            <a:ext uri="{FF2B5EF4-FFF2-40B4-BE49-F238E27FC236}">
              <a16:creationId xmlns:a16="http://schemas.microsoft.com/office/drawing/2014/main" id="{B4FC9E84-074C-4338-A72B-E4033F6007F9}"/>
            </a:ext>
          </a:extLst>
        </xdr:cNvPr>
        <xdr:cNvSpPr txBox="1"/>
      </xdr:nvSpPr>
      <xdr:spPr>
        <a:xfrm>
          <a:off x="19310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D3967CCC-B4B3-4167-B605-57BB11CA41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48C3B1D1-5909-45F4-A822-4B39A8089C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EF4C98E6-BDFD-4C31-B8D9-231A9EAD94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A034BECC-1C2B-4029-96BD-BFEC93A05D9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26CC73D4-99EF-4CF5-B671-1C83A653BE9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4173</xdr:rowOff>
    </xdr:from>
    <xdr:to>
      <xdr:col>107</xdr:col>
      <xdr:colOff>101600</xdr:colOff>
      <xdr:row>107</xdr:row>
      <xdr:rowOff>105773</xdr:rowOff>
    </xdr:to>
    <xdr:sp macro="" textlink="">
      <xdr:nvSpPr>
        <xdr:cNvPr id="704" name="楕円 703">
          <a:extLst>
            <a:ext uri="{FF2B5EF4-FFF2-40B4-BE49-F238E27FC236}">
              <a16:creationId xmlns:a16="http://schemas.microsoft.com/office/drawing/2014/main" id="{F125D0A9-C8B5-4F2B-BE0C-8206AEB19B51}"/>
            </a:ext>
          </a:extLst>
        </xdr:cNvPr>
        <xdr:cNvSpPr/>
      </xdr:nvSpPr>
      <xdr:spPr>
        <a:xfrm>
          <a:off x="20383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7438</xdr:rowOff>
    </xdr:from>
    <xdr:to>
      <xdr:col>102</xdr:col>
      <xdr:colOff>165100</xdr:colOff>
      <xdr:row>107</xdr:row>
      <xdr:rowOff>109038</xdr:rowOff>
    </xdr:to>
    <xdr:sp macro="" textlink="">
      <xdr:nvSpPr>
        <xdr:cNvPr id="705" name="楕円 704">
          <a:extLst>
            <a:ext uri="{FF2B5EF4-FFF2-40B4-BE49-F238E27FC236}">
              <a16:creationId xmlns:a16="http://schemas.microsoft.com/office/drawing/2014/main" id="{455DF338-3E2C-47B3-91CC-5B1CD2216464}"/>
            </a:ext>
          </a:extLst>
        </xdr:cNvPr>
        <xdr:cNvSpPr/>
      </xdr:nvSpPr>
      <xdr:spPr>
        <a:xfrm>
          <a:off x="19494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54973</xdr:rowOff>
    </xdr:from>
    <xdr:to>
      <xdr:col>107</xdr:col>
      <xdr:colOff>50800</xdr:colOff>
      <xdr:row>107</xdr:row>
      <xdr:rowOff>58238</xdr:rowOff>
    </xdr:to>
    <xdr:cxnSp macro="">
      <xdr:nvCxnSpPr>
        <xdr:cNvPr id="706" name="直線コネクタ 705">
          <a:extLst>
            <a:ext uri="{FF2B5EF4-FFF2-40B4-BE49-F238E27FC236}">
              <a16:creationId xmlns:a16="http://schemas.microsoft.com/office/drawing/2014/main" id="{DB3C4C12-2C4C-42FE-A231-DDAD031A709C}"/>
            </a:ext>
          </a:extLst>
        </xdr:cNvPr>
        <xdr:cNvCxnSpPr/>
      </xdr:nvCxnSpPr>
      <xdr:spPr>
        <a:xfrm flipV="1">
          <a:off x="19545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107</xdr:row>
      <xdr:rowOff>96900</xdr:rowOff>
    </xdr:from>
    <xdr:ext cx="469744" cy="259045"/>
    <xdr:sp macro="" textlink="">
      <xdr:nvSpPr>
        <xdr:cNvPr id="707" name="n_2mainValue【庁舎】&#10;一人当たり面積">
          <a:extLst>
            <a:ext uri="{FF2B5EF4-FFF2-40B4-BE49-F238E27FC236}">
              <a16:creationId xmlns:a16="http://schemas.microsoft.com/office/drawing/2014/main" id="{F5201C0B-8ACC-46F9-A3E0-101990850F12}"/>
            </a:ext>
          </a:extLst>
        </xdr:cNvPr>
        <xdr:cNvSpPr txBox="1"/>
      </xdr:nvSpPr>
      <xdr:spPr>
        <a:xfrm>
          <a:off x="20199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100165</xdr:rowOff>
    </xdr:from>
    <xdr:ext cx="469744" cy="259045"/>
    <xdr:sp macro="" textlink="">
      <xdr:nvSpPr>
        <xdr:cNvPr id="708" name="n_3mainValue【庁舎】&#10;一人当たり面積">
          <a:extLst>
            <a:ext uri="{FF2B5EF4-FFF2-40B4-BE49-F238E27FC236}">
              <a16:creationId xmlns:a16="http://schemas.microsoft.com/office/drawing/2014/main" id="{4B27BBA5-FEAA-423B-AB62-24BACEF74448}"/>
            </a:ext>
          </a:extLst>
        </xdr:cNvPr>
        <xdr:cNvSpPr txBox="1"/>
      </xdr:nvSpPr>
      <xdr:spPr>
        <a:xfrm>
          <a:off x="19310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a:extLst>
            <a:ext uri="{FF2B5EF4-FFF2-40B4-BE49-F238E27FC236}">
              <a16:creationId xmlns:a16="http://schemas.microsoft.com/office/drawing/2014/main" id="{D9C9AF9A-EC50-4DB9-B942-F3BF52C808C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a:extLst>
            <a:ext uri="{FF2B5EF4-FFF2-40B4-BE49-F238E27FC236}">
              <a16:creationId xmlns:a16="http://schemas.microsoft.com/office/drawing/2014/main" id="{6BC15F96-F693-48DF-83DB-435D002DCE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a:extLst>
            <a:ext uri="{FF2B5EF4-FFF2-40B4-BE49-F238E27FC236}">
              <a16:creationId xmlns:a16="http://schemas.microsoft.com/office/drawing/2014/main" id="{740DA860-2CB6-4A09-B1F7-7C5F2555FF2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では、福祉施設及び市民会館については、総合福祉会館ハピネスなかまや市民会館なかまハーモニーホールなど比較的新しい施設が多いことから、有形固定資産減価償却率は類似団体の平均を下回っている。一方、庁舎及び体育館（体育文化センター）については有形固定資産減価償却率が類似団体の平均を上回っており、施設の老朽化が進んでいることから、公共施設等総合管理計画及び今後策定予定の各施設の個別管理計画に基づき適正な施設管理を図る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42,065
41,807
15.96
17,700,814
17,617,994
81,757
9,544,235
11,615,974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旧産炭地域である本市は基幹となる産業</a:t>
          </a:r>
          <a:r>
            <a:rPr kumimoji="1" lang="ja-JP" altLang="en-US" sz="1100">
              <a:solidFill>
                <a:schemeClr val="dk1"/>
              </a:solidFill>
              <a:effectLst/>
              <a:latin typeface="+mn-lt"/>
              <a:ea typeface="+mn-ea"/>
              <a:cs typeface="+mn-cs"/>
            </a:rPr>
            <a:t>がないため、</a:t>
          </a:r>
          <a:r>
            <a:rPr kumimoji="1" lang="ja-JP" altLang="ja-JP" sz="1100">
              <a:solidFill>
                <a:schemeClr val="dk1"/>
              </a:solidFill>
              <a:effectLst/>
              <a:latin typeface="+mn-lt"/>
              <a:ea typeface="+mn-ea"/>
              <a:cs typeface="+mn-cs"/>
            </a:rPr>
            <a:t>法人税収については乏しい状況が続いて</a:t>
          </a:r>
          <a:r>
            <a:rPr kumimoji="1" lang="ja-JP" altLang="en-US" sz="1100">
              <a:solidFill>
                <a:schemeClr val="dk1"/>
              </a:solidFill>
              <a:effectLst/>
              <a:latin typeface="+mn-lt"/>
              <a:ea typeface="+mn-ea"/>
              <a:cs typeface="+mn-cs"/>
            </a:rPr>
            <a:t>おり、平成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年度は業績低調等の影響により減収となった</a:t>
          </a:r>
          <a:r>
            <a:rPr kumimoji="1" lang="ja-JP" altLang="ja-JP" sz="1100">
              <a:solidFill>
                <a:schemeClr val="dk1"/>
              </a:solidFill>
              <a:effectLst/>
              <a:latin typeface="+mn-lt"/>
              <a:ea typeface="+mn-ea"/>
              <a:cs typeface="+mn-cs"/>
            </a:rPr>
            <a:t>。また、個人住民税について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、近年</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景気回復傾向</a:t>
          </a:r>
          <a:r>
            <a:rPr kumimoji="1" lang="ja-JP" altLang="en-US" sz="1100">
              <a:solidFill>
                <a:schemeClr val="dk1"/>
              </a:solidFill>
              <a:effectLst/>
              <a:latin typeface="+mn-lt"/>
              <a:ea typeface="+mn-ea"/>
              <a:cs typeface="+mn-cs"/>
            </a:rPr>
            <a:t>が僅かながら反映され</a:t>
          </a:r>
          <a:r>
            <a:rPr kumimoji="1" lang="ja-JP" altLang="ja-JP" sz="1100">
              <a:solidFill>
                <a:schemeClr val="dk1"/>
              </a:solidFill>
              <a:effectLst/>
              <a:latin typeface="+mn-lt"/>
              <a:ea typeface="+mn-ea"/>
              <a:cs typeface="+mn-cs"/>
            </a:rPr>
            <a:t>、徴収率</a:t>
          </a:r>
          <a:r>
            <a:rPr kumimoji="1" lang="ja-JP" altLang="en-US" sz="1100">
              <a:solidFill>
                <a:schemeClr val="dk1"/>
              </a:solidFill>
              <a:effectLst/>
              <a:latin typeface="+mn-lt"/>
              <a:ea typeface="+mn-ea"/>
              <a:cs typeface="+mn-cs"/>
            </a:rPr>
            <a:t>の向上もあり増収となった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依然として財政基盤は脆弱であり、財政力指数は全国平均及び県平均を下回る状況となっている。今後は、さらなる市税の徴収率向上や使用料の見直し、債権管理の強化等を通じて自主財源の確保に努めることと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58965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歳出面においては</a:t>
          </a:r>
          <a:r>
            <a:rPr lang="ja-JP" altLang="en-US" sz="1100">
              <a:solidFill>
                <a:schemeClr val="dk1"/>
              </a:solidFill>
              <a:effectLst/>
              <a:latin typeface="+mn-lt"/>
              <a:ea typeface="+mn-ea"/>
              <a:cs typeface="+mn-cs"/>
            </a:rPr>
            <a:t>特別会計への繰出金が増額となり</a:t>
          </a:r>
          <a:r>
            <a:rPr lang="ja-JP" altLang="ja-JP" sz="1100">
              <a:solidFill>
                <a:schemeClr val="dk1"/>
              </a:solidFill>
              <a:effectLst/>
              <a:latin typeface="+mn-lt"/>
              <a:ea typeface="+mn-ea"/>
              <a:cs typeface="+mn-cs"/>
            </a:rPr>
            <a:t>、歳入面においては普通交付税等が</a:t>
          </a:r>
          <a:r>
            <a:rPr lang="ja-JP" altLang="en-US" sz="1100">
              <a:solidFill>
                <a:schemeClr val="dk1"/>
              </a:solidFill>
              <a:effectLst/>
              <a:latin typeface="+mn-lt"/>
              <a:ea typeface="+mn-ea"/>
              <a:cs typeface="+mn-cs"/>
            </a:rPr>
            <a:t>減額</a:t>
          </a:r>
          <a:r>
            <a:rPr lang="ja-JP" altLang="ja-JP" sz="1100">
              <a:solidFill>
                <a:schemeClr val="dk1"/>
              </a:solidFill>
              <a:effectLst/>
              <a:latin typeface="+mn-lt"/>
              <a:ea typeface="+mn-ea"/>
              <a:cs typeface="+mn-cs"/>
            </a:rPr>
            <a:t>となり経常一般財源等が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経常収支比率が</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悪化</a:t>
          </a:r>
          <a:r>
            <a:rPr lang="ja-JP" altLang="ja-JP" sz="1100">
              <a:solidFill>
                <a:schemeClr val="dk1"/>
              </a:solidFill>
              <a:effectLst/>
              <a:latin typeface="+mn-lt"/>
              <a:ea typeface="+mn-ea"/>
              <a:cs typeface="+mn-cs"/>
            </a:rPr>
            <a:t>し</a:t>
          </a:r>
          <a:r>
            <a:rPr lang="en-US" altLang="ja-JP" sz="1100">
              <a:solidFill>
                <a:schemeClr val="dk1"/>
              </a:solidFill>
              <a:effectLst/>
              <a:latin typeface="+mn-lt"/>
              <a:ea typeface="+mn-ea"/>
              <a:cs typeface="+mn-cs"/>
            </a:rPr>
            <a:t>99.4</a:t>
          </a:r>
          <a:r>
            <a:rPr lang="ja-JP" altLang="ja-JP"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経常収支比率は全国平均及び県平均を大きく上回っており、</a:t>
          </a:r>
          <a:r>
            <a:rPr lang="ja-JP" altLang="ja-JP" sz="1100">
              <a:solidFill>
                <a:schemeClr val="dk1"/>
              </a:solidFill>
              <a:effectLst/>
              <a:latin typeface="+mn-lt"/>
              <a:ea typeface="+mn-ea"/>
              <a:cs typeface="+mn-cs"/>
            </a:rPr>
            <a:t>今後も高齢化に伴う社会保障費や特別会計への繰出金等の回避できない経費の増加が見込まれる。内部経費の見直しによる経常経費の削減を継続するとともに、繰出金増加抑制のためにも公共下水道事業も含めた計画的な地方債の発行に努め、</a:t>
          </a:r>
          <a:r>
            <a:rPr kumimoji="1" lang="ja-JP" altLang="ja-JP" sz="1100">
              <a:solidFill>
                <a:schemeClr val="dk1"/>
              </a:solidFill>
              <a:effectLst/>
              <a:latin typeface="+mn-lt"/>
              <a:ea typeface="+mn-ea"/>
              <a:cs typeface="+mn-cs"/>
            </a:rPr>
            <a:t>経常収支比率の改善に努めることとする。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162983</xdr:rowOff>
    </xdr:from>
    <xdr:to>
      <xdr:col>23</xdr:col>
      <xdr:colOff>133350</xdr:colOff>
      <xdr:row>67</xdr:row>
      <xdr:rowOff>63923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47868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162983</xdr:rowOff>
    </xdr:from>
    <xdr:to>
      <xdr:col>19</xdr:col>
      <xdr:colOff>133350</xdr:colOff>
      <xdr:row>67</xdr:row>
      <xdr:rowOff>63923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4786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101177</xdr:rowOff>
    </xdr:from>
    <xdr:to>
      <xdr:col>15</xdr:col>
      <xdr:colOff>82550</xdr:colOff>
      <xdr:row>67</xdr:row>
      <xdr:rowOff>63923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245427"/>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65</xdr:row>
      <xdr:rowOff>101177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1730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13123</xdr:rowOff>
    </xdr:from>
    <xdr:to>
      <xdr:col>23</xdr:col>
      <xdr:colOff>184150</xdr:colOff>
      <xdr:row>67</xdr:row>
      <xdr:rowOff>114723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156650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47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112183</xdr:rowOff>
    </xdr:from>
    <xdr:to>
      <xdr:col>19</xdr:col>
      <xdr:colOff>184150</xdr:colOff>
      <xdr:row>67</xdr:row>
      <xdr:rowOff>42333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27110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51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13123</xdr:rowOff>
    </xdr:from>
    <xdr:to>
      <xdr:col>15</xdr:col>
      <xdr:colOff>133350</xdr:colOff>
      <xdr:row>67</xdr:row>
      <xdr:rowOff>114723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99500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50377</xdr:rowOff>
    </xdr:from>
    <xdr:to>
      <xdr:col>11</xdr:col>
      <xdr:colOff>82550</xdr:colOff>
      <xdr:row>65</xdr:row>
      <xdr:rowOff>151977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行財政集中改革プラン（推進期間：</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）に基づき職員数の削減及び内部経費の見直し等に努めた結果、人口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人当たり人件費・物件費等決算額は、類似団体の平均を大きく下回る状況となっている。今後も、</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年度に策定した行政経営プラン</a:t>
          </a:r>
          <a:r>
            <a:rPr kumimoji="1" lang="ja-JP" altLang="en-US" sz="1100">
              <a:solidFill>
                <a:schemeClr val="dk1"/>
              </a:solidFill>
              <a:effectLst/>
              <a:latin typeface="+mn-lt"/>
              <a:ea typeface="+mn-ea"/>
              <a:cs typeface="+mn-cs"/>
            </a:rPr>
            <a:t>（改訂版）</a:t>
          </a:r>
          <a:r>
            <a:rPr kumimoji="1" lang="ja-JP" altLang="ja-JP" sz="1100">
              <a:solidFill>
                <a:schemeClr val="dk1"/>
              </a:solidFill>
              <a:effectLst/>
              <a:latin typeface="+mn-lt"/>
              <a:ea typeface="+mn-ea"/>
              <a:cs typeface="+mn-cs"/>
            </a:rPr>
            <a:t>に基づき職員給与のさらなる適正化及び経費削減の取組みを継続していくこととする。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100605</xdr:rowOff>
    </xdr:from>
    <xdr:to>
      <xdr:col>23</xdr:col>
      <xdr:colOff>133350</xdr:colOff>
      <xdr:row>80</xdr:row>
      <xdr:rowOff>125941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16605"/>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62949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50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82945</xdr:rowOff>
    </xdr:from>
    <xdr:to>
      <xdr:col>19</xdr:col>
      <xdr:colOff>133350</xdr:colOff>
      <xdr:row>80</xdr:row>
      <xdr:rowOff>100605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798945"/>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168879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5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73989</xdr:rowOff>
    </xdr:from>
    <xdr:to>
      <xdr:col>15</xdr:col>
      <xdr:colOff>82550</xdr:colOff>
      <xdr:row>80</xdr:row>
      <xdr:rowOff>82945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789989"/>
          <a:ext cx="889000" cy="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58136</xdr:rowOff>
    </xdr:from>
    <xdr:to>
      <xdr:col>11</xdr:col>
      <xdr:colOff>31750</xdr:colOff>
      <xdr:row>80</xdr:row>
      <xdr:rowOff>73989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774136"/>
          <a:ext cx="889000" cy="1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114422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78428</xdr:rowOff>
    </xdr:from>
    <xdr:to>
      <xdr:col>7</xdr:col>
      <xdr:colOff>31750</xdr:colOff>
      <xdr:row>82</xdr:row>
      <xdr:rowOff>8578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164805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5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75141</xdr:rowOff>
    </xdr:from>
    <xdr:to>
      <xdr:col>23</xdr:col>
      <xdr:colOff>184150</xdr:colOff>
      <xdr:row>81</xdr:row>
      <xdr:rowOff>5291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167868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1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49805</xdr:rowOff>
    </xdr:from>
    <xdr:to>
      <xdr:col>19</xdr:col>
      <xdr:colOff>184150</xdr:colOff>
      <xdr:row>80</xdr:row>
      <xdr:rowOff>151405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7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161582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34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32145</xdr:rowOff>
    </xdr:from>
    <xdr:to>
      <xdr:col>15</xdr:col>
      <xdr:colOff>133350</xdr:colOff>
      <xdr:row>80</xdr:row>
      <xdr:rowOff>133745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143922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1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23189</xdr:rowOff>
    </xdr:from>
    <xdr:to>
      <xdr:col>11</xdr:col>
      <xdr:colOff>82550</xdr:colOff>
      <xdr:row>80</xdr:row>
      <xdr:rowOff>124789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134966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7336</xdr:rowOff>
    </xdr:from>
    <xdr:to>
      <xdr:col>7</xdr:col>
      <xdr:colOff>31750</xdr:colOff>
      <xdr:row>80</xdr:row>
      <xdr:rowOff>108936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119113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4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ラスパイレス指数が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を超える状態が続いているが、給与制度の総合的見直しによる給料表の切替や高齢層職員の昇給停止等の給与制度の適正化を実施したことにより、平成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年度以降は改善傾向にある。今後も、各種手当、給料表等の給与体系の見直しを引き続き行い、より一層の給与適正化に努めていく。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74789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060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155222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060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999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50800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865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106539</xdr:rowOff>
    </xdr:from>
    <xdr:to>
      <xdr:col>64</xdr:col>
      <xdr:colOff>152400</xdr:colOff>
      <xdr:row>83</xdr:row>
      <xdr:rowOff>36689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46866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年度に中間市財政集中改革プランに基づく職員数の削減を達成して以降、職員数は</a:t>
          </a:r>
          <a:r>
            <a:rPr kumimoji="1" lang="en-US" altLang="ja-JP" sz="1100">
              <a:solidFill>
                <a:schemeClr val="dk1"/>
              </a:solidFill>
              <a:effectLst/>
              <a:latin typeface="+mn-lt"/>
              <a:ea typeface="+mn-ea"/>
              <a:cs typeface="+mn-cs"/>
            </a:rPr>
            <a:t>440</a:t>
          </a:r>
          <a:r>
            <a:rPr kumimoji="1" lang="ja-JP" altLang="ja-JP" sz="1100">
              <a:solidFill>
                <a:schemeClr val="dk1"/>
              </a:solidFill>
              <a:effectLst/>
              <a:latin typeface="+mn-lt"/>
              <a:ea typeface="+mn-ea"/>
              <a:cs typeface="+mn-cs"/>
            </a:rPr>
            <a:t>人前後でほぼ横ばいの状況となっている。今後は、事務事業の見直しを行うとともに、中間市行政経営プラン（改訂版）に基づき、計画的な職員採用、再任用職員の有効活用及び人員配置の適正化等を推進することにより、より適切な定員管理を行っていく。</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135433</xdr:rowOff>
    </xdr:from>
    <xdr:to>
      <xdr:col>81</xdr:col>
      <xdr:colOff>44450</xdr:colOff>
      <xdr:row>60</xdr:row>
      <xdr:rowOff>137363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22433"/>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153230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4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127229</xdr:rowOff>
    </xdr:from>
    <xdr:to>
      <xdr:col>77</xdr:col>
      <xdr:colOff>44450</xdr:colOff>
      <xdr:row>60</xdr:row>
      <xdr:rowOff>135433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14229"/>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99458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127229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08920"/>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91253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115646</xdr:rowOff>
    </xdr:from>
    <xdr:to>
      <xdr:col>68</xdr:col>
      <xdr:colOff>152400</xdr:colOff>
      <xdr:row>60</xdr:row>
      <xdr:rowOff>121920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02646"/>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72432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86563</xdr:rowOff>
    </xdr:from>
    <xdr:to>
      <xdr:col>81</xdr:col>
      <xdr:colOff>95250</xdr:colOff>
      <xdr:row>61</xdr:row>
      <xdr:rowOff>16713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7840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84633</xdr:rowOff>
    </xdr:from>
    <xdr:to>
      <xdr:col>77</xdr:col>
      <xdr:colOff>95250</xdr:colOff>
      <xdr:row>61</xdr:row>
      <xdr:rowOff>14783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24960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76429</xdr:rowOff>
    </xdr:from>
    <xdr:to>
      <xdr:col>73</xdr:col>
      <xdr:colOff>44450</xdr:colOff>
      <xdr:row>61</xdr:row>
      <xdr:rowOff>6579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16756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64846</xdr:rowOff>
    </xdr:from>
    <xdr:to>
      <xdr:col>64</xdr:col>
      <xdr:colOff>152400</xdr:colOff>
      <xdr:row>60</xdr:row>
      <xdr:rowOff>166446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年度借入債の元金償還開始に伴う元利償還金の増額（対前年度比</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百万円増）や</a:t>
          </a:r>
          <a:r>
            <a:rPr kumimoji="1" lang="ja-JP" altLang="ja-JP" sz="1100">
              <a:solidFill>
                <a:schemeClr val="dk1"/>
              </a:solidFill>
              <a:effectLst/>
              <a:latin typeface="+mn-lt"/>
              <a:ea typeface="+mn-ea"/>
              <a:cs typeface="+mn-cs"/>
            </a:rPr>
            <a:t>公共下水道事業繰出金</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公営企業債等繰入額の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）により、単年度の実質公債費比率は前年度から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これに伴い、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か年平均の</a:t>
          </a:r>
          <a:r>
            <a:rPr kumimoji="1" lang="ja-JP" altLang="en-US" sz="1100">
              <a:solidFill>
                <a:schemeClr val="dk1"/>
              </a:solidFill>
              <a:effectLst/>
              <a:latin typeface="+mn-lt"/>
              <a:ea typeface="+mn-ea"/>
              <a:cs typeface="+mn-cs"/>
            </a:rPr>
            <a:t>同</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ポイントの悪化となった。類似団体の平均を上回る水準で推移しているのは、他団体と比べて立ち遅れてい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下水道整備に伴う公共下水道事業繰出金が多額</a:t>
          </a:r>
          <a:r>
            <a:rPr kumimoji="1" lang="ja-JP" altLang="en-US" sz="1100">
              <a:solidFill>
                <a:schemeClr val="dk1"/>
              </a:solidFill>
              <a:effectLst/>
              <a:latin typeface="+mn-lt"/>
              <a:ea typeface="+mn-ea"/>
              <a:cs typeface="+mn-cs"/>
            </a:rPr>
            <a:t>であることが要因であるが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下水道普及率が一定水準に達したことも踏まえ、</a:t>
          </a:r>
          <a:r>
            <a:rPr kumimoji="1" lang="ja-JP" altLang="ja-JP" sz="1100">
              <a:solidFill>
                <a:schemeClr val="dk1"/>
              </a:solidFill>
              <a:effectLst/>
              <a:latin typeface="+mn-lt"/>
              <a:ea typeface="+mn-ea"/>
              <a:cs typeface="+mn-cs"/>
            </a:rPr>
            <a:t>今後は計画的な下水道事業実施による繰出金の削減に努める。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126492</xdr:rowOff>
    </xdr:from>
    <xdr:to>
      <xdr:col>81</xdr:col>
      <xdr:colOff>44450</xdr:colOff>
      <xdr:row>44</xdr:row>
      <xdr:rowOff>136144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6702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97536</xdr:rowOff>
    </xdr:from>
    <xdr:to>
      <xdr:col>77</xdr:col>
      <xdr:colOff>44450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6413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97536</xdr:rowOff>
    </xdr:from>
    <xdr:to>
      <xdr:col>72</xdr:col>
      <xdr:colOff>203200</xdr:colOff>
      <xdr:row>44</xdr:row>
      <xdr:rowOff>116840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6413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44</xdr:row>
      <xdr:rowOff>165100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47769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165879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85344</xdr:rowOff>
    </xdr:from>
    <xdr:to>
      <xdr:col>81</xdr:col>
      <xdr:colOff>95250</xdr:colOff>
      <xdr:row>45</xdr:row>
      <xdr:rowOff>15494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152671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52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75692</xdr:rowOff>
    </xdr:from>
    <xdr:to>
      <xdr:col>77</xdr:col>
      <xdr:colOff>95250</xdr:colOff>
      <xdr:row>45</xdr:row>
      <xdr:rowOff>5842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162069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70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46736</xdr:rowOff>
    </xdr:from>
    <xdr:to>
      <xdr:col>73</xdr:col>
      <xdr:colOff>44450</xdr:colOff>
      <xdr:row>44</xdr:row>
      <xdr:rowOff>148336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133113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分子となる将来負担額について地方債現在高をはじめ全項目が減少（対前年度比</a:t>
          </a:r>
          <a:r>
            <a:rPr kumimoji="1" lang="en-US" altLang="ja-JP" sz="1100">
              <a:solidFill>
                <a:schemeClr val="dk1"/>
              </a:solidFill>
              <a:effectLst/>
              <a:latin typeface="+mn-lt"/>
              <a:ea typeface="+mn-ea"/>
              <a:cs typeface="+mn-cs"/>
            </a:rPr>
            <a:t>2,008</a:t>
          </a:r>
          <a:r>
            <a:rPr kumimoji="1" lang="ja-JP" altLang="en-US" sz="1100">
              <a:solidFill>
                <a:schemeClr val="dk1"/>
              </a:solidFill>
              <a:effectLst/>
              <a:latin typeface="+mn-lt"/>
              <a:ea typeface="+mn-ea"/>
              <a:cs typeface="+mn-cs"/>
            </a:rPr>
            <a:t>百万円減）した一方で、分母となる標準財政規模に大きな変動はなかったことから、将来負担比率は</a:t>
          </a:r>
          <a:r>
            <a:rPr kumimoji="1" lang="en-US" altLang="ja-JP" sz="1100">
              <a:solidFill>
                <a:schemeClr val="dk1"/>
              </a:solidFill>
              <a:effectLst/>
              <a:latin typeface="+mn-lt"/>
              <a:ea typeface="+mn-ea"/>
              <a:cs typeface="+mn-cs"/>
            </a:rPr>
            <a:t>9.4</a:t>
          </a:r>
          <a:r>
            <a:rPr kumimoji="1" lang="ja-JP" altLang="en-US" sz="1100">
              <a:solidFill>
                <a:schemeClr val="dk1"/>
              </a:solidFill>
              <a:effectLst/>
              <a:latin typeface="+mn-lt"/>
              <a:ea typeface="+mn-ea"/>
              <a:cs typeface="+mn-cs"/>
            </a:rPr>
            <a:t>ポイント改善した。しかしながら、</a:t>
          </a:r>
          <a:r>
            <a:rPr kumimoji="1" lang="ja-JP" altLang="ja-JP" sz="1100" b="0" i="0" baseline="0">
              <a:solidFill>
                <a:schemeClr val="dk1"/>
              </a:solidFill>
              <a:effectLst/>
              <a:latin typeface="+mn-lt"/>
              <a:ea typeface="+mn-ea"/>
              <a:cs typeface="+mn-cs"/>
            </a:rPr>
            <a:t>他団体との比較においても、将来負担比率は類似団体の平均を大きく上回っていることから、普通建設事業費の抑制による地方債残高の削減や計画的な下水道事業実施による繰出金の削減</a:t>
          </a:r>
          <a:r>
            <a:rPr kumimoji="1" lang="ja-JP" altLang="en-US" sz="1100" b="0" i="0" baseline="0">
              <a:solidFill>
                <a:schemeClr val="dk1"/>
              </a:solidFill>
              <a:effectLst/>
              <a:latin typeface="+mn-lt"/>
              <a:ea typeface="+mn-ea"/>
              <a:cs typeface="+mn-cs"/>
            </a:rPr>
            <a:t>、充当可能財源の適正規模の確保</a:t>
          </a:r>
          <a:r>
            <a:rPr kumimoji="1" lang="ja-JP" altLang="ja-JP" sz="1100" b="0" i="0" baseline="0">
              <a:solidFill>
                <a:schemeClr val="dk1"/>
              </a:solidFill>
              <a:effectLst/>
              <a:latin typeface="+mn-lt"/>
              <a:ea typeface="+mn-ea"/>
              <a:cs typeface="+mn-cs"/>
            </a:rPr>
            <a:t>等を通じて将来負担比率の改善に努めることとする。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96036</xdr:rowOff>
    </xdr:from>
    <xdr:to>
      <xdr:col>81</xdr:col>
      <xdr:colOff>44450</xdr:colOff>
      <xdr:row>18</xdr:row>
      <xdr:rowOff>32597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010686"/>
          <a:ext cx="8382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142680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32597</xdr:rowOff>
    </xdr:from>
    <xdr:to>
      <xdr:col>77</xdr:col>
      <xdr:colOff>44450</xdr:colOff>
      <xdr:row>18</xdr:row>
      <xdr:rowOff>77410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11869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49832</xdr:rowOff>
    </xdr:from>
    <xdr:to>
      <xdr:col>72</xdr:col>
      <xdr:colOff>203200</xdr:colOff>
      <xdr:row>18</xdr:row>
      <xdr:rowOff>77410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135932"/>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49832</xdr:rowOff>
    </xdr:from>
    <xdr:to>
      <xdr:col>68</xdr:col>
      <xdr:colOff>152400</xdr:colOff>
      <xdr:row>19</xdr:row>
      <xdr:rowOff>84062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135932"/>
          <a:ext cx="889000" cy="20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107846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47534</xdr:rowOff>
    </xdr:from>
    <xdr:to>
      <xdr:col>64</xdr:col>
      <xdr:colOff>152400</xdr:colOff>
      <xdr:row>17</xdr:row>
      <xdr:rowOff>149134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159311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3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45236</xdr:rowOff>
    </xdr:from>
    <xdr:to>
      <xdr:col>81</xdr:col>
      <xdr:colOff>95250</xdr:colOff>
      <xdr:row>17</xdr:row>
      <xdr:rowOff>146836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17313</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93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153247</xdr:rowOff>
    </xdr:from>
    <xdr:to>
      <xdr:col>77</xdr:col>
      <xdr:colOff>95250</xdr:colOff>
      <xdr:row>18</xdr:row>
      <xdr:rowOff>83397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68174</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154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26610</xdr:rowOff>
    </xdr:from>
    <xdr:to>
      <xdr:col>73</xdr:col>
      <xdr:colOff>44450</xdr:colOff>
      <xdr:row>18</xdr:row>
      <xdr:rowOff>128210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1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112987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19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170482</xdr:rowOff>
    </xdr:from>
    <xdr:to>
      <xdr:col>68</xdr:col>
      <xdr:colOff>203200</xdr:colOff>
      <xdr:row>18</xdr:row>
      <xdr:rowOff>100632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0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85409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17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33262</xdr:rowOff>
    </xdr:from>
    <xdr:to>
      <xdr:col>64</xdr:col>
      <xdr:colOff>152400</xdr:colOff>
      <xdr:row>19</xdr:row>
      <xdr:rowOff>134862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2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119639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37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42,065
41,807
15.96
17,700,814
17,617,994
81,757
9,544,235
11,615,974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年度の人件費に係る経常収支比率は、平成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非常勤職員等の任用形態見直しにより報酬等の性質別区分を人件費に変更したことにより大きく悪化したものと同水準となった。他団体との比較においても、類似団体の平均を上回る状況が続いていることから、今後もさらなる事務事業の見直し等を行い、事務効率化を進め適正な定員管理を行うとともに、各種手当の見直し等を行い給与の適正化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9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94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113047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行財政集中改革プラン（推進期間：</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に基づき事務事業の見直し等の内部経費削減に努めた結果、物件費に係る経常収支比率は、類似団体の平均を大きく下回る状況となっている。今後も、令和元年度に策定した行政経営プラン（改訂版）に基づき歳出抑制の取組みを継続していくこととす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128633</xdr:rowOff>
    </xdr:from>
    <xdr:to>
      <xdr:col>82</xdr:col>
      <xdr:colOff>107950</xdr:colOff>
      <xdr:row>13</xdr:row>
      <xdr:rowOff>154759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235748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122101</xdr:rowOff>
    </xdr:from>
    <xdr:to>
      <xdr:col>78</xdr:col>
      <xdr:colOff>69850</xdr:colOff>
      <xdr:row>13</xdr:row>
      <xdr:rowOff>128633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3509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122101</xdr:rowOff>
    </xdr:from>
    <xdr:to>
      <xdr:col>73</xdr:col>
      <xdr:colOff>180975</xdr:colOff>
      <xdr:row>13</xdr:row>
      <xdr:rowOff>148227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893800" y="23509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118490</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148227</xdr:rowOff>
    </xdr:from>
    <xdr:to>
      <xdr:col>69</xdr:col>
      <xdr:colOff>92075</xdr:colOff>
      <xdr:row>13</xdr:row>
      <xdr:rowOff>154759</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004800" y="23770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131553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133186</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103959</xdr:rowOff>
    </xdr:from>
    <xdr:to>
      <xdr:col>82</xdr:col>
      <xdr:colOff>158750</xdr:colOff>
      <xdr:row>14</xdr:row>
      <xdr:rowOff>34109</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3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12536</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24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77833</xdr:rowOff>
    </xdr:from>
    <xdr:to>
      <xdr:col>78</xdr:col>
      <xdr:colOff>120650</xdr:colOff>
      <xdr:row>14</xdr:row>
      <xdr:rowOff>7983</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3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18160</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075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71301</xdr:rowOff>
    </xdr:from>
    <xdr:to>
      <xdr:col>74</xdr:col>
      <xdr:colOff>31750</xdr:colOff>
      <xdr:row>14</xdr:row>
      <xdr:rowOff>1451</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11628</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06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97427</xdr:rowOff>
    </xdr:from>
    <xdr:to>
      <xdr:col>69</xdr:col>
      <xdr:colOff>142875</xdr:colOff>
      <xdr:row>14</xdr:row>
      <xdr:rowOff>27577</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3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37754</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0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103959</xdr:rowOff>
    </xdr:from>
    <xdr:to>
      <xdr:col>65</xdr:col>
      <xdr:colOff>53975</xdr:colOff>
      <xdr:row>14</xdr:row>
      <xdr:rowOff>34109</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3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44286</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10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経常収支比率は、</a:t>
          </a:r>
          <a:r>
            <a:rPr kumimoji="1" lang="ja-JP" altLang="en-US" sz="1100">
              <a:solidFill>
                <a:schemeClr val="dk1"/>
              </a:solidFill>
              <a:effectLst/>
              <a:latin typeface="+mn-lt"/>
              <a:ea typeface="+mn-ea"/>
              <a:cs typeface="+mn-cs"/>
            </a:rPr>
            <a:t>生活保護費（対前年度比</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百万円減）や児童扶養手当（同</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百万円減）等の減額</a:t>
          </a:r>
          <a:r>
            <a:rPr kumimoji="1" lang="ja-JP" altLang="ja-JP" sz="1100">
              <a:solidFill>
                <a:schemeClr val="dk1"/>
              </a:solidFill>
              <a:effectLst/>
              <a:latin typeface="+mn-lt"/>
              <a:ea typeface="+mn-ea"/>
              <a:cs typeface="+mn-cs"/>
            </a:rPr>
            <a:t>により前年度から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本市は</a:t>
          </a:r>
          <a:r>
            <a:rPr kumimoji="1" lang="ja-JP" altLang="en-US" sz="1100">
              <a:solidFill>
                <a:schemeClr val="dk1"/>
              </a:solidFill>
              <a:effectLst/>
              <a:latin typeface="+mn-lt"/>
              <a:ea typeface="+mn-ea"/>
              <a:cs typeface="+mn-cs"/>
            </a:rPr>
            <a:t>高い高齢化率</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36.7%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生活保護受給</a:t>
          </a:r>
          <a:r>
            <a:rPr kumimoji="1" lang="ja-JP" altLang="en-US" sz="1100">
              <a:solidFill>
                <a:schemeClr val="dk1"/>
              </a:solidFill>
              <a:effectLst/>
              <a:latin typeface="+mn-lt"/>
              <a:ea typeface="+mn-ea"/>
              <a:cs typeface="+mn-cs"/>
            </a:rPr>
            <a:t>率の高さ</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30.68‰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を要因として</a:t>
          </a:r>
          <a:r>
            <a:rPr kumimoji="1" lang="ja-JP" altLang="ja-JP" sz="1100">
              <a:solidFill>
                <a:schemeClr val="dk1"/>
              </a:solidFill>
              <a:effectLst/>
              <a:latin typeface="+mn-lt"/>
              <a:ea typeface="+mn-ea"/>
              <a:cs typeface="+mn-cs"/>
            </a:rPr>
            <a:t>多額の一般財源を要しており、経常収支比率は類似団体の平均を大きく上回る水準で推移している。今後は、生活保護の適正受給及び予防医療</a:t>
          </a:r>
          <a:r>
            <a:rPr kumimoji="1" lang="ja-JP" altLang="en-US" sz="1100">
              <a:solidFill>
                <a:schemeClr val="dk1"/>
              </a:solidFill>
              <a:effectLst/>
              <a:latin typeface="+mn-lt"/>
              <a:ea typeface="+mn-ea"/>
              <a:cs typeface="+mn-cs"/>
            </a:rPr>
            <a:t>・介護予防</a:t>
          </a:r>
          <a:r>
            <a:rPr kumimoji="1" lang="ja-JP" altLang="ja-JP" sz="1100">
              <a:solidFill>
                <a:schemeClr val="dk1"/>
              </a:solidFill>
              <a:effectLst/>
              <a:latin typeface="+mn-lt"/>
              <a:ea typeface="+mn-ea"/>
              <a:cs typeface="+mn-cs"/>
            </a:rPr>
            <a:t>の推進による医療費</a:t>
          </a:r>
          <a:r>
            <a:rPr kumimoji="1" lang="ja-JP" altLang="en-US" sz="1100">
              <a:solidFill>
                <a:schemeClr val="dk1"/>
              </a:solidFill>
              <a:effectLst/>
              <a:latin typeface="+mn-lt"/>
              <a:ea typeface="+mn-ea"/>
              <a:cs typeface="+mn-cs"/>
            </a:rPr>
            <a:t>及び介護給付費</a:t>
          </a:r>
          <a:r>
            <a:rPr kumimoji="1" lang="ja-JP" altLang="ja-JP" sz="1100">
              <a:solidFill>
                <a:schemeClr val="dk1"/>
              </a:solidFill>
              <a:effectLst/>
              <a:latin typeface="+mn-lt"/>
              <a:ea typeface="+mn-ea"/>
              <a:cs typeface="+mn-cs"/>
            </a:rPr>
            <a:t>の削減により社会保障費の自然増</a:t>
          </a:r>
          <a:r>
            <a:rPr kumimoji="1" lang="ja-JP" altLang="en-US" sz="1100">
              <a:solidFill>
                <a:schemeClr val="dk1"/>
              </a:solidFill>
              <a:effectLst/>
              <a:latin typeface="+mn-lt"/>
              <a:ea typeface="+mn-ea"/>
              <a:cs typeface="+mn-cs"/>
            </a:rPr>
            <a:t>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a:extLst>
            <a:ext uri="{FF2B5EF4-FFF2-40B4-BE49-F238E27FC236}">
              <a16:creationId xmlns:a16="http://schemas.microsoft.com/office/drawing/2014/main" id="{00000000-0008-0000-0400-0000B9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a:extLst>
            <a:ext uri="{FF2B5EF4-FFF2-40B4-BE49-F238E27FC236}">
              <a16:creationId xmlns:a16="http://schemas.microsoft.com/office/drawing/2014/main" id="{00000000-0008-0000-0400-0000BB000000}"/>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a:extLst>
            <a:ext uri="{FF2B5EF4-FFF2-40B4-BE49-F238E27FC236}">
              <a16:creationId xmlns:a16="http://schemas.microsoft.com/office/drawing/2014/main" id="{00000000-0008-0000-0400-0000BD000000}"/>
            </a:ext>
          </a:extLst>
        </xdr:cNvPr>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60</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987800" y="102670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24692</xdr:rowOff>
    </xdr:from>
    <xdr:ext cx="762000" cy="259045"/>
    <xdr:sp macro="" textlink="">
      <xdr:nvSpPr>
        <xdr:cNvPr id="192" name="扶助費平均値テキスト">
          <a:extLst>
            <a:ext uri="{FF2B5EF4-FFF2-40B4-BE49-F238E27FC236}">
              <a16:creationId xmlns:a16="http://schemas.microsoft.com/office/drawing/2014/main" id="{00000000-0008-0000-0400-0000C0000000}"/>
            </a:ext>
          </a:extLst>
        </xdr:cNvPr>
        <xdr:cNvSpPr txBox="1"/>
      </xdr:nvSpPr>
      <xdr:spPr>
        <a:xfrm>
          <a:off x="4914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78015</xdr:rowOff>
    </xdr:from>
    <xdr:to>
      <xdr:col>19</xdr:col>
      <xdr:colOff>187325</xdr:colOff>
      <xdr:row>60</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098800" y="10365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78015</xdr:rowOff>
    </xdr:from>
    <xdr:to>
      <xdr:col>15</xdr:col>
      <xdr:colOff>98425</xdr:colOff>
      <xdr:row>61</xdr:row>
      <xdr:rowOff>48078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2209800" y="103650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15422</xdr:rowOff>
    </xdr:from>
    <xdr:to>
      <xdr:col>11</xdr:col>
      <xdr:colOff>9525</xdr:colOff>
      <xdr:row>61</xdr:row>
      <xdr:rowOff>48078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1320800" y="10473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72770</xdr:rowOff>
    </xdr:from>
    <xdr:ext cx="762000" cy="259045"/>
    <xdr:sp macro="" textlink="">
      <xdr:nvSpPr>
        <xdr:cNvPr id="211" name="扶助費該当値テキスト">
          <a:extLst>
            <a:ext uri="{FF2B5EF4-FFF2-40B4-BE49-F238E27FC236}">
              <a16:creationId xmlns:a16="http://schemas.microsoft.com/office/drawing/2014/main" id="{00000000-0008-0000-0400-0000D3000000}"/>
            </a:ext>
          </a:extLst>
        </xdr:cNvPr>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92528</xdr:rowOff>
    </xdr:from>
    <xdr:to>
      <xdr:col>20</xdr:col>
      <xdr:colOff>38100</xdr:colOff>
      <xdr:row>61</xdr:row>
      <xdr:rowOff>22678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937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7455</xdr:rowOff>
    </xdr:from>
    <xdr:ext cx="7366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3606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27215</xdr:rowOff>
    </xdr:from>
    <xdr:to>
      <xdr:col>15</xdr:col>
      <xdr:colOff>149225</xdr:colOff>
      <xdr:row>60</xdr:row>
      <xdr:rowOff>128815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048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113592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2717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168728</xdr:rowOff>
    </xdr:from>
    <xdr:to>
      <xdr:col>11</xdr:col>
      <xdr:colOff>60325</xdr:colOff>
      <xdr:row>61</xdr:row>
      <xdr:rowOff>98878</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2159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83655</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828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136072</xdr:rowOff>
    </xdr:from>
    <xdr:to>
      <xdr:col>6</xdr:col>
      <xdr:colOff>171450</xdr:colOff>
      <xdr:row>61</xdr:row>
      <xdr:rowOff>66222</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1270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50999</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939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急激な高齢化による社会保障関連経費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増加や、他団体と比べて立ち遅れて</a:t>
          </a:r>
          <a:r>
            <a:rPr kumimoji="1" lang="ja-JP" altLang="en-US" sz="1100">
              <a:solidFill>
                <a:schemeClr val="dk1"/>
              </a:solidFill>
              <a:effectLst/>
              <a:latin typeface="+mn-lt"/>
              <a:ea typeface="+mn-ea"/>
              <a:cs typeface="+mn-cs"/>
            </a:rPr>
            <a:t>いた</a:t>
          </a:r>
          <a:r>
            <a:rPr kumimoji="1" lang="ja-JP" altLang="ja-JP" sz="1100">
              <a:solidFill>
                <a:schemeClr val="dk1"/>
              </a:solidFill>
              <a:effectLst/>
              <a:latin typeface="+mn-lt"/>
              <a:ea typeface="+mn-ea"/>
              <a:cs typeface="+mn-cs"/>
            </a:rPr>
            <a:t>下水道整備の推進による特別会計への繰出金の増加が、本市の経常収支比率悪化の大きな要因である。平成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においても、介護保険事業特別会計繰出金（対前年度比</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百万円増）や公共下水道事業特別会計繰出金（同</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百万円増）の増額</a:t>
          </a:r>
          <a:r>
            <a:rPr kumimoji="1" lang="ja-JP" altLang="ja-JP" sz="1100">
              <a:solidFill>
                <a:schemeClr val="dk1"/>
              </a:solidFill>
              <a:effectLst/>
              <a:latin typeface="+mn-lt"/>
              <a:ea typeface="+mn-ea"/>
              <a:cs typeface="+mn-cs"/>
            </a:rPr>
            <a:t>によりその他の経常収支比率が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した。今後は、社会保障費の増加の抑制及び計画的な下水道事業の実施により繰出金の削減に努めることとする。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122428</xdr:rowOff>
    </xdr:from>
    <xdr:to>
      <xdr:col>82</xdr:col>
      <xdr:colOff>107950</xdr:colOff>
      <xdr:row>61</xdr:row>
      <xdr:rowOff>42418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671800" y="104094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122428</xdr:rowOff>
    </xdr:from>
    <xdr:to>
      <xdr:col>78</xdr:col>
      <xdr:colOff>69850</xdr:colOff>
      <xdr:row>61</xdr:row>
      <xdr:rowOff>14986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4782800" y="104094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xdr:rowOff>
    </xdr:from>
    <xdr:to>
      <xdr:col>73</xdr:col>
      <xdr:colOff>180975</xdr:colOff>
      <xdr:row>61</xdr:row>
      <xdr:rowOff>14986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893800" y="1029055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72136</xdr:rowOff>
    </xdr:from>
    <xdr:to>
      <xdr:col>69</xdr:col>
      <xdr:colOff>92075</xdr:colOff>
      <xdr:row>60</xdr:row>
      <xdr:rowOff>3556</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1001623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11955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163068</xdr:rowOff>
    </xdr:from>
    <xdr:to>
      <xdr:col>82</xdr:col>
      <xdr:colOff>158750</xdr:colOff>
      <xdr:row>61</xdr:row>
      <xdr:rowOff>93218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104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71645</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71628</xdr:rowOff>
    </xdr:from>
    <xdr:to>
      <xdr:col>78</xdr:col>
      <xdr:colOff>120650</xdr:colOff>
      <xdr:row>61</xdr:row>
      <xdr:rowOff>1778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103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158005</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1044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135636</xdr:rowOff>
    </xdr:from>
    <xdr:to>
      <xdr:col>74</xdr:col>
      <xdr:colOff>31750</xdr:colOff>
      <xdr:row>61</xdr:row>
      <xdr:rowOff>65786</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104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50563</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1050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124206</xdr:rowOff>
    </xdr:from>
    <xdr:to>
      <xdr:col>69</xdr:col>
      <xdr:colOff>142875</xdr:colOff>
      <xdr:row>60</xdr:row>
      <xdr:rowOff>54356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39133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21336</xdr:rowOff>
    </xdr:from>
    <xdr:to>
      <xdr:col>65</xdr:col>
      <xdr:colOff>53975</xdr:colOff>
      <xdr:row>58</xdr:row>
      <xdr:rowOff>122936</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107713</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し尿、ごみ処理等に係る一部事務組合負担金</a:t>
          </a:r>
          <a:r>
            <a:rPr kumimoji="1" lang="ja-JP" altLang="en-US"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百万円増）</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となったことから経常収支比率は前年度から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類似団体との比較においても平均を上回っており、</a:t>
          </a:r>
          <a:r>
            <a:rPr kumimoji="1" lang="ja-JP" altLang="ja-JP" sz="1100">
              <a:solidFill>
                <a:schemeClr val="dk1"/>
              </a:solidFill>
              <a:effectLst/>
              <a:latin typeface="+mn-lt"/>
              <a:ea typeface="+mn-ea"/>
              <a:cs typeface="+mn-cs"/>
            </a:rPr>
            <a:t>今後も、一部事務組合の事業内容精査や関係団体への補助金見直し等によりさらなる歳出抑制に努めることとする。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29845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3677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35560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3677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12700</xdr:rowOff>
    </xdr:from>
    <xdr:to>
      <xdr:col>73</xdr:col>
      <xdr:colOff>180975</xdr:colOff>
      <xdr:row>37</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356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12700</xdr:rowOff>
    </xdr:from>
    <xdr:to>
      <xdr:col>69</xdr:col>
      <xdr:colOff>92075</xdr:colOff>
      <xdr:row>37</xdr:row>
      <xdr:rowOff>58420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356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127635</xdr:rowOff>
    </xdr:from>
    <xdr:to>
      <xdr:col>65</xdr:col>
      <xdr:colOff>53975</xdr:colOff>
      <xdr:row>37</xdr:row>
      <xdr:rowOff>57785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67962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150495</xdr:rowOff>
    </xdr:from>
    <xdr:to>
      <xdr:col>82</xdr:col>
      <xdr:colOff>158750</xdr:colOff>
      <xdr:row>37</xdr:row>
      <xdr:rowOff>80645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167022</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1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156210</xdr:rowOff>
    </xdr:from>
    <xdr:to>
      <xdr:col>74</xdr:col>
      <xdr:colOff>31750</xdr:colOff>
      <xdr:row>37</xdr:row>
      <xdr:rowOff>86360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96537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133350</xdr:rowOff>
    </xdr:from>
    <xdr:to>
      <xdr:col>69</xdr:col>
      <xdr:colOff>142875</xdr:colOff>
      <xdr:row>37</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73677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xdr:rowOff>
    </xdr:from>
    <xdr:to>
      <xdr:col>65</xdr:col>
      <xdr:colOff>53975</xdr:colOff>
      <xdr:row>37</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93997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近年、財政状況に伴う普通建設事業の抑制や、バブル崩壊以降に積極的に実施した大型建設事業に係る起債の償還が終了しつつあることにより、普通会計地方債残高は順調に減少している。経常収支比率</a:t>
          </a:r>
          <a:r>
            <a:rPr kumimoji="1" lang="ja-JP" altLang="en-US"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年度借入債の償還開始に伴う元金償還金（対前年度比</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百万円増）の増額により、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ポイント悪化した。</a:t>
          </a:r>
          <a:r>
            <a:rPr kumimoji="1" lang="ja-JP" altLang="ja-JP" sz="1100">
              <a:solidFill>
                <a:schemeClr val="dk1"/>
              </a:solidFill>
              <a:effectLst/>
              <a:latin typeface="+mn-lt"/>
              <a:ea typeface="+mn-ea"/>
              <a:cs typeface="+mn-cs"/>
            </a:rPr>
            <a:t>依然として類似団体の平均を上回る状況</a:t>
          </a:r>
          <a:r>
            <a:rPr kumimoji="1" lang="ja-JP" altLang="en-US" sz="1100">
              <a:solidFill>
                <a:schemeClr val="dk1"/>
              </a:solidFill>
              <a:effectLst/>
              <a:latin typeface="+mn-lt"/>
              <a:ea typeface="+mn-ea"/>
              <a:cs typeface="+mn-cs"/>
            </a:rPr>
            <a:t>が続いていることから、</a:t>
          </a:r>
          <a:r>
            <a:rPr kumimoji="1" lang="ja-JP" altLang="ja-JP" sz="1100">
              <a:solidFill>
                <a:schemeClr val="dk1"/>
              </a:solidFill>
              <a:effectLst/>
              <a:latin typeface="+mn-lt"/>
              <a:ea typeface="+mn-ea"/>
              <a:cs typeface="+mn-cs"/>
            </a:rPr>
            <a:t>今後は、普通建設事業費の抑制や償還条件の見直しにより公債費負担の適正化に努める。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48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153670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6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本市は県下でも高齢化率が高いこと（</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高齢化率：</a:t>
          </a:r>
          <a:r>
            <a:rPr kumimoji="1" lang="en-US" altLang="ja-JP" sz="1100">
              <a:solidFill>
                <a:schemeClr val="dk1"/>
              </a:solidFill>
              <a:effectLst/>
              <a:latin typeface="+mn-lt"/>
              <a:ea typeface="+mn-ea"/>
              <a:cs typeface="+mn-cs"/>
            </a:rPr>
            <a:t>36.7%</a:t>
          </a:r>
          <a:r>
            <a:rPr kumimoji="1" lang="ja-JP" altLang="ja-JP" sz="1100">
              <a:solidFill>
                <a:schemeClr val="dk1"/>
              </a:solidFill>
              <a:effectLst/>
              <a:latin typeface="+mn-lt"/>
              <a:ea typeface="+mn-ea"/>
              <a:cs typeface="+mn-cs"/>
            </a:rPr>
            <a:t>）等により扶助費に多額の一般財源を要している。また、他団体と比べて立ち遅れてい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下水道の整備</a:t>
          </a:r>
          <a:r>
            <a:rPr kumimoji="1" lang="ja-JP" altLang="en-US" sz="1100">
              <a:solidFill>
                <a:schemeClr val="dk1"/>
              </a:solidFill>
              <a:effectLst/>
              <a:latin typeface="+mn-lt"/>
              <a:ea typeface="+mn-ea"/>
              <a:cs typeface="+mn-cs"/>
            </a:rPr>
            <a:t>推進に伴い</a:t>
          </a:r>
          <a:r>
            <a:rPr kumimoji="1" lang="ja-JP" altLang="ja-JP" sz="1100">
              <a:solidFill>
                <a:schemeClr val="dk1"/>
              </a:solidFill>
              <a:effectLst/>
              <a:latin typeface="+mn-lt"/>
              <a:ea typeface="+mn-ea"/>
              <a:cs typeface="+mn-cs"/>
            </a:rPr>
            <a:t>公共下水道事業特別会計への繰出金が多額（</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決算額：</a:t>
          </a:r>
          <a:r>
            <a:rPr kumimoji="1" lang="en-US" altLang="ja-JP" sz="1100">
              <a:solidFill>
                <a:schemeClr val="dk1"/>
              </a:solidFill>
              <a:effectLst/>
              <a:latin typeface="+mn-lt"/>
              <a:ea typeface="+mn-ea"/>
              <a:cs typeface="+mn-cs"/>
            </a:rPr>
            <a:t>674</a:t>
          </a:r>
          <a:r>
            <a:rPr kumimoji="1" lang="ja-JP" altLang="ja-JP" sz="1100">
              <a:solidFill>
                <a:schemeClr val="dk1"/>
              </a:solidFill>
              <a:effectLst/>
              <a:latin typeface="+mn-lt"/>
              <a:ea typeface="+mn-ea"/>
              <a:cs typeface="+mn-cs"/>
            </a:rPr>
            <a:t>百万円）であることから、公債費以外に係る経常収支比率は、類似団体の平均を上回っている。今後は、社会保障費の増加の抑制及び計画的な下水道事業の実施により歳出抑制に努めることとする。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452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99568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78</xdr:row>
      <xdr:rowOff>99568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035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101854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074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41419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23530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13352</xdr:rowOff>
    </xdr:from>
    <xdr:to>
      <xdr:col>29</xdr:col>
      <xdr:colOff>127000</xdr:colOff>
      <xdr:row>18</xdr:row>
      <xdr:rowOff>23155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47077"/>
          <a:ext cx="647700" cy="9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23155</xdr:rowOff>
    </xdr:from>
    <xdr:to>
      <xdr:col>26</xdr:col>
      <xdr:colOff>50800</xdr:colOff>
      <xdr:row>18</xdr:row>
      <xdr:rowOff>30314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56880"/>
          <a:ext cx="698500" cy="7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30314</xdr:rowOff>
    </xdr:from>
    <xdr:to>
      <xdr:col>22</xdr:col>
      <xdr:colOff>114300</xdr:colOff>
      <xdr:row>18</xdr:row>
      <xdr:rowOff>34009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64039"/>
          <a:ext cx="698500" cy="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33894</xdr:rowOff>
    </xdr:from>
    <xdr:to>
      <xdr:col>18</xdr:col>
      <xdr:colOff>177800</xdr:colOff>
      <xdr:row>18</xdr:row>
      <xdr:rowOff>34009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167619"/>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156703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2598</xdr:rowOff>
    </xdr:from>
    <xdr:to>
      <xdr:col>15</xdr:col>
      <xdr:colOff>101600</xdr:colOff>
      <xdr:row>17</xdr:row>
      <xdr:rowOff>104198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114375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3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134002</xdr:rowOff>
    </xdr:from>
    <xdr:to>
      <xdr:col>29</xdr:col>
      <xdr:colOff>177800</xdr:colOff>
      <xdr:row>18</xdr:row>
      <xdr:rowOff>64152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96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42579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143805</xdr:rowOff>
    </xdr:from>
    <xdr:to>
      <xdr:col>26</xdr:col>
      <xdr:colOff>101600</xdr:colOff>
      <xdr:row>18</xdr:row>
      <xdr:rowOff>73955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0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58732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9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150964</xdr:rowOff>
    </xdr:from>
    <xdr:to>
      <xdr:col>22</xdr:col>
      <xdr:colOff>165100</xdr:colOff>
      <xdr:row>18</xdr:row>
      <xdr:rowOff>81114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1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65891</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9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154659</xdr:rowOff>
    </xdr:from>
    <xdr:to>
      <xdr:col>19</xdr:col>
      <xdr:colOff>38100</xdr:colOff>
      <xdr:row>18</xdr:row>
      <xdr:rowOff>84809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1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69585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0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154544</xdr:rowOff>
    </xdr:from>
    <xdr:to>
      <xdr:col>15</xdr:col>
      <xdr:colOff>101600</xdr:colOff>
      <xdr:row>18</xdr:row>
      <xdr:rowOff>84694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1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69471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0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54496</xdr:rowOff>
    </xdr:from>
    <xdr:to>
      <xdr:col>29</xdr:col>
      <xdr:colOff>127000</xdr:colOff>
      <xdr:row>36</xdr:row>
      <xdr:rowOff>62916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07746"/>
          <a:ext cx="647700" cy="8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110056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63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40856</xdr:rowOff>
    </xdr:from>
    <xdr:to>
      <xdr:col>26</xdr:col>
      <xdr:colOff>50800</xdr:colOff>
      <xdr:row>36</xdr:row>
      <xdr:rowOff>62916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94106"/>
          <a:ext cx="698500" cy="2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40085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64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40856</xdr:rowOff>
    </xdr:from>
    <xdr:to>
      <xdr:col>22</xdr:col>
      <xdr:colOff>114300</xdr:colOff>
      <xdr:row>36</xdr:row>
      <xdr:rowOff>63068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94106"/>
          <a:ext cx="698500" cy="2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34865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5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63068</xdr:rowOff>
    </xdr:from>
    <xdr:to>
      <xdr:col>18</xdr:col>
      <xdr:colOff>177800</xdr:colOff>
      <xdr:row>36</xdr:row>
      <xdr:rowOff>104826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16318"/>
          <a:ext cx="698500" cy="41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46906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7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294722</xdr:rowOff>
    </xdr:from>
    <xdr:to>
      <xdr:col>15</xdr:col>
      <xdr:colOff>101600</xdr:colOff>
      <xdr:row>36</xdr:row>
      <xdr:rowOff>53422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905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63599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7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3696</xdr:rowOff>
    </xdr:from>
    <xdr:to>
      <xdr:col>29</xdr:col>
      <xdr:colOff>177800</xdr:colOff>
      <xdr:row>36</xdr:row>
      <xdr:rowOff>105296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5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191673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0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12116</xdr:rowOff>
    </xdr:from>
    <xdr:to>
      <xdr:col>26</xdr:col>
      <xdr:colOff>101600</xdr:colOff>
      <xdr:row>36</xdr:row>
      <xdr:rowOff>113716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65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123893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34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332956</xdr:rowOff>
    </xdr:from>
    <xdr:to>
      <xdr:col>22</xdr:col>
      <xdr:colOff>165100</xdr:colOff>
      <xdr:row>36</xdr:row>
      <xdr:rowOff>91656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4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101833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12268</xdr:rowOff>
    </xdr:from>
    <xdr:to>
      <xdr:col>19</xdr:col>
      <xdr:colOff>38100</xdr:colOff>
      <xdr:row>36</xdr:row>
      <xdr:rowOff>113868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6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124045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54026</xdr:rowOff>
    </xdr:from>
    <xdr:to>
      <xdr:col>15</xdr:col>
      <xdr:colOff>101600</xdr:colOff>
      <xdr:row>36</xdr:row>
      <xdr:rowOff>155626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0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140403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42,065
41,807
15.96
17,700,814
17,617,994
81,757
9,544,235
11,615,974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159136</xdr:rowOff>
    </xdr:from>
    <xdr:to>
      <xdr:col>24</xdr:col>
      <xdr:colOff>63500</xdr:colOff>
      <xdr:row>36</xdr:row>
      <xdr:rowOff>167105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31336"/>
          <a:ext cx="8382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67525</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6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167105</xdr:rowOff>
    </xdr:from>
    <xdr:to>
      <xdr:col>19</xdr:col>
      <xdr:colOff>177800</xdr:colOff>
      <xdr:row>37</xdr:row>
      <xdr:rowOff>1781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39305"/>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163323</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1781</xdr:rowOff>
    </xdr:from>
    <xdr:to>
      <xdr:col>15</xdr:col>
      <xdr:colOff>50800</xdr:colOff>
      <xdr:row>37</xdr:row>
      <xdr:rowOff>19621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45431"/>
          <a:ext cx="889000" cy="1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171434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19621</xdr:rowOff>
    </xdr:from>
    <xdr:to>
      <xdr:col>10</xdr:col>
      <xdr:colOff>114300</xdr:colOff>
      <xdr:row>37</xdr:row>
      <xdr:rowOff>23119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63271"/>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21079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168092</xdr:rowOff>
    </xdr:from>
    <xdr:to>
      <xdr:col>6</xdr:col>
      <xdr:colOff>38100</xdr:colOff>
      <xdr:row>36</xdr:row>
      <xdr:rowOff>98242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114769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108336</xdr:rowOff>
    </xdr:from>
    <xdr:to>
      <xdr:col>24</xdr:col>
      <xdr:colOff>114300</xdr:colOff>
      <xdr:row>37</xdr:row>
      <xdr:rowOff>38486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23263</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116305</xdr:rowOff>
    </xdr:from>
    <xdr:to>
      <xdr:col>20</xdr:col>
      <xdr:colOff>38100</xdr:colOff>
      <xdr:row>37</xdr:row>
      <xdr:rowOff>46455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37582</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122431</xdr:rowOff>
    </xdr:from>
    <xdr:to>
      <xdr:col>15</xdr:col>
      <xdr:colOff>101600</xdr:colOff>
      <xdr:row>37</xdr:row>
      <xdr:rowOff>52581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43708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140271</xdr:rowOff>
    </xdr:from>
    <xdr:to>
      <xdr:col>10</xdr:col>
      <xdr:colOff>165100</xdr:colOff>
      <xdr:row>37</xdr:row>
      <xdr:rowOff>70421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61548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143769</xdr:rowOff>
    </xdr:from>
    <xdr:to>
      <xdr:col>6</xdr:col>
      <xdr:colOff>38100</xdr:colOff>
      <xdr:row>37</xdr:row>
      <xdr:rowOff>73919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65046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117559</xdr:rowOff>
    </xdr:from>
    <xdr:to>
      <xdr:col>24</xdr:col>
      <xdr:colOff>63500</xdr:colOff>
      <xdr:row>58</xdr:row>
      <xdr:rowOff>167088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61659"/>
          <a:ext cx="83820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167088</xdr:rowOff>
    </xdr:from>
    <xdr:to>
      <xdr:col>19</xdr:col>
      <xdr:colOff>177800</xdr:colOff>
      <xdr:row>59</xdr:row>
      <xdr:rowOff>28981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11188"/>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3389</xdr:rowOff>
    </xdr:from>
    <xdr:to>
      <xdr:col>15</xdr:col>
      <xdr:colOff>50800</xdr:colOff>
      <xdr:row>59</xdr:row>
      <xdr:rowOff>28981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118939"/>
          <a:ext cx="8890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3389</xdr:rowOff>
    </xdr:from>
    <xdr:to>
      <xdr:col>10</xdr:col>
      <xdr:colOff>114300</xdr:colOff>
      <xdr:row>59</xdr:row>
      <xdr:rowOff>42578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1893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66530</xdr:rowOff>
    </xdr:from>
    <xdr:to>
      <xdr:col>6</xdr:col>
      <xdr:colOff>38100</xdr:colOff>
      <xdr:row>57</xdr:row>
      <xdr:rowOff>168130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13207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61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66759</xdr:rowOff>
    </xdr:from>
    <xdr:to>
      <xdr:col>24</xdr:col>
      <xdr:colOff>114300</xdr:colOff>
      <xdr:row>58</xdr:row>
      <xdr:rowOff>168359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153136</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2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116288</xdr:rowOff>
    </xdr:from>
    <xdr:to>
      <xdr:col>20</xdr:col>
      <xdr:colOff>38100</xdr:colOff>
      <xdr:row>59</xdr:row>
      <xdr:rowOff>46438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37565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149631</xdr:rowOff>
    </xdr:from>
    <xdr:to>
      <xdr:col>15</xdr:col>
      <xdr:colOff>101600</xdr:colOff>
      <xdr:row>59</xdr:row>
      <xdr:rowOff>79781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70908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124039</xdr:rowOff>
    </xdr:from>
    <xdr:to>
      <xdr:col>10</xdr:col>
      <xdr:colOff>165100</xdr:colOff>
      <xdr:row>59</xdr:row>
      <xdr:rowOff>54189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45316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6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163228</xdr:rowOff>
    </xdr:from>
    <xdr:to>
      <xdr:col>6</xdr:col>
      <xdr:colOff>38100</xdr:colOff>
      <xdr:row>59</xdr:row>
      <xdr:rowOff>93378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1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84505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2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85271</xdr:rowOff>
    </xdr:from>
    <xdr:to>
      <xdr:col>24</xdr:col>
      <xdr:colOff>63500</xdr:colOff>
      <xdr:row>78</xdr:row>
      <xdr:rowOff>87602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58371"/>
          <a:ext cx="838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82116</xdr:rowOff>
    </xdr:from>
    <xdr:to>
      <xdr:col>19</xdr:col>
      <xdr:colOff>177800</xdr:colOff>
      <xdr:row>78</xdr:row>
      <xdr:rowOff>85271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55216"/>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82116</xdr:rowOff>
    </xdr:from>
    <xdr:to>
      <xdr:col>15</xdr:col>
      <xdr:colOff>50800</xdr:colOff>
      <xdr:row>78</xdr:row>
      <xdr:rowOff>91740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55216"/>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91740</xdr:rowOff>
    </xdr:from>
    <xdr:to>
      <xdr:col>10</xdr:col>
      <xdr:colOff>114300</xdr:colOff>
      <xdr:row>78</xdr:row>
      <xdr:rowOff>96106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64840"/>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43134</xdr:rowOff>
    </xdr:from>
    <xdr:to>
      <xdr:col>6</xdr:col>
      <xdr:colOff>38100</xdr:colOff>
      <xdr:row>77</xdr:row>
      <xdr:rowOff>144734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4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161261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36802</xdr:rowOff>
    </xdr:from>
    <xdr:to>
      <xdr:col>24</xdr:col>
      <xdr:colOff>114300</xdr:colOff>
      <xdr:row>78</xdr:row>
      <xdr:rowOff>138402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123179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2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34471</xdr:rowOff>
    </xdr:from>
    <xdr:to>
      <xdr:col>20</xdr:col>
      <xdr:colOff>38100</xdr:colOff>
      <xdr:row>78</xdr:row>
      <xdr:rowOff>136071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127198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31316</xdr:rowOff>
    </xdr:from>
    <xdr:to>
      <xdr:col>15</xdr:col>
      <xdr:colOff>101600</xdr:colOff>
      <xdr:row>78</xdr:row>
      <xdr:rowOff>132916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124043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9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40940</xdr:rowOff>
    </xdr:from>
    <xdr:to>
      <xdr:col>10</xdr:col>
      <xdr:colOff>165100</xdr:colOff>
      <xdr:row>78</xdr:row>
      <xdr:rowOff>142540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133667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45306</xdr:rowOff>
    </xdr:from>
    <xdr:to>
      <xdr:col>6</xdr:col>
      <xdr:colOff>38100</xdr:colOff>
      <xdr:row>78</xdr:row>
      <xdr:rowOff>146906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138033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1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106797</xdr:rowOff>
    </xdr:from>
    <xdr:to>
      <xdr:col>24</xdr:col>
      <xdr:colOff>63500</xdr:colOff>
      <xdr:row>95</xdr:row>
      <xdr:rowOff>130175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394547"/>
          <a:ext cx="838200" cy="2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165808</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3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106797</xdr:rowOff>
    </xdr:from>
    <xdr:to>
      <xdr:col>19</xdr:col>
      <xdr:colOff>177800</xdr:colOff>
      <xdr:row>95</xdr:row>
      <xdr:rowOff>111627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94547"/>
          <a:ext cx="8890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113206</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97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111627</xdr:rowOff>
    </xdr:from>
    <xdr:to>
      <xdr:col>15</xdr:col>
      <xdr:colOff>50800</xdr:colOff>
      <xdr:row>95</xdr:row>
      <xdr:rowOff>131897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99377"/>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117268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08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131897</xdr:rowOff>
    </xdr:from>
    <xdr:to>
      <xdr:col>10</xdr:col>
      <xdr:colOff>114300</xdr:colOff>
      <xdr:row>95</xdr:row>
      <xdr:rowOff>133886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19647"/>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9210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19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120028</xdr:rowOff>
    </xdr:from>
    <xdr:to>
      <xdr:col>6</xdr:col>
      <xdr:colOff>38100</xdr:colOff>
      <xdr:row>96</xdr:row>
      <xdr:rowOff>50178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0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41305</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30795" y="1650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79375</xdr:rowOff>
    </xdr:from>
    <xdr:to>
      <xdr:col>24</xdr:col>
      <xdr:colOff>114300</xdr:colOff>
      <xdr:row>96</xdr:row>
      <xdr:rowOff>9525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102252</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1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55997</xdr:rowOff>
    </xdr:from>
    <xdr:to>
      <xdr:col>20</xdr:col>
      <xdr:colOff>38100</xdr:colOff>
      <xdr:row>95</xdr:row>
      <xdr:rowOff>157597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4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2674</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11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60827</xdr:rowOff>
    </xdr:from>
    <xdr:to>
      <xdr:col>15</xdr:col>
      <xdr:colOff>101600</xdr:colOff>
      <xdr:row>95</xdr:row>
      <xdr:rowOff>162427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7504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12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81097</xdr:rowOff>
    </xdr:from>
    <xdr:to>
      <xdr:col>10</xdr:col>
      <xdr:colOff>165100</xdr:colOff>
      <xdr:row>96</xdr:row>
      <xdr:rowOff>11247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27774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14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83086</xdr:rowOff>
    </xdr:from>
    <xdr:to>
      <xdr:col>6</xdr:col>
      <xdr:colOff>38100</xdr:colOff>
      <xdr:row>96</xdr:row>
      <xdr:rowOff>13236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7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29763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14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105966</xdr:rowOff>
    </xdr:from>
    <xdr:to>
      <xdr:col>55</xdr:col>
      <xdr:colOff>0</xdr:colOff>
      <xdr:row>37</xdr:row>
      <xdr:rowOff>133101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449616"/>
          <a:ext cx="8382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117815</xdr:rowOff>
    </xdr:from>
    <xdr:to>
      <xdr:col>50</xdr:col>
      <xdr:colOff>114300</xdr:colOff>
      <xdr:row>37</xdr:row>
      <xdr:rowOff>133101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461465"/>
          <a:ext cx="8890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22051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117815</xdr:rowOff>
    </xdr:from>
    <xdr:to>
      <xdr:col>45</xdr:col>
      <xdr:colOff>177800</xdr:colOff>
      <xdr:row>37</xdr:row>
      <xdr:rowOff>129329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61465"/>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32361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91991</xdr:rowOff>
    </xdr:from>
    <xdr:to>
      <xdr:col>41</xdr:col>
      <xdr:colOff>50800</xdr:colOff>
      <xdr:row>37</xdr:row>
      <xdr:rowOff>129329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35641"/>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103835</xdr:rowOff>
    </xdr:from>
    <xdr:to>
      <xdr:col>36</xdr:col>
      <xdr:colOff>165100</xdr:colOff>
      <xdr:row>37</xdr:row>
      <xdr:rowOff>33985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50512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55166</xdr:rowOff>
    </xdr:from>
    <xdr:to>
      <xdr:col>55</xdr:col>
      <xdr:colOff>50800</xdr:colOff>
      <xdr:row>37</xdr:row>
      <xdr:rowOff>156766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141543</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1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82301</xdr:rowOff>
    </xdr:from>
    <xdr:to>
      <xdr:col>50</xdr:col>
      <xdr:colOff>165100</xdr:colOff>
      <xdr:row>38</xdr:row>
      <xdr:rowOff>12451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4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3578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5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67015</xdr:rowOff>
    </xdr:from>
    <xdr:to>
      <xdr:col>46</xdr:col>
      <xdr:colOff>38100</xdr:colOff>
      <xdr:row>37</xdr:row>
      <xdr:rowOff>168615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159742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0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78529</xdr:rowOff>
    </xdr:from>
    <xdr:to>
      <xdr:col>41</xdr:col>
      <xdr:colOff>101600</xdr:colOff>
      <xdr:row>38</xdr:row>
      <xdr:rowOff>8679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171256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1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41191</xdr:rowOff>
    </xdr:from>
    <xdr:to>
      <xdr:col>36</xdr:col>
      <xdr:colOff>165100</xdr:colOff>
      <xdr:row>37</xdr:row>
      <xdr:rowOff>142791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8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133918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7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16530</xdr:rowOff>
    </xdr:from>
    <xdr:to>
      <xdr:col>55</xdr:col>
      <xdr:colOff>0</xdr:colOff>
      <xdr:row>58</xdr:row>
      <xdr:rowOff>57824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60630"/>
          <a:ext cx="838200" cy="4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157132</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586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12168</xdr:rowOff>
    </xdr:from>
    <xdr:to>
      <xdr:col>50</xdr:col>
      <xdr:colOff>114300</xdr:colOff>
      <xdr:row>58</xdr:row>
      <xdr:rowOff>16530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56268"/>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12168</xdr:rowOff>
    </xdr:from>
    <xdr:to>
      <xdr:col>45</xdr:col>
      <xdr:colOff>177800</xdr:colOff>
      <xdr:row>58</xdr:row>
      <xdr:rowOff>16069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56268"/>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12114</xdr:rowOff>
    </xdr:from>
    <xdr:to>
      <xdr:col>41</xdr:col>
      <xdr:colOff>50800</xdr:colOff>
      <xdr:row>58</xdr:row>
      <xdr:rowOff>16069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56214"/>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168009</xdr:rowOff>
    </xdr:from>
    <xdr:to>
      <xdr:col>36</xdr:col>
      <xdr:colOff>165100</xdr:colOff>
      <xdr:row>57</xdr:row>
      <xdr:rowOff>98159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114686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54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7024</xdr:rowOff>
    </xdr:from>
    <xdr:to>
      <xdr:col>55</xdr:col>
      <xdr:colOff>50800</xdr:colOff>
      <xdr:row>58</xdr:row>
      <xdr:rowOff>108624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93401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137180</xdr:rowOff>
    </xdr:from>
    <xdr:to>
      <xdr:col>50</xdr:col>
      <xdr:colOff>165100</xdr:colOff>
      <xdr:row>58</xdr:row>
      <xdr:rowOff>67330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58457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132818</xdr:rowOff>
    </xdr:from>
    <xdr:to>
      <xdr:col>46</xdr:col>
      <xdr:colOff>38100</xdr:colOff>
      <xdr:row>58</xdr:row>
      <xdr:rowOff>62968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0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54095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9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136719</xdr:rowOff>
    </xdr:from>
    <xdr:to>
      <xdr:col>41</xdr:col>
      <xdr:colOff>101600</xdr:colOff>
      <xdr:row>58</xdr:row>
      <xdr:rowOff>66869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57996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132764</xdr:rowOff>
    </xdr:from>
    <xdr:to>
      <xdr:col>36</xdr:col>
      <xdr:colOff>165100</xdr:colOff>
      <xdr:row>58</xdr:row>
      <xdr:rowOff>62914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54041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9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34860</xdr:rowOff>
    </xdr:from>
    <xdr:to>
      <xdr:col>55</xdr:col>
      <xdr:colOff>0</xdr:colOff>
      <xdr:row>79</xdr:row>
      <xdr:rowOff>77042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79410"/>
          <a:ext cx="838200" cy="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156866</xdr:rowOff>
    </xdr:from>
    <xdr:to>
      <xdr:col>50</xdr:col>
      <xdr:colOff>114300</xdr:colOff>
      <xdr:row>79</xdr:row>
      <xdr:rowOff>34860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29966"/>
          <a:ext cx="889000" cy="4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113912</xdr:rowOff>
    </xdr:from>
    <xdr:to>
      <xdr:col>45</xdr:col>
      <xdr:colOff>177800</xdr:colOff>
      <xdr:row>78</xdr:row>
      <xdr:rowOff>156866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87012"/>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15623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35775</xdr:rowOff>
    </xdr:from>
    <xdr:to>
      <xdr:col>41</xdr:col>
      <xdr:colOff>50800</xdr:colOff>
      <xdr:row>78</xdr:row>
      <xdr:rowOff>113912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08875"/>
          <a:ext cx="889000" cy="7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164272</xdr:rowOff>
    </xdr:from>
    <xdr:to>
      <xdr:col>36</xdr:col>
      <xdr:colOff>165100</xdr:colOff>
      <xdr:row>78</xdr:row>
      <xdr:rowOff>94422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6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85549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5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26242</xdr:rowOff>
    </xdr:from>
    <xdr:to>
      <xdr:col>55</xdr:col>
      <xdr:colOff>50800</xdr:colOff>
      <xdr:row>79</xdr:row>
      <xdr:rowOff>127842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112619</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155510</xdr:rowOff>
    </xdr:from>
    <xdr:to>
      <xdr:col>50</xdr:col>
      <xdr:colOff>165100</xdr:colOff>
      <xdr:row>79</xdr:row>
      <xdr:rowOff>85660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76787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106066</xdr:rowOff>
    </xdr:from>
    <xdr:to>
      <xdr:col>46</xdr:col>
      <xdr:colOff>38100</xdr:colOff>
      <xdr:row>79</xdr:row>
      <xdr:rowOff>36216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27343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63112</xdr:rowOff>
    </xdr:from>
    <xdr:to>
      <xdr:col>41</xdr:col>
      <xdr:colOff>101600</xdr:colOff>
      <xdr:row>78</xdr:row>
      <xdr:rowOff>164712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155839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156425</xdr:rowOff>
    </xdr:from>
    <xdr:to>
      <xdr:col>36</xdr:col>
      <xdr:colOff>165100</xdr:colOff>
      <xdr:row>78</xdr:row>
      <xdr:rowOff>86575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5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103102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3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107353</xdr:rowOff>
    </xdr:from>
    <xdr:to>
      <xdr:col>55</xdr:col>
      <xdr:colOff>0</xdr:colOff>
      <xdr:row>97</xdr:row>
      <xdr:rowOff>108308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38003"/>
          <a:ext cx="8382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97689</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38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108308</xdr:rowOff>
    </xdr:from>
    <xdr:to>
      <xdr:col>50</xdr:col>
      <xdr:colOff>114300</xdr:colOff>
      <xdr:row>97</xdr:row>
      <xdr:rowOff>113520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3895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113520</xdr:rowOff>
    </xdr:from>
    <xdr:to>
      <xdr:col>45</xdr:col>
      <xdr:colOff>177800</xdr:colOff>
      <xdr:row>97</xdr:row>
      <xdr:rowOff>127481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44170"/>
          <a:ext cx="8890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127481</xdr:rowOff>
    </xdr:from>
    <xdr:to>
      <xdr:col>41</xdr:col>
      <xdr:colOff>50800</xdr:colOff>
      <xdr:row>98</xdr:row>
      <xdr:rowOff>3071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58131"/>
          <a:ext cx="889000" cy="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104157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143427</xdr:rowOff>
    </xdr:from>
    <xdr:to>
      <xdr:col>36</xdr:col>
      <xdr:colOff>165100</xdr:colOff>
      <xdr:row>97</xdr:row>
      <xdr:rowOff>73577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0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90104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37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56553</xdr:rowOff>
    </xdr:from>
    <xdr:to>
      <xdr:col>55</xdr:col>
      <xdr:colOff>50800</xdr:colOff>
      <xdr:row>97</xdr:row>
      <xdr:rowOff>158153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142930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57508</xdr:rowOff>
    </xdr:from>
    <xdr:to>
      <xdr:col>50</xdr:col>
      <xdr:colOff>165100</xdr:colOff>
      <xdr:row>97</xdr:row>
      <xdr:rowOff>159108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150235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78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62720</xdr:rowOff>
    </xdr:from>
    <xdr:to>
      <xdr:col>46</xdr:col>
      <xdr:colOff>38100</xdr:colOff>
      <xdr:row>97</xdr:row>
      <xdr:rowOff>164320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155447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7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76681</xdr:rowOff>
    </xdr:from>
    <xdr:to>
      <xdr:col>41</xdr:col>
      <xdr:colOff>101600</xdr:colOff>
      <xdr:row>98</xdr:row>
      <xdr:rowOff>6831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169408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0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123721</xdr:rowOff>
    </xdr:from>
    <xdr:to>
      <xdr:col>36</xdr:col>
      <xdr:colOff>165100</xdr:colOff>
      <xdr:row>98</xdr:row>
      <xdr:rowOff>53871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44998</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37428" y="1684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135791</xdr:rowOff>
    </xdr:from>
    <xdr:to>
      <xdr:col>85</xdr:col>
      <xdr:colOff>127000</xdr:colOff>
      <xdr:row>38</xdr:row>
      <xdr:rowOff>139426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50891"/>
          <a:ext cx="8382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139426</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146128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138146</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138146</xdr:rowOff>
    </xdr:from>
    <xdr:to>
      <xdr:col>71</xdr:col>
      <xdr:colOff>177800</xdr:colOff>
      <xdr:row>38</xdr:row>
      <xdr:rowOff>139174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53246"/>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45031</xdr:rowOff>
    </xdr:from>
    <xdr:to>
      <xdr:col>67</xdr:col>
      <xdr:colOff>101600</xdr:colOff>
      <xdr:row>38</xdr:row>
      <xdr:rowOff>146631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163159</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3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84991</xdr:rowOff>
    </xdr:from>
    <xdr:to>
      <xdr:col>85</xdr:col>
      <xdr:colOff>177800</xdr:colOff>
      <xdr:row>39</xdr:row>
      <xdr:rowOff>15141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171368</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15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88626</xdr:rowOff>
    </xdr:from>
    <xdr:to>
      <xdr:col>81</xdr:col>
      <xdr:colOff>101600</xdr:colOff>
      <xdr:row>39</xdr:row>
      <xdr:rowOff>18776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9903</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24333" y="6696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87346</xdr:rowOff>
    </xdr:from>
    <xdr:to>
      <xdr:col>72</xdr:col>
      <xdr:colOff>38100</xdr:colOff>
      <xdr:row>39</xdr:row>
      <xdr:rowOff>17496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8623</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46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88374</xdr:rowOff>
    </xdr:from>
    <xdr:to>
      <xdr:col>67</xdr:col>
      <xdr:colOff>101600</xdr:colOff>
      <xdr:row>39</xdr:row>
      <xdr:rowOff>18524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9651</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57333" y="6696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26360</xdr:rowOff>
    </xdr:from>
    <xdr:to>
      <xdr:col>85</xdr:col>
      <xdr:colOff>127000</xdr:colOff>
      <xdr:row>77</xdr:row>
      <xdr:rowOff>36747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228010"/>
          <a:ext cx="8382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36747</xdr:rowOff>
    </xdr:from>
    <xdr:to>
      <xdr:col>81</xdr:col>
      <xdr:colOff>50800</xdr:colOff>
      <xdr:row>77</xdr:row>
      <xdr:rowOff>41173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238397"/>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31276</xdr:rowOff>
    </xdr:from>
    <xdr:to>
      <xdr:col>76</xdr:col>
      <xdr:colOff>114300</xdr:colOff>
      <xdr:row>77</xdr:row>
      <xdr:rowOff>41173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232926"/>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23845</xdr:rowOff>
    </xdr:from>
    <xdr:to>
      <xdr:col>71</xdr:col>
      <xdr:colOff>177800</xdr:colOff>
      <xdr:row>77</xdr:row>
      <xdr:rowOff>31276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225495"/>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38953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126954</xdr:rowOff>
    </xdr:from>
    <xdr:to>
      <xdr:col>67</xdr:col>
      <xdr:colOff>101600</xdr:colOff>
      <xdr:row>76</xdr:row>
      <xdr:rowOff>57103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857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73631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147010</xdr:rowOff>
    </xdr:from>
    <xdr:to>
      <xdr:col>85</xdr:col>
      <xdr:colOff>177800</xdr:colOff>
      <xdr:row>77</xdr:row>
      <xdr:rowOff>77160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125437</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5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157397</xdr:rowOff>
    </xdr:from>
    <xdr:to>
      <xdr:col>81</xdr:col>
      <xdr:colOff>101600</xdr:colOff>
      <xdr:row>77</xdr:row>
      <xdr:rowOff>87547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78674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2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161823</xdr:rowOff>
    </xdr:from>
    <xdr:to>
      <xdr:col>76</xdr:col>
      <xdr:colOff>165100</xdr:colOff>
      <xdr:row>77</xdr:row>
      <xdr:rowOff>91973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83100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151926</xdr:rowOff>
    </xdr:from>
    <xdr:to>
      <xdr:col>72</xdr:col>
      <xdr:colOff>38100</xdr:colOff>
      <xdr:row>77</xdr:row>
      <xdr:rowOff>82076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8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73203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144495</xdr:rowOff>
    </xdr:from>
    <xdr:to>
      <xdr:col>67</xdr:col>
      <xdr:colOff>101600</xdr:colOff>
      <xdr:row>77</xdr:row>
      <xdr:rowOff>74645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65772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26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20089</xdr:rowOff>
    </xdr:from>
    <xdr:to>
      <xdr:col>85</xdr:col>
      <xdr:colOff>127000</xdr:colOff>
      <xdr:row>99</xdr:row>
      <xdr:rowOff>38940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93639"/>
          <a:ext cx="838200" cy="1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38940</xdr:rowOff>
    </xdr:from>
    <xdr:to>
      <xdr:col>81</xdr:col>
      <xdr:colOff>50800</xdr:colOff>
      <xdr:row>99</xdr:row>
      <xdr:rowOff>38995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7012490"/>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168310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4842</xdr:rowOff>
    </xdr:from>
    <xdr:to>
      <xdr:col>76</xdr:col>
      <xdr:colOff>114300</xdr:colOff>
      <xdr:row>99</xdr:row>
      <xdr:rowOff>38995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78392"/>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153123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119949</xdr:rowOff>
    </xdr:from>
    <xdr:to>
      <xdr:col>71</xdr:col>
      <xdr:colOff>177800</xdr:colOff>
      <xdr:row>99</xdr:row>
      <xdr:rowOff>4842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22049"/>
          <a:ext cx="889000" cy="5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20176</xdr:rowOff>
    </xdr:from>
    <xdr:to>
      <xdr:col>67</xdr:col>
      <xdr:colOff>101600</xdr:colOff>
      <xdr:row>98</xdr:row>
      <xdr:rowOff>121776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138303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9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140739</xdr:rowOff>
    </xdr:from>
    <xdr:to>
      <xdr:col>85</xdr:col>
      <xdr:colOff>177800</xdr:colOff>
      <xdr:row>99</xdr:row>
      <xdr:rowOff>70889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55666</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5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159590</xdr:rowOff>
    </xdr:from>
    <xdr:to>
      <xdr:col>81</xdr:col>
      <xdr:colOff>101600</xdr:colOff>
      <xdr:row>99</xdr:row>
      <xdr:rowOff>89740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80867</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2017" y="1705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159645</xdr:rowOff>
    </xdr:from>
    <xdr:to>
      <xdr:col>76</xdr:col>
      <xdr:colOff>165100</xdr:colOff>
      <xdr:row>99</xdr:row>
      <xdr:rowOff>89795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80922</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3017" y="1705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125492</xdr:rowOff>
    </xdr:from>
    <xdr:to>
      <xdr:col>72</xdr:col>
      <xdr:colOff>38100</xdr:colOff>
      <xdr:row>99</xdr:row>
      <xdr:rowOff>55642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46769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702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69149</xdr:rowOff>
    </xdr:from>
    <xdr:to>
      <xdr:col>67</xdr:col>
      <xdr:colOff>101600</xdr:colOff>
      <xdr:row>98</xdr:row>
      <xdr:rowOff>170749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7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161876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171120</xdr:rowOff>
    </xdr:from>
    <xdr:to>
      <xdr:col>98</xdr:col>
      <xdr:colOff>38100</xdr:colOff>
      <xdr:row>38</xdr:row>
      <xdr:rowOff>101270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117797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2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75431</xdr:rowOff>
    </xdr:from>
    <xdr:to>
      <xdr:col>116</xdr:col>
      <xdr:colOff>63500</xdr:colOff>
      <xdr:row>59</xdr:row>
      <xdr:rowOff>75626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90981"/>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75626</xdr:rowOff>
    </xdr:from>
    <xdr:to>
      <xdr:col>111</xdr:col>
      <xdr:colOff>177800</xdr:colOff>
      <xdr:row>59</xdr:row>
      <xdr:rowOff>75855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1911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75855</xdr:rowOff>
    </xdr:from>
    <xdr:to>
      <xdr:col>107</xdr:col>
      <xdr:colOff>50800</xdr:colOff>
      <xdr:row>59</xdr:row>
      <xdr:rowOff>76247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19140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123306</xdr:rowOff>
    </xdr:from>
    <xdr:to>
      <xdr:col>102</xdr:col>
      <xdr:colOff>114300</xdr:colOff>
      <xdr:row>59</xdr:row>
      <xdr:rowOff>76247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895956"/>
          <a:ext cx="889000" cy="2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96770</xdr:rowOff>
    </xdr:from>
    <xdr:to>
      <xdr:col>98</xdr:col>
      <xdr:colOff>38100</xdr:colOff>
      <xdr:row>58</xdr:row>
      <xdr:rowOff>26920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18047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96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24631</xdr:rowOff>
    </xdr:from>
    <xdr:to>
      <xdr:col>116</xdr:col>
      <xdr:colOff>114300</xdr:colOff>
      <xdr:row>59</xdr:row>
      <xdr:rowOff>126231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111008</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55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24826</xdr:rowOff>
    </xdr:from>
    <xdr:to>
      <xdr:col>112</xdr:col>
      <xdr:colOff>38100</xdr:colOff>
      <xdr:row>59</xdr:row>
      <xdr:rowOff>126426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117553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233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25055</xdr:rowOff>
    </xdr:from>
    <xdr:to>
      <xdr:col>107</xdr:col>
      <xdr:colOff>101600</xdr:colOff>
      <xdr:row>59</xdr:row>
      <xdr:rowOff>126655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4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117782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233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25447</xdr:rowOff>
    </xdr:from>
    <xdr:to>
      <xdr:col>102</xdr:col>
      <xdr:colOff>165100</xdr:colOff>
      <xdr:row>59</xdr:row>
      <xdr:rowOff>127047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118174</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23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72506</xdr:rowOff>
    </xdr:from>
    <xdr:to>
      <xdr:col>98</xdr:col>
      <xdr:colOff>38100</xdr:colOff>
      <xdr:row>58</xdr:row>
      <xdr:rowOff>2656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19183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6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92469</xdr:rowOff>
    </xdr:from>
    <xdr:to>
      <xdr:col>116</xdr:col>
      <xdr:colOff>63500</xdr:colOff>
      <xdr:row>76</xdr:row>
      <xdr:rowOff>121019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122669"/>
          <a:ext cx="838200" cy="2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116425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4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94895</xdr:rowOff>
    </xdr:from>
    <xdr:to>
      <xdr:col>111</xdr:col>
      <xdr:colOff>177800</xdr:colOff>
      <xdr:row>76</xdr:row>
      <xdr:rowOff>121019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125095"/>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46702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94895</xdr:rowOff>
    </xdr:from>
    <xdr:to>
      <xdr:col>107</xdr:col>
      <xdr:colOff>50800</xdr:colOff>
      <xdr:row>76</xdr:row>
      <xdr:rowOff>119990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125095"/>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50131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2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119990</xdr:rowOff>
    </xdr:from>
    <xdr:to>
      <xdr:col>102</xdr:col>
      <xdr:colOff>114300</xdr:colOff>
      <xdr:row>77</xdr:row>
      <xdr:rowOff>61734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150190"/>
          <a:ext cx="889000" cy="1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79722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44489</xdr:rowOff>
    </xdr:from>
    <xdr:to>
      <xdr:col>98</xdr:col>
      <xdr:colOff>38100</xdr:colOff>
      <xdr:row>76</xdr:row>
      <xdr:rowOff>146089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07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162615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8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41669</xdr:rowOff>
    </xdr:from>
    <xdr:to>
      <xdr:col>116</xdr:col>
      <xdr:colOff>114300</xdr:colOff>
      <xdr:row>76</xdr:row>
      <xdr:rowOff>143269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0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64546</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9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70219</xdr:rowOff>
    </xdr:from>
    <xdr:to>
      <xdr:col>112</xdr:col>
      <xdr:colOff>38100</xdr:colOff>
      <xdr:row>77</xdr:row>
      <xdr:rowOff>369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1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16895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44095</xdr:rowOff>
    </xdr:from>
    <xdr:to>
      <xdr:col>107</xdr:col>
      <xdr:colOff>101600</xdr:colOff>
      <xdr:row>76</xdr:row>
      <xdr:rowOff>145695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162221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8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69190</xdr:rowOff>
    </xdr:from>
    <xdr:to>
      <xdr:col>102</xdr:col>
      <xdr:colOff>165100</xdr:colOff>
      <xdr:row>76</xdr:row>
      <xdr:rowOff>170790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15867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8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10934</xdr:rowOff>
    </xdr:from>
    <xdr:to>
      <xdr:col>98</xdr:col>
      <xdr:colOff>38100</xdr:colOff>
      <xdr:row>77</xdr:row>
      <xdr:rowOff>112534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103661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0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本市は、人口規模と比較して面積が狭小であり財政規模が小さいことから、性質別分類においても、多くの経費について住民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人当たり支出額は類似団体平均を下回っている。その中で、扶助費及び繰出金については類似団体平均を上回る支出額となっているが、これは、本市は高齢化が著しく（</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高齢化率：</a:t>
          </a:r>
          <a:r>
            <a:rPr kumimoji="1" lang="en-US" altLang="ja-JP" sz="1100">
              <a:solidFill>
                <a:schemeClr val="dk1"/>
              </a:solidFill>
              <a:effectLst/>
              <a:latin typeface="+mn-lt"/>
              <a:ea typeface="+mn-ea"/>
              <a:cs typeface="+mn-cs"/>
            </a:rPr>
            <a:t>36.7%</a:t>
          </a:r>
          <a:r>
            <a:rPr kumimoji="1" lang="ja-JP" altLang="ja-JP" sz="1100">
              <a:solidFill>
                <a:schemeClr val="dk1"/>
              </a:solidFill>
              <a:effectLst/>
              <a:latin typeface="+mn-lt"/>
              <a:ea typeface="+mn-ea"/>
              <a:cs typeface="+mn-cs"/>
            </a:rPr>
            <a:t>））、生活保護者も多数である（</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保護率：</a:t>
          </a:r>
          <a:r>
            <a:rPr kumimoji="1" lang="en-US" altLang="ja-JP" sz="1100">
              <a:solidFill>
                <a:schemeClr val="dk1"/>
              </a:solidFill>
              <a:effectLst/>
              <a:latin typeface="+mn-lt"/>
              <a:ea typeface="+mn-ea"/>
              <a:cs typeface="+mn-cs"/>
            </a:rPr>
            <a:t>30.68‰</a:t>
          </a:r>
          <a:r>
            <a:rPr kumimoji="1" lang="ja-JP" altLang="ja-JP" sz="1100">
              <a:solidFill>
                <a:schemeClr val="dk1"/>
              </a:solidFill>
              <a:effectLst/>
              <a:latin typeface="+mn-lt"/>
              <a:ea typeface="+mn-ea"/>
              <a:cs typeface="+mn-cs"/>
            </a:rPr>
            <a:t>）ことから、生活保護費</a:t>
          </a:r>
          <a:r>
            <a:rPr kumimoji="1" lang="ja-JP" altLang="en-US" sz="1100">
              <a:solidFill>
                <a:schemeClr val="dk1"/>
              </a:solidFill>
              <a:effectLst/>
              <a:latin typeface="+mn-lt"/>
              <a:ea typeface="+mn-ea"/>
              <a:cs typeface="+mn-cs"/>
            </a:rPr>
            <a:t>及び介護保険事業・</a:t>
          </a:r>
          <a:r>
            <a:rPr kumimoji="1" lang="ja-JP" altLang="ja-JP" sz="1100">
              <a:solidFill>
                <a:schemeClr val="dk1"/>
              </a:solidFill>
              <a:effectLst/>
              <a:latin typeface="+mn-lt"/>
              <a:ea typeface="+mn-ea"/>
              <a:cs typeface="+mn-cs"/>
            </a:rPr>
            <a:t>国民健康保険事業への繰出金等の社会保障関連経費が多額となったことによるものである。</a:t>
          </a:r>
          <a:endParaRPr lang="ja-JP" altLang="ja-JP" sz="1400">
            <a:effectLst/>
          </a:endParaRPr>
        </a:p>
        <a:p>
          <a:r>
            <a:rPr kumimoji="1" lang="ja-JP" altLang="ja-JP" sz="1100">
              <a:solidFill>
                <a:schemeClr val="dk1"/>
              </a:solidFill>
              <a:effectLst/>
              <a:latin typeface="+mn-lt"/>
              <a:ea typeface="+mn-ea"/>
              <a:cs typeface="+mn-cs"/>
            </a:rPr>
            <a:t>今後は、生活保護の適正受給及び予防医療</a:t>
          </a:r>
          <a:r>
            <a:rPr kumimoji="1" lang="ja-JP" altLang="en-US" sz="1100">
              <a:solidFill>
                <a:schemeClr val="dk1"/>
              </a:solidFill>
              <a:effectLst/>
              <a:latin typeface="+mn-lt"/>
              <a:ea typeface="+mn-ea"/>
              <a:cs typeface="+mn-cs"/>
            </a:rPr>
            <a:t>・介護予防</a:t>
          </a:r>
          <a:r>
            <a:rPr kumimoji="1" lang="ja-JP" altLang="ja-JP" sz="1100">
              <a:solidFill>
                <a:schemeClr val="dk1"/>
              </a:solidFill>
              <a:effectLst/>
              <a:latin typeface="+mn-lt"/>
              <a:ea typeface="+mn-ea"/>
              <a:cs typeface="+mn-cs"/>
            </a:rPr>
            <a:t>の推進による医療費</a:t>
          </a:r>
          <a:r>
            <a:rPr kumimoji="1" lang="ja-JP" altLang="en-US" sz="1100">
              <a:solidFill>
                <a:schemeClr val="dk1"/>
              </a:solidFill>
              <a:effectLst/>
              <a:latin typeface="+mn-lt"/>
              <a:ea typeface="+mn-ea"/>
              <a:cs typeface="+mn-cs"/>
            </a:rPr>
            <a:t>及び介護給付費</a:t>
          </a:r>
          <a:r>
            <a:rPr kumimoji="1" lang="ja-JP" altLang="ja-JP" sz="1100">
              <a:solidFill>
                <a:schemeClr val="dk1"/>
              </a:solidFill>
              <a:effectLst/>
              <a:latin typeface="+mn-lt"/>
              <a:ea typeface="+mn-ea"/>
              <a:cs typeface="+mn-cs"/>
            </a:rPr>
            <a:t>の削減により社会保障費の自然増に歯止めをかけ、財政負担の軽減に努めることとする。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42,065
41,807
15.96
17,700,814
17,617,994
81,757
9,544,235
11,615,974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13839</xdr:rowOff>
    </xdr:from>
    <xdr:to>
      <xdr:col>24</xdr:col>
      <xdr:colOff>63500</xdr:colOff>
      <xdr:row>38</xdr:row>
      <xdr:rowOff>21677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28939"/>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79512</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5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158445</xdr:rowOff>
    </xdr:from>
    <xdr:to>
      <xdr:col>19</xdr:col>
      <xdr:colOff>177800</xdr:colOff>
      <xdr:row>38</xdr:row>
      <xdr:rowOff>13839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02095"/>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7949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128596</xdr:rowOff>
    </xdr:from>
    <xdr:to>
      <xdr:col>15</xdr:col>
      <xdr:colOff>50800</xdr:colOff>
      <xdr:row>37</xdr:row>
      <xdr:rowOff>158445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72246"/>
          <a:ext cx="889000" cy="2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128596</xdr:rowOff>
    </xdr:from>
    <xdr:to>
      <xdr:col>10</xdr:col>
      <xdr:colOff>114300</xdr:colOff>
      <xdr:row>37</xdr:row>
      <xdr:rowOff>129903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72246"/>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164050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39849</xdr:rowOff>
    </xdr:from>
    <xdr:to>
      <xdr:col>6</xdr:col>
      <xdr:colOff>38100</xdr:colOff>
      <xdr:row>37</xdr:row>
      <xdr:rowOff>141449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157976</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15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142327</xdr:rowOff>
    </xdr:from>
    <xdr:to>
      <xdr:col>24</xdr:col>
      <xdr:colOff>114300</xdr:colOff>
      <xdr:row>38</xdr:row>
      <xdr:rowOff>72477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57254</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0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134489</xdr:rowOff>
    </xdr:from>
    <xdr:to>
      <xdr:col>20</xdr:col>
      <xdr:colOff>38100</xdr:colOff>
      <xdr:row>38</xdr:row>
      <xdr:rowOff>64639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7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55766</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57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107645</xdr:rowOff>
    </xdr:from>
    <xdr:to>
      <xdr:col>15</xdr:col>
      <xdr:colOff>101600</xdr:colOff>
      <xdr:row>38</xdr:row>
      <xdr:rowOff>37795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28922</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54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77796</xdr:rowOff>
    </xdr:from>
    <xdr:to>
      <xdr:col>10</xdr:col>
      <xdr:colOff>165100</xdr:colOff>
      <xdr:row>38</xdr:row>
      <xdr:rowOff>7947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21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170524</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79103</xdr:rowOff>
    </xdr:from>
    <xdr:to>
      <xdr:col>6</xdr:col>
      <xdr:colOff>38100</xdr:colOff>
      <xdr:row>38</xdr:row>
      <xdr:rowOff>9253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380</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51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21148</xdr:rowOff>
    </xdr:from>
    <xdr:to>
      <xdr:col>24</xdr:col>
      <xdr:colOff>63500</xdr:colOff>
      <xdr:row>58</xdr:row>
      <xdr:rowOff>28932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65248"/>
          <a:ext cx="8382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28932</xdr:rowOff>
    </xdr:from>
    <xdr:to>
      <xdr:col>19</xdr:col>
      <xdr:colOff>177800</xdr:colOff>
      <xdr:row>58</xdr:row>
      <xdr:rowOff>47971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73032"/>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4377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47971</xdr:rowOff>
    </xdr:from>
    <xdr:to>
      <xdr:col>15</xdr:col>
      <xdr:colOff>50800</xdr:colOff>
      <xdr:row>58</xdr:row>
      <xdr:rowOff>51327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92071"/>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165963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167113</xdr:rowOff>
    </xdr:from>
    <xdr:to>
      <xdr:col>10</xdr:col>
      <xdr:colOff>114300</xdr:colOff>
      <xdr:row>58</xdr:row>
      <xdr:rowOff>51327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39763"/>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27570</xdr:rowOff>
    </xdr:from>
    <xdr:to>
      <xdr:col>6</xdr:col>
      <xdr:colOff>38100</xdr:colOff>
      <xdr:row>57</xdr:row>
      <xdr:rowOff>129170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145697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7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141798</xdr:rowOff>
    </xdr:from>
    <xdr:to>
      <xdr:col>24</xdr:col>
      <xdr:colOff>114300</xdr:colOff>
      <xdr:row>58</xdr:row>
      <xdr:rowOff>71948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56725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2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149582</xdr:rowOff>
    </xdr:from>
    <xdr:to>
      <xdr:col>20</xdr:col>
      <xdr:colOff>38100</xdr:colOff>
      <xdr:row>58</xdr:row>
      <xdr:rowOff>79732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2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70859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168621</xdr:rowOff>
    </xdr:from>
    <xdr:to>
      <xdr:col>15</xdr:col>
      <xdr:colOff>101600</xdr:colOff>
      <xdr:row>58</xdr:row>
      <xdr:rowOff>98771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4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89898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527</xdr:rowOff>
    </xdr:from>
    <xdr:to>
      <xdr:col>10</xdr:col>
      <xdr:colOff>165100</xdr:colOff>
      <xdr:row>58</xdr:row>
      <xdr:rowOff>102127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93254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116313</xdr:rowOff>
    </xdr:from>
    <xdr:to>
      <xdr:col>6</xdr:col>
      <xdr:colOff>38100</xdr:colOff>
      <xdr:row>58</xdr:row>
      <xdr:rowOff>46463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37590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8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170183</xdr:rowOff>
    </xdr:from>
    <xdr:to>
      <xdr:col>24</xdr:col>
      <xdr:colOff>63500</xdr:colOff>
      <xdr:row>76</xdr:row>
      <xdr:rowOff>170839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00383"/>
          <a:ext cx="8382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70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155367</xdr:rowOff>
    </xdr:from>
    <xdr:to>
      <xdr:col>19</xdr:col>
      <xdr:colOff>177800</xdr:colOff>
      <xdr:row>76</xdr:row>
      <xdr:rowOff>170839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85567"/>
          <a:ext cx="889000" cy="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79866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155367</xdr:rowOff>
    </xdr:from>
    <xdr:to>
      <xdr:col>15</xdr:col>
      <xdr:colOff>50800</xdr:colOff>
      <xdr:row>77</xdr:row>
      <xdr:rowOff>5104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85567"/>
          <a:ext cx="889000" cy="2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92008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5104</xdr:rowOff>
    </xdr:from>
    <xdr:to>
      <xdr:col>10</xdr:col>
      <xdr:colOff>114300</xdr:colOff>
      <xdr:row>77</xdr:row>
      <xdr:rowOff>13102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06754"/>
          <a:ext cx="889000" cy="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142071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140853</xdr:rowOff>
    </xdr:from>
    <xdr:to>
      <xdr:col>6</xdr:col>
      <xdr:colOff>38100</xdr:colOff>
      <xdr:row>77</xdr:row>
      <xdr:rowOff>71003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7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62130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6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119383</xdr:rowOff>
    </xdr:from>
    <xdr:to>
      <xdr:col>24</xdr:col>
      <xdr:colOff>114300</xdr:colOff>
      <xdr:row>77</xdr:row>
      <xdr:rowOff>49533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4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142260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0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120039</xdr:rowOff>
    </xdr:from>
    <xdr:to>
      <xdr:col>20</xdr:col>
      <xdr:colOff>38100</xdr:colOff>
      <xdr:row>77</xdr:row>
      <xdr:rowOff>50189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66716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2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104567</xdr:rowOff>
    </xdr:from>
    <xdr:to>
      <xdr:col>15</xdr:col>
      <xdr:colOff>101600</xdr:colOff>
      <xdr:row>77</xdr:row>
      <xdr:rowOff>34717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51243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0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125754</xdr:rowOff>
    </xdr:from>
    <xdr:to>
      <xdr:col>10</xdr:col>
      <xdr:colOff>165100</xdr:colOff>
      <xdr:row>77</xdr:row>
      <xdr:rowOff>55904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72431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3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133752</xdr:rowOff>
    </xdr:from>
    <xdr:to>
      <xdr:col>6</xdr:col>
      <xdr:colOff>38100</xdr:colOff>
      <xdr:row>77</xdr:row>
      <xdr:rowOff>63902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80429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3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150437</xdr:rowOff>
    </xdr:from>
    <xdr:to>
      <xdr:col>24</xdr:col>
      <xdr:colOff>63500</xdr:colOff>
      <xdr:row>97</xdr:row>
      <xdr:rowOff>156228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81087"/>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145529</xdr:rowOff>
    </xdr:from>
    <xdr:to>
      <xdr:col>19</xdr:col>
      <xdr:colOff>177800</xdr:colOff>
      <xdr:row>97</xdr:row>
      <xdr:rowOff>156228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76179"/>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145529</xdr:rowOff>
    </xdr:from>
    <xdr:to>
      <xdr:col>15</xdr:col>
      <xdr:colOff>50800</xdr:colOff>
      <xdr:row>97</xdr:row>
      <xdr:rowOff>161220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76179"/>
          <a:ext cx="889000" cy="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147236</xdr:rowOff>
    </xdr:from>
    <xdr:to>
      <xdr:col>10</xdr:col>
      <xdr:colOff>114300</xdr:colOff>
      <xdr:row>97</xdr:row>
      <xdr:rowOff>161220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77886"/>
          <a:ext cx="889000" cy="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127755</xdr:rowOff>
    </xdr:from>
    <xdr:to>
      <xdr:col>6</xdr:col>
      <xdr:colOff>38100</xdr:colOff>
      <xdr:row>97</xdr:row>
      <xdr:rowOff>57905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74432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99637</xdr:rowOff>
    </xdr:from>
    <xdr:to>
      <xdr:col>24</xdr:col>
      <xdr:colOff>114300</xdr:colOff>
      <xdr:row>98</xdr:row>
      <xdr:rowOff>29787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14564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4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105428</xdr:rowOff>
    </xdr:from>
    <xdr:to>
      <xdr:col>20</xdr:col>
      <xdr:colOff>38100</xdr:colOff>
      <xdr:row>98</xdr:row>
      <xdr:rowOff>35578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3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26705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2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94729</xdr:rowOff>
    </xdr:from>
    <xdr:to>
      <xdr:col>15</xdr:col>
      <xdr:colOff>101600</xdr:colOff>
      <xdr:row>98</xdr:row>
      <xdr:rowOff>24879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16006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110420</xdr:rowOff>
    </xdr:from>
    <xdr:to>
      <xdr:col>10</xdr:col>
      <xdr:colOff>165100</xdr:colOff>
      <xdr:row>98</xdr:row>
      <xdr:rowOff>40570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31697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3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96436</xdr:rowOff>
    </xdr:from>
    <xdr:to>
      <xdr:col>6</xdr:col>
      <xdr:colOff>38100</xdr:colOff>
      <xdr:row>98</xdr:row>
      <xdr:rowOff>26586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17713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1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97409</xdr:rowOff>
    </xdr:from>
    <xdr:to>
      <xdr:col>55</xdr:col>
      <xdr:colOff>0</xdr:colOff>
      <xdr:row>38</xdr:row>
      <xdr:rowOff>98552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1250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98552</xdr:rowOff>
    </xdr:from>
    <xdr:to>
      <xdr:col>50</xdr:col>
      <xdr:colOff>114300</xdr:colOff>
      <xdr:row>38</xdr:row>
      <xdr:rowOff>104267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1365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72949</xdr:rowOff>
    </xdr:from>
    <xdr:to>
      <xdr:col>45</xdr:col>
      <xdr:colOff>177800</xdr:colOff>
      <xdr:row>38</xdr:row>
      <xdr:rowOff>104267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88049"/>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69977</xdr:rowOff>
    </xdr:from>
    <xdr:to>
      <xdr:col>41</xdr:col>
      <xdr:colOff>50800</xdr:colOff>
      <xdr:row>38</xdr:row>
      <xdr:rowOff>72949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8507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170281</xdr:rowOff>
    </xdr:from>
    <xdr:to>
      <xdr:col>36</xdr:col>
      <xdr:colOff>165100</xdr:colOff>
      <xdr:row>37</xdr:row>
      <xdr:rowOff>100431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116958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46609</xdr:rowOff>
    </xdr:from>
    <xdr:to>
      <xdr:col>55</xdr:col>
      <xdr:colOff>50800</xdr:colOff>
      <xdr:row>38</xdr:row>
      <xdr:rowOff>148209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132986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7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47752</xdr:rowOff>
    </xdr:from>
    <xdr:to>
      <xdr:col>50</xdr:col>
      <xdr:colOff>165100</xdr:colOff>
      <xdr:row>38</xdr:row>
      <xdr:rowOff>149352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140479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53467</xdr:rowOff>
    </xdr:from>
    <xdr:to>
      <xdr:col>46</xdr:col>
      <xdr:colOff>38100</xdr:colOff>
      <xdr:row>38</xdr:row>
      <xdr:rowOff>155067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146194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22149</xdr:rowOff>
    </xdr:from>
    <xdr:to>
      <xdr:col>41</xdr:col>
      <xdr:colOff>101600</xdr:colOff>
      <xdr:row>38</xdr:row>
      <xdr:rowOff>123749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114876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2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19177</xdr:rowOff>
    </xdr:from>
    <xdr:to>
      <xdr:col>36</xdr:col>
      <xdr:colOff>165100</xdr:colOff>
      <xdr:row>38</xdr:row>
      <xdr:rowOff>120777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111904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20893</xdr:rowOff>
    </xdr:from>
    <xdr:to>
      <xdr:col>55</xdr:col>
      <xdr:colOff>0</xdr:colOff>
      <xdr:row>59</xdr:row>
      <xdr:rowOff>43982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36443"/>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62268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9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12892</xdr:rowOff>
    </xdr:from>
    <xdr:to>
      <xdr:col>50</xdr:col>
      <xdr:colOff>114300</xdr:colOff>
      <xdr:row>59</xdr:row>
      <xdr:rowOff>43982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28442"/>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12892</xdr:rowOff>
    </xdr:from>
    <xdr:to>
      <xdr:col>45</xdr:col>
      <xdr:colOff>177800</xdr:colOff>
      <xdr:row>59</xdr:row>
      <xdr:rowOff>40487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28442"/>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136586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40487</xdr:rowOff>
    </xdr:from>
    <xdr:to>
      <xdr:col>41</xdr:col>
      <xdr:colOff>50800</xdr:colOff>
      <xdr:row>59</xdr:row>
      <xdr:rowOff>47541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56037"/>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21959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57876</xdr:rowOff>
    </xdr:from>
    <xdr:to>
      <xdr:col>36</xdr:col>
      <xdr:colOff>165100</xdr:colOff>
      <xdr:row>56</xdr:row>
      <xdr:rowOff>159476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5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4553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43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141543</xdr:rowOff>
    </xdr:from>
    <xdr:to>
      <xdr:col>55</xdr:col>
      <xdr:colOff>50800</xdr:colOff>
      <xdr:row>59</xdr:row>
      <xdr:rowOff>71693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56470</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164632</xdr:rowOff>
    </xdr:from>
    <xdr:to>
      <xdr:col>50</xdr:col>
      <xdr:colOff>165100</xdr:colOff>
      <xdr:row>59</xdr:row>
      <xdr:rowOff>94782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1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85909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20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133542</xdr:rowOff>
    </xdr:from>
    <xdr:to>
      <xdr:col>46</xdr:col>
      <xdr:colOff>38100</xdr:colOff>
      <xdr:row>59</xdr:row>
      <xdr:rowOff>63692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7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54819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7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161137</xdr:rowOff>
    </xdr:from>
    <xdr:to>
      <xdr:col>41</xdr:col>
      <xdr:colOff>101600</xdr:colOff>
      <xdr:row>59</xdr:row>
      <xdr:rowOff>91287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1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82414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168191</xdr:rowOff>
    </xdr:from>
    <xdr:to>
      <xdr:col>36</xdr:col>
      <xdr:colOff>165100</xdr:colOff>
      <xdr:row>59</xdr:row>
      <xdr:rowOff>98341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11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89468</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20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108877</xdr:rowOff>
    </xdr:from>
    <xdr:to>
      <xdr:col>55</xdr:col>
      <xdr:colOff>0</xdr:colOff>
      <xdr:row>78</xdr:row>
      <xdr:rowOff>147492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81977"/>
          <a:ext cx="838200" cy="3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71486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0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108877</xdr:rowOff>
    </xdr:from>
    <xdr:to>
      <xdr:col>50</xdr:col>
      <xdr:colOff>114300</xdr:colOff>
      <xdr:row>78</xdr:row>
      <xdr:rowOff>159779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81977"/>
          <a:ext cx="8890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137091</xdr:rowOff>
    </xdr:from>
    <xdr:to>
      <xdr:col>45</xdr:col>
      <xdr:colOff>177800</xdr:colOff>
      <xdr:row>78</xdr:row>
      <xdr:rowOff>159779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10191"/>
          <a:ext cx="889000" cy="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137091</xdr:rowOff>
    </xdr:from>
    <xdr:to>
      <xdr:col>41</xdr:col>
      <xdr:colOff>50800</xdr:colOff>
      <xdr:row>78</xdr:row>
      <xdr:rowOff>165855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10191"/>
          <a:ext cx="889000" cy="2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145609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68002</xdr:rowOff>
    </xdr:from>
    <xdr:to>
      <xdr:col>36</xdr:col>
      <xdr:colOff>165100</xdr:colOff>
      <xdr:row>77</xdr:row>
      <xdr:rowOff>169602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6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14679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96692</xdr:rowOff>
    </xdr:from>
    <xdr:to>
      <xdr:col>55</xdr:col>
      <xdr:colOff>50800</xdr:colOff>
      <xdr:row>79</xdr:row>
      <xdr:rowOff>26842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11619</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58077</xdr:rowOff>
    </xdr:from>
    <xdr:to>
      <xdr:col>50</xdr:col>
      <xdr:colOff>165100</xdr:colOff>
      <xdr:row>78</xdr:row>
      <xdr:rowOff>159677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150804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108979</xdr:rowOff>
    </xdr:from>
    <xdr:to>
      <xdr:col>46</xdr:col>
      <xdr:colOff>38100</xdr:colOff>
      <xdr:row>79</xdr:row>
      <xdr:rowOff>39129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30256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7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86291</xdr:rowOff>
    </xdr:from>
    <xdr:to>
      <xdr:col>41</xdr:col>
      <xdr:colOff>101600</xdr:colOff>
      <xdr:row>79</xdr:row>
      <xdr:rowOff>16441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7568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5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115055</xdr:rowOff>
    </xdr:from>
    <xdr:to>
      <xdr:col>36</xdr:col>
      <xdr:colOff>165100</xdr:colOff>
      <xdr:row>79</xdr:row>
      <xdr:rowOff>45205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36332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8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148825</xdr:rowOff>
    </xdr:from>
    <xdr:to>
      <xdr:col>55</xdr:col>
      <xdr:colOff>0</xdr:colOff>
      <xdr:row>97</xdr:row>
      <xdr:rowOff>155578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79475"/>
          <a:ext cx="8382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148825</xdr:rowOff>
    </xdr:from>
    <xdr:to>
      <xdr:col>50</xdr:col>
      <xdr:colOff>114300</xdr:colOff>
      <xdr:row>97</xdr:row>
      <xdr:rowOff>152854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79475"/>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152854</xdr:rowOff>
    </xdr:from>
    <xdr:to>
      <xdr:col>45</xdr:col>
      <xdr:colOff>177800</xdr:colOff>
      <xdr:row>98</xdr:row>
      <xdr:rowOff>15926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83504"/>
          <a:ext cx="889000" cy="3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15926</xdr:rowOff>
    </xdr:from>
    <xdr:to>
      <xdr:col>41</xdr:col>
      <xdr:colOff>50800</xdr:colOff>
      <xdr:row>98</xdr:row>
      <xdr:rowOff>16191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18026"/>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132156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151879</xdr:rowOff>
    </xdr:from>
    <xdr:to>
      <xdr:col>36</xdr:col>
      <xdr:colOff>165100</xdr:colOff>
      <xdr:row>97</xdr:row>
      <xdr:rowOff>82029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98556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8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104778</xdr:rowOff>
    </xdr:from>
    <xdr:to>
      <xdr:col>55</xdr:col>
      <xdr:colOff>50800</xdr:colOff>
      <xdr:row>98</xdr:row>
      <xdr:rowOff>34928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19705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5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98025</xdr:rowOff>
    </xdr:from>
    <xdr:to>
      <xdr:col>50</xdr:col>
      <xdr:colOff>165100</xdr:colOff>
      <xdr:row>98</xdr:row>
      <xdr:rowOff>28175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19302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2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102054</xdr:rowOff>
    </xdr:from>
    <xdr:to>
      <xdr:col>46</xdr:col>
      <xdr:colOff>38100</xdr:colOff>
      <xdr:row>98</xdr:row>
      <xdr:rowOff>32204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23331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136576</xdr:rowOff>
    </xdr:from>
    <xdr:to>
      <xdr:col>41</xdr:col>
      <xdr:colOff>101600</xdr:colOff>
      <xdr:row>98</xdr:row>
      <xdr:rowOff>66726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57853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136841</xdr:rowOff>
    </xdr:from>
    <xdr:to>
      <xdr:col>36</xdr:col>
      <xdr:colOff>165100</xdr:colOff>
      <xdr:row>98</xdr:row>
      <xdr:rowOff>66991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6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58118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6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155549</xdr:rowOff>
    </xdr:from>
    <xdr:to>
      <xdr:col>85</xdr:col>
      <xdr:colOff>127000</xdr:colOff>
      <xdr:row>37</xdr:row>
      <xdr:rowOff>165151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99199"/>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116783</xdr:rowOff>
    </xdr:from>
    <xdr:to>
      <xdr:col>81</xdr:col>
      <xdr:colOff>50800</xdr:colOff>
      <xdr:row>37</xdr:row>
      <xdr:rowOff>165151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60433"/>
          <a:ext cx="889000" cy="4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116783</xdr:rowOff>
    </xdr:from>
    <xdr:to>
      <xdr:col>76</xdr:col>
      <xdr:colOff>114300</xdr:colOff>
      <xdr:row>38</xdr:row>
      <xdr:rowOff>23723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60433"/>
          <a:ext cx="889000" cy="7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7436</xdr:rowOff>
    </xdr:from>
    <xdr:to>
      <xdr:col>71</xdr:col>
      <xdr:colOff>177800</xdr:colOff>
      <xdr:row>38</xdr:row>
      <xdr:rowOff>23723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51086"/>
          <a:ext cx="889000" cy="18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143572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53467</xdr:rowOff>
    </xdr:from>
    <xdr:to>
      <xdr:col>67</xdr:col>
      <xdr:colOff>101600</xdr:colOff>
      <xdr:row>36</xdr:row>
      <xdr:rowOff>155067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104749</xdr:rowOff>
    </xdr:from>
    <xdr:to>
      <xdr:col>85</xdr:col>
      <xdr:colOff>177800</xdr:colOff>
      <xdr:row>38</xdr:row>
      <xdr:rowOff>34899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19676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6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114351</xdr:rowOff>
    </xdr:from>
    <xdr:to>
      <xdr:col>81</xdr:col>
      <xdr:colOff>101600</xdr:colOff>
      <xdr:row>38</xdr:row>
      <xdr:rowOff>44501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35628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65983</xdr:rowOff>
    </xdr:from>
    <xdr:to>
      <xdr:col>76</xdr:col>
      <xdr:colOff>165100</xdr:colOff>
      <xdr:row>37</xdr:row>
      <xdr:rowOff>167583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158710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0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144374</xdr:rowOff>
    </xdr:from>
    <xdr:to>
      <xdr:col>72</xdr:col>
      <xdr:colOff>38100</xdr:colOff>
      <xdr:row>38</xdr:row>
      <xdr:rowOff>74524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65650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128086</xdr:rowOff>
    </xdr:from>
    <xdr:to>
      <xdr:col>67</xdr:col>
      <xdr:colOff>101600</xdr:colOff>
      <xdr:row>37</xdr:row>
      <xdr:rowOff>58236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49363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39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68435</xdr:rowOff>
    </xdr:from>
    <xdr:to>
      <xdr:col>85</xdr:col>
      <xdr:colOff>127000</xdr:colOff>
      <xdr:row>58</xdr:row>
      <xdr:rowOff>80264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12535"/>
          <a:ext cx="838200" cy="1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80264</xdr:rowOff>
    </xdr:from>
    <xdr:to>
      <xdr:col>81</xdr:col>
      <xdr:colOff>50800</xdr:colOff>
      <xdr:row>58</xdr:row>
      <xdr:rowOff>84784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24364"/>
          <a:ext cx="889000" cy="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160045</xdr:rowOff>
    </xdr:from>
    <xdr:to>
      <xdr:col>76</xdr:col>
      <xdr:colOff>114300</xdr:colOff>
      <xdr:row>58</xdr:row>
      <xdr:rowOff>84784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32695"/>
          <a:ext cx="889000" cy="9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13181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160045</xdr:rowOff>
    </xdr:from>
    <xdr:to>
      <xdr:col>71</xdr:col>
      <xdr:colOff>177800</xdr:colOff>
      <xdr:row>58</xdr:row>
      <xdr:rowOff>79532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32695"/>
          <a:ext cx="889000" cy="9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34761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72480</xdr:rowOff>
    </xdr:from>
    <xdr:to>
      <xdr:col>67</xdr:col>
      <xdr:colOff>101600</xdr:colOff>
      <xdr:row>58</xdr:row>
      <xdr:rowOff>2630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19157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17635</xdr:rowOff>
    </xdr:from>
    <xdr:to>
      <xdr:col>85</xdr:col>
      <xdr:colOff>177800</xdr:colOff>
      <xdr:row>58</xdr:row>
      <xdr:rowOff>119235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104012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29464</xdr:rowOff>
    </xdr:from>
    <xdr:to>
      <xdr:col>81</xdr:col>
      <xdr:colOff>101600</xdr:colOff>
      <xdr:row>58</xdr:row>
      <xdr:rowOff>131064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122191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6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33984</xdr:rowOff>
    </xdr:from>
    <xdr:to>
      <xdr:col>76</xdr:col>
      <xdr:colOff>165100</xdr:colOff>
      <xdr:row>58</xdr:row>
      <xdr:rowOff>135584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126711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7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109245</xdr:rowOff>
    </xdr:from>
    <xdr:to>
      <xdr:col>72</xdr:col>
      <xdr:colOff>38100</xdr:colOff>
      <xdr:row>58</xdr:row>
      <xdr:rowOff>39395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30522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7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28732</xdr:rowOff>
    </xdr:from>
    <xdr:to>
      <xdr:col>67</xdr:col>
      <xdr:colOff>101600</xdr:colOff>
      <xdr:row>58</xdr:row>
      <xdr:rowOff>130332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121459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135792</xdr:rowOff>
    </xdr:from>
    <xdr:to>
      <xdr:col>85</xdr:col>
      <xdr:colOff>127000</xdr:colOff>
      <xdr:row>78</xdr:row>
      <xdr:rowOff>139426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08892"/>
          <a:ext cx="8382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139426</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12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146128</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138145</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1245"/>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138145</xdr:rowOff>
    </xdr:from>
    <xdr:to>
      <xdr:col>71</xdr:col>
      <xdr:colOff>177800</xdr:colOff>
      <xdr:row>78</xdr:row>
      <xdr:rowOff>139174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1124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45031</xdr:rowOff>
    </xdr:from>
    <xdr:to>
      <xdr:col>67</xdr:col>
      <xdr:colOff>101600</xdr:colOff>
      <xdr:row>78</xdr:row>
      <xdr:rowOff>146631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1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163158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9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84992</xdr:rowOff>
    </xdr:from>
    <xdr:to>
      <xdr:col>85</xdr:col>
      <xdr:colOff>177800</xdr:colOff>
      <xdr:row>79</xdr:row>
      <xdr:rowOff>15142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171369</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88626</xdr:rowOff>
    </xdr:from>
    <xdr:to>
      <xdr:col>81</xdr:col>
      <xdr:colOff>101600</xdr:colOff>
      <xdr:row>79</xdr:row>
      <xdr:rowOff>18776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9903</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24333" y="13554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87345</xdr:rowOff>
    </xdr:from>
    <xdr:to>
      <xdr:col>72</xdr:col>
      <xdr:colOff>38100</xdr:colOff>
      <xdr:row>79</xdr:row>
      <xdr:rowOff>17495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8622</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46333" y="13553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88374</xdr:rowOff>
    </xdr:from>
    <xdr:to>
      <xdr:col>67</xdr:col>
      <xdr:colOff>101600</xdr:colOff>
      <xdr:row>79</xdr:row>
      <xdr:rowOff>18524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9651</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57333" y="13554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26360</xdr:rowOff>
    </xdr:from>
    <xdr:to>
      <xdr:col>85</xdr:col>
      <xdr:colOff>127000</xdr:colOff>
      <xdr:row>97</xdr:row>
      <xdr:rowOff>36747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57010"/>
          <a:ext cx="8382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36747</xdr:rowOff>
    </xdr:from>
    <xdr:to>
      <xdr:col>81</xdr:col>
      <xdr:colOff>50800</xdr:colOff>
      <xdr:row>97</xdr:row>
      <xdr:rowOff>41173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67397"/>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31276</xdr:rowOff>
    </xdr:from>
    <xdr:to>
      <xdr:col>76</xdr:col>
      <xdr:colOff>114300</xdr:colOff>
      <xdr:row>97</xdr:row>
      <xdr:rowOff>41173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661926"/>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23845</xdr:rowOff>
    </xdr:from>
    <xdr:to>
      <xdr:col>71</xdr:col>
      <xdr:colOff>177800</xdr:colOff>
      <xdr:row>97</xdr:row>
      <xdr:rowOff>31276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54495"/>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38952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126955</xdr:rowOff>
    </xdr:from>
    <xdr:to>
      <xdr:col>67</xdr:col>
      <xdr:colOff>101600</xdr:colOff>
      <xdr:row>96</xdr:row>
      <xdr:rowOff>57105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4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73632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147010</xdr:rowOff>
    </xdr:from>
    <xdr:to>
      <xdr:col>85</xdr:col>
      <xdr:colOff>177800</xdr:colOff>
      <xdr:row>97</xdr:row>
      <xdr:rowOff>77160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125437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157397</xdr:rowOff>
    </xdr:from>
    <xdr:to>
      <xdr:col>81</xdr:col>
      <xdr:colOff>101600</xdr:colOff>
      <xdr:row>97</xdr:row>
      <xdr:rowOff>87547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78674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0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161823</xdr:rowOff>
    </xdr:from>
    <xdr:to>
      <xdr:col>76</xdr:col>
      <xdr:colOff>165100</xdr:colOff>
      <xdr:row>97</xdr:row>
      <xdr:rowOff>91973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83100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1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151926</xdr:rowOff>
    </xdr:from>
    <xdr:to>
      <xdr:col>72</xdr:col>
      <xdr:colOff>38100</xdr:colOff>
      <xdr:row>97</xdr:row>
      <xdr:rowOff>82076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1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73203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144495</xdr:rowOff>
    </xdr:from>
    <xdr:to>
      <xdr:col>67</xdr:col>
      <xdr:colOff>101600</xdr:colOff>
      <xdr:row>97</xdr:row>
      <xdr:rowOff>74645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65772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156566</xdr:rowOff>
    </xdr:from>
    <xdr:to>
      <xdr:col>98</xdr:col>
      <xdr:colOff>38100</xdr:colOff>
      <xdr:row>38</xdr:row>
      <xdr:rowOff>86716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103243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本市は、人口規模と比較して面積が狭小であり財政規模が小さいことから、目的別分類においても、多くの経費について住民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人当たり支出額は類似団体平均を下回っている。その中で、民生費については類似団体平均を上回る支出額となっているが、これは、本市は高齢化が著しく（</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高齢化率：</a:t>
          </a:r>
          <a:r>
            <a:rPr kumimoji="1" lang="en-US" altLang="ja-JP" sz="1100">
              <a:solidFill>
                <a:schemeClr val="dk1"/>
              </a:solidFill>
              <a:effectLst/>
              <a:latin typeface="+mn-lt"/>
              <a:ea typeface="+mn-ea"/>
              <a:cs typeface="+mn-cs"/>
            </a:rPr>
            <a:t>36.7%</a:t>
          </a:r>
          <a:r>
            <a:rPr kumimoji="1" lang="ja-JP" altLang="ja-JP" sz="1100">
              <a:solidFill>
                <a:schemeClr val="dk1"/>
              </a:solidFill>
              <a:effectLst/>
              <a:latin typeface="+mn-lt"/>
              <a:ea typeface="+mn-ea"/>
              <a:cs typeface="+mn-cs"/>
            </a:rPr>
            <a:t>）、生活保護者も多数であること（</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保護率：</a:t>
          </a:r>
          <a:r>
            <a:rPr kumimoji="1" lang="en-US" altLang="ja-JP" sz="1100">
              <a:solidFill>
                <a:schemeClr val="dk1"/>
              </a:solidFill>
              <a:effectLst/>
              <a:latin typeface="+mn-lt"/>
              <a:ea typeface="+mn-ea"/>
              <a:cs typeface="+mn-cs"/>
            </a:rPr>
            <a:t>30.68‰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、社会保障関連経費に関わる繰出金及び障害者福祉関連経費が多額となったことによるものである。</a:t>
          </a:r>
          <a:endParaRPr lang="ja-JP" altLang="ja-JP" sz="1400">
            <a:effectLst/>
          </a:endParaRPr>
        </a:p>
        <a:p>
          <a:r>
            <a:rPr kumimoji="1" lang="ja-JP" altLang="ja-JP" sz="1100">
              <a:solidFill>
                <a:schemeClr val="dk1"/>
              </a:solidFill>
              <a:effectLst/>
              <a:latin typeface="+mn-lt"/>
              <a:ea typeface="+mn-ea"/>
              <a:cs typeface="+mn-cs"/>
            </a:rPr>
            <a:t>今後は、ジェネリック医薬品の利用促進や特定健診の受診勧奨等</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医療費の削減</a:t>
          </a:r>
          <a:r>
            <a:rPr kumimoji="1" lang="ja-JP" altLang="en-US" sz="1100">
              <a:solidFill>
                <a:schemeClr val="dk1"/>
              </a:solidFill>
              <a:effectLst/>
              <a:latin typeface="+mn-lt"/>
              <a:ea typeface="+mn-ea"/>
              <a:cs typeface="+mn-cs"/>
            </a:rPr>
            <a:t>、介護予防の推進による介護給付費の削減</a:t>
          </a:r>
          <a:r>
            <a:rPr kumimoji="1" lang="ja-JP" altLang="ja-JP" sz="1100">
              <a:solidFill>
                <a:schemeClr val="dk1"/>
              </a:solidFill>
              <a:effectLst/>
              <a:latin typeface="+mn-lt"/>
              <a:ea typeface="+mn-ea"/>
              <a:cs typeface="+mn-cs"/>
            </a:rPr>
            <a:t>により社会保障関連経費の自然増に歯止めをかけ、財政負担の軽減に努めることとする。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本市では</a:t>
          </a:r>
          <a:r>
            <a:rPr kumimoji="1" lang="ja-JP" altLang="ja-JP" sz="1100">
              <a:solidFill>
                <a:schemeClr val="dk1"/>
              </a:solidFill>
              <a:effectLst/>
              <a:latin typeface="+mn-lt"/>
              <a:ea typeface="+mn-ea"/>
              <a:cs typeface="+mn-cs"/>
            </a:rPr>
            <a:t>基幹産業がないことや高齢化</a:t>
          </a:r>
          <a:r>
            <a:rPr kumimoji="1" lang="ja-JP" altLang="en-US" sz="1100">
              <a:solidFill>
                <a:schemeClr val="dk1"/>
              </a:solidFill>
              <a:effectLst/>
              <a:latin typeface="+mn-lt"/>
              <a:ea typeface="+mn-ea"/>
              <a:cs typeface="+mn-cs"/>
            </a:rPr>
            <a:t>の進展</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市税収入</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伸び悩</a:t>
          </a:r>
          <a:r>
            <a:rPr kumimoji="1" lang="ja-JP" altLang="en-US" sz="1100">
              <a:solidFill>
                <a:schemeClr val="dk1"/>
              </a:solidFill>
              <a:effectLst/>
              <a:latin typeface="+mn-lt"/>
              <a:ea typeface="+mn-ea"/>
              <a:cs typeface="+mn-cs"/>
            </a:rPr>
            <a:t>む</a:t>
          </a:r>
          <a:r>
            <a:rPr kumimoji="1" lang="ja-JP" altLang="ja-JP" sz="1100">
              <a:solidFill>
                <a:schemeClr val="dk1"/>
              </a:solidFill>
              <a:effectLst/>
              <a:latin typeface="+mn-lt"/>
              <a:ea typeface="+mn-ea"/>
              <a:cs typeface="+mn-cs"/>
            </a:rPr>
            <a:t>一方で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社会保障関連経費の増加により厳しい財政運営が続いている。平成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年度の普通交付税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の一般財源の大幅な減額から水準</a:t>
          </a:r>
          <a:r>
            <a:rPr kumimoji="1" lang="ja-JP" altLang="en-US" sz="1100">
              <a:solidFill>
                <a:schemeClr val="dk1"/>
              </a:solidFill>
              <a:effectLst/>
              <a:latin typeface="+mn-lt"/>
              <a:ea typeface="+mn-ea"/>
              <a:cs typeface="+mn-cs"/>
            </a:rPr>
            <a:t>は回復しておらず</a:t>
          </a:r>
          <a:r>
            <a:rPr kumimoji="1" lang="ja-JP" altLang="ja-JP" sz="1100">
              <a:solidFill>
                <a:schemeClr val="dk1"/>
              </a:solidFill>
              <a:effectLst/>
              <a:latin typeface="+mn-lt"/>
              <a:ea typeface="+mn-ea"/>
              <a:cs typeface="+mn-cs"/>
            </a:rPr>
            <a:t>、ふるさと納税の大幅な増額があったものの、財政調整基金をさらに減少させ残額が</a:t>
          </a:r>
          <a:r>
            <a:rPr kumimoji="1" lang="en-US" altLang="ja-JP" sz="1100">
              <a:solidFill>
                <a:schemeClr val="dk1"/>
              </a:solidFill>
              <a:effectLst/>
              <a:latin typeface="+mn-lt"/>
              <a:ea typeface="+mn-ea"/>
              <a:cs typeface="+mn-cs"/>
            </a:rPr>
            <a:t>333</a:t>
          </a:r>
          <a:r>
            <a:rPr kumimoji="1" lang="ja-JP" altLang="ja-JP" sz="1100">
              <a:solidFill>
                <a:schemeClr val="dk1"/>
              </a:solidFill>
              <a:effectLst/>
              <a:latin typeface="+mn-lt"/>
              <a:ea typeface="+mn-ea"/>
              <a:cs typeface="+mn-cs"/>
            </a:rPr>
            <a:t>百万円程と少額である。実質単年度収支についても平成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年連続で赤字となっている。今後は、令和元年度に策定した行政経営プラン（改訂版）に基づき歳出抑制及び財源確保の取組みを継続し、</a:t>
          </a:r>
          <a:r>
            <a:rPr kumimoji="1" lang="ja-JP" altLang="en-US" sz="1100">
              <a:solidFill>
                <a:schemeClr val="dk1"/>
              </a:solidFill>
              <a:effectLst/>
              <a:latin typeface="+mn-lt"/>
              <a:ea typeface="+mn-ea"/>
              <a:cs typeface="+mn-cs"/>
            </a:rPr>
            <a:t>収支改善</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一般会計及び水道事業会計においては黒字を確保しているものの（一般会計実質収支：</a:t>
          </a:r>
          <a:r>
            <a:rPr kumimoji="1" lang="en-US" altLang="ja-JP" sz="1100">
              <a:solidFill>
                <a:schemeClr val="dk1"/>
              </a:solidFill>
              <a:effectLst/>
              <a:latin typeface="+mn-lt"/>
              <a:ea typeface="+mn-ea"/>
              <a:cs typeface="+mn-cs"/>
            </a:rPr>
            <a:t>418</a:t>
          </a:r>
          <a:r>
            <a:rPr kumimoji="1" lang="ja-JP" altLang="ja-JP" sz="1100">
              <a:solidFill>
                <a:schemeClr val="dk1"/>
              </a:solidFill>
              <a:effectLst/>
              <a:latin typeface="+mn-lt"/>
              <a:ea typeface="+mn-ea"/>
              <a:cs typeface="+mn-cs"/>
            </a:rPr>
            <a:t>百万円、水道事業会計資金剰余額：</a:t>
          </a:r>
          <a:r>
            <a:rPr kumimoji="1" lang="en-US" altLang="ja-JP" sz="1100">
              <a:solidFill>
                <a:schemeClr val="dk1"/>
              </a:solidFill>
              <a:effectLst/>
              <a:latin typeface="+mn-lt"/>
              <a:ea typeface="+mn-ea"/>
              <a:cs typeface="+mn-cs"/>
            </a:rPr>
            <a:t>1,633</a:t>
          </a:r>
          <a:r>
            <a:rPr kumimoji="1" lang="ja-JP" altLang="ja-JP" sz="1100">
              <a:solidFill>
                <a:schemeClr val="dk1"/>
              </a:solidFill>
              <a:effectLst/>
              <a:latin typeface="+mn-lt"/>
              <a:ea typeface="+mn-ea"/>
              <a:cs typeface="+mn-cs"/>
            </a:rPr>
            <a:t>百万円）、特別会計国民健康保険事業及び住宅新築資金等特別会計</a:t>
          </a:r>
          <a:r>
            <a:rPr kumimoji="1" lang="ja-JP" altLang="en-US" sz="1100">
              <a:solidFill>
                <a:schemeClr val="dk1"/>
              </a:solidFill>
              <a:effectLst/>
              <a:latin typeface="+mn-lt"/>
              <a:ea typeface="+mn-ea"/>
              <a:cs typeface="+mn-cs"/>
            </a:rPr>
            <a:t>、病院事業会計</a:t>
          </a:r>
          <a:r>
            <a:rPr kumimoji="1" lang="ja-JP" altLang="ja-JP" sz="1100">
              <a:solidFill>
                <a:schemeClr val="dk1"/>
              </a:solidFill>
              <a:effectLst/>
              <a:latin typeface="+mn-lt"/>
              <a:ea typeface="+mn-ea"/>
              <a:cs typeface="+mn-cs"/>
            </a:rPr>
            <a:t>においては赤字となっている（特別会計国民健康保険事業実質収支：△</a:t>
          </a:r>
          <a:r>
            <a:rPr kumimoji="1" lang="en-US" altLang="ja-JP" sz="1100">
              <a:solidFill>
                <a:schemeClr val="dk1"/>
              </a:solidFill>
              <a:effectLst/>
              <a:latin typeface="+mn-lt"/>
              <a:ea typeface="+mn-ea"/>
              <a:cs typeface="+mn-cs"/>
            </a:rPr>
            <a:t>949</a:t>
          </a:r>
          <a:r>
            <a:rPr kumimoji="1" lang="ja-JP" altLang="ja-JP" sz="1100">
              <a:solidFill>
                <a:schemeClr val="dk1"/>
              </a:solidFill>
              <a:effectLst/>
              <a:latin typeface="+mn-lt"/>
              <a:ea typeface="+mn-ea"/>
              <a:cs typeface="+mn-cs"/>
            </a:rPr>
            <a:t>百万円、住宅新築資金等特別会計実質収支：△</a:t>
          </a:r>
          <a:r>
            <a:rPr kumimoji="1" lang="en-US" altLang="ja-JP" sz="1100">
              <a:solidFill>
                <a:schemeClr val="dk1"/>
              </a:solidFill>
              <a:effectLst/>
              <a:latin typeface="+mn-lt"/>
              <a:ea typeface="+mn-ea"/>
              <a:cs typeface="+mn-cs"/>
            </a:rPr>
            <a:t>337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、病院事業会計資金不足額：△</a:t>
          </a:r>
          <a:r>
            <a:rPr kumimoji="1" lang="en-US" altLang="ja-JP" sz="1100">
              <a:solidFill>
                <a:schemeClr val="dk1"/>
              </a:solidFill>
              <a:effectLst/>
              <a:latin typeface="+mn-lt"/>
              <a:ea typeface="+mn-ea"/>
              <a:cs typeface="+mn-cs"/>
            </a:rPr>
            <a:t>133</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各会計において赤字が生じた要因は、特別会計国民健康保険事業については高齢化の進行及び高度医療の普及により医療費が高騰していること、住宅新築資金等特別会計については貸付金の累積滞納額が多額となっていること</a:t>
          </a:r>
          <a:r>
            <a:rPr kumimoji="1" lang="ja-JP" altLang="en-US" sz="1100">
              <a:solidFill>
                <a:schemeClr val="dk1"/>
              </a:solidFill>
              <a:effectLst/>
              <a:latin typeface="+mn-lt"/>
              <a:ea typeface="+mn-ea"/>
              <a:cs typeface="+mn-cs"/>
            </a:rPr>
            <a:t>、病院事業会計については常勤医師の退職による入院及び外来患者の大幅な減少に伴い医業収益が大幅に悪化したこと</a:t>
          </a:r>
          <a:r>
            <a:rPr kumimoji="1" lang="ja-JP" altLang="ja-JP" sz="1100">
              <a:solidFill>
                <a:schemeClr val="dk1"/>
              </a:solidFill>
              <a:effectLst/>
              <a:latin typeface="+mn-lt"/>
              <a:ea typeface="+mn-ea"/>
              <a:cs typeface="+mn-cs"/>
            </a:rPr>
            <a:t>が挙げられる。今後は、特別会計国民健康保険事業については、ジェネリック医薬品の利用促進や特定健診の受診勧奨</a:t>
          </a:r>
          <a:r>
            <a:rPr kumimoji="1" lang="ja-JP" altLang="en-US" sz="1100">
              <a:solidFill>
                <a:schemeClr val="dk1"/>
              </a:solidFill>
              <a:effectLst/>
              <a:latin typeface="+mn-lt"/>
              <a:ea typeface="+mn-ea"/>
              <a:cs typeface="+mn-cs"/>
            </a:rPr>
            <a:t>、レセプト点検による過払い防止など</a:t>
          </a:r>
          <a:r>
            <a:rPr kumimoji="1" lang="ja-JP" altLang="ja-JP" sz="1100">
              <a:solidFill>
                <a:schemeClr val="dk1"/>
              </a:solidFill>
              <a:effectLst/>
              <a:latin typeface="+mn-lt"/>
              <a:ea typeface="+mn-ea"/>
              <a:cs typeface="+mn-cs"/>
            </a:rPr>
            <a:t>医療費</a:t>
          </a:r>
          <a:r>
            <a:rPr kumimoji="1" lang="ja-JP" altLang="en-US" sz="1100">
              <a:solidFill>
                <a:schemeClr val="dk1"/>
              </a:solidFill>
              <a:effectLst/>
              <a:latin typeface="+mn-lt"/>
              <a:ea typeface="+mn-ea"/>
              <a:cs typeface="+mn-cs"/>
            </a:rPr>
            <a:t>抑制の取組みを推進するとともに、</a:t>
          </a:r>
          <a:r>
            <a:rPr kumimoji="1" lang="ja-JP" altLang="ja-JP" sz="1100">
              <a:solidFill>
                <a:schemeClr val="dk1"/>
              </a:solidFill>
              <a:effectLst/>
              <a:latin typeface="+mn-lt"/>
              <a:ea typeface="+mn-ea"/>
              <a:cs typeface="+mn-cs"/>
            </a:rPr>
            <a:t>国民健康保険税の</a:t>
          </a:r>
          <a:r>
            <a:rPr kumimoji="1" lang="ja-JP" altLang="en-US" sz="1100">
              <a:solidFill>
                <a:schemeClr val="dk1"/>
              </a:solidFill>
              <a:effectLst/>
              <a:latin typeface="+mn-lt"/>
              <a:ea typeface="+mn-ea"/>
              <a:cs typeface="+mn-cs"/>
            </a:rPr>
            <a:t>引上げ検討や</a:t>
          </a:r>
          <a:r>
            <a:rPr kumimoji="1" lang="ja-JP" altLang="ja-JP" sz="1100">
              <a:solidFill>
                <a:schemeClr val="dk1"/>
              </a:solidFill>
              <a:effectLst/>
              <a:latin typeface="+mn-lt"/>
              <a:ea typeface="+mn-ea"/>
              <a:cs typeface="+mn-cs"/>
            </a:rPr>
            <a:t>収納率向上を図ることとする。また、住宅新築資金等特別会計については、収納強化を行い滞納額を着実に減らすよう努めることとする。</a:t>
          </a:r>
          <a:r>
            <a:rPr kumimoji="1" lang="ja-JP" altLang="en-US" sz="1100">
              <a:solidFill>
                <a:schemeClr val="dk1"/>
              </a:solidFill>
              <a:effectLst/>
              <a:latin typeface="+mn-lt"/>
              <a:ea typeface="+mn-ea"/>
              <a:cs typeface="+mn-cs"/>
            </a:rPr>
            <a:t>病院事業会計については、早急に医師を確保することで医業収益を改善させるとともに、経費削減の取組みを強化することで、資金不足額の解消を図ることとする。さらに、併せて今後の公立病院及び経営のあり方についても検討を進める方針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36001;&#25919;&#20418;\&#9315;&#23470;&#20869;&#65288;&#20104;&#31639;&#27770;&#31639;&#31561;&#65289;\&#36001;&#25919;&#29366;&#27841;&#36039;&#26009;&#38598;\R01\&#22238;&#31572;\&#12304;&#36001;&#25919;&#29366;&#27841;&#36039;&#26009;&#38598;&#12305;_402150_&#20013;&#38291;&#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71.599999999999994</v>
          </cell>
          <cell r="CF51">
            <v>74</v>
          </cell>
        </row>
        <row r="53">
          <cell r="BX53">
            <v>61.9</v>
          </cell>
          <cell r="CF53">
            <v>65.2</v>
          </cell>
        </row>
        <row r="55">
          <cell r="AN55" t="str">
            <v>類似団体内平均値</v>
          </cell>
          <cell r="BX55">
            <v>41.5</v>
          </cell>
          <cell r="CF55">
            <v>36.6</v>
          </cell>
        </row>
        <row r="57">
          <cell r="BX57">
            <v>56.4</v>
          </cell>
          <cell r="CF57">
            <v>58.8</v>
          </cell>
        </row>
        <row r="72">
          <cell r="BP72" t="str">
            <v>H26</v>
          </cell>
          <cell r="BX72" t="str">
            <v>H27</v>
          </cell>
          <cell r="CF72" t="str">
            <v>H28</v>
          </cell>
          <cell r="CN72" t="str">
            <v>H29</v>
          </cell>
          <cell r="CV72" t="str">
            <v>H30</v>
          </cell>
        </row>
        <row r="73">
          <cell r="AN73" t="str">
            <v>当該団体値</v>
          </cell>
          <cell r="BP73">
            <v>89.5</v>
          </cell>
          <cell r="BX73">
            <v>71.599999999999994</v>
          </cell>
          <cell r="CF73">
            <v>74</v>
          </cell>
          <cell r="CN73">
            <v>70.099999999999994</v>
          </cell>
          <cell r="CV73">
            <v>60.7</v>
          </cell>
        </row>
        <row r="75">
          <cell r="BP75">
            <v>15</v>
          </cell>
          <cell r="BX75">
            <v>14.5</v>
          </cell>
          <cell r="CF75">
            <v>14.3</v>
          </cell>
          <cell r="CN75">
            <v>14.6</v>
          </cell>
          <cell r="CV75">
            <v>14.7</v>
          </cell>
        </row>
        <row r="77">
          <cell r="AN77" t="str">
            <v>類似団体内平均値</v>
          </cell>
          <cell r="BP77">
            <v>60.9</v>
          </cell>
          <cell r="BX77">
            <v>41.5</v>
          </cell>
          <cell r="CF77">
            <v>36.6</v>
          </cell>
          <cell r="CN77">
            <v>37.700000000000003</v>
          </cell>
          <cell r="CV77">
            <v>37.9</v>
          </cell>
        </row>
        <row r="79">
          <cell r="BP79">
            <v>12.6</v>
          </cell>
          <cell r="BX79">
            <v>9.6</v>
          </cell>
          <cell r="CF79">
            <v>9.1999999999999993</v>
          </cell>
          <cell r="CN79">
            <v>8.9</v>
          </cell>
          <cell r="CV79">
            <v>8.6999999999999993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17700814</v>
      </c>
      <c r="BO4" s="423"/>
      <c r="BP4" s="423"/>
      <c r="BQ4" s="423"/>
      <c r="BR4" s="423"/>
      <c r="BS4" s="423"/>
      <c r="BT4" s="423"/>
      <c r="BU4" s="424"/>
      <c r="BV4" s="422">
        <v>17653555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0.9</v>
      </c>
      <c r="CU4" s="604"/>
      <c r="CV4" s="604"/>
      <c r="CW4" s="604"/>
      <c r="CX4" s="604"/>
      <c r="CY4" s="604"/>
      <c r="CZ4" s="604"/>
      <c r="DA4" s="605"/>
      <c r="DB4" s="603">
        <v>0.3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17617994</v>
      </c>
      <c r="BO5" s="428"/>
      <c r="BP5" s="428"/>
      <c r="BQ5" s="428"/>
      <c r="BR5" s="428"/>
      <c r="BS5" s="428"/>
      <c r="BT5" s="428"/>
      <c r="BU5" s="429"/>
      <c r="BV5" s="427">
        <v>17610714</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99.4</v>
      </c>
      <c r="CU5" s="398"/>
      <c r="CV5" s="398"/>
      <c r="CW5" s="398"/>
      <c r="CX5" s="398"/>
      <c r="CY5" s="398"/>
      <c r="CZ5" s="398"/>
      <c r="DA5" s="399"/>
      <c r="DB5" s="397">
        <v>98.5</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82820</v>
      </c>
      <c r="BO6" s="428"/>
      <c r="BP6" s="428"/>
      <c r="BQ6" s="428"/>
      <c r="BR6" s="428"/>
      <c r="BS6" s="428"/>
      <c r="BT6" s="428"/>
      <c r="BU6" s="429"/>
      <c r="BV6" s="427">
        <v>42841</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104.8</v>
      </c>
      <c r="CU6" s="578"/>
      <c r="CV6" s="578"/>
      <c r="CW6" s="578"/>
      <c r="CX6" s="578"/>
      <c r="CY6" s="578"/>
      <c r="CZ6" s="578"/>
      <c r="DA6" s="579"/>
      <c r="DB6" s="577">
        <v>103.9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1063</v>
      </c>
      <c r="BO7" s="428"/>
      <c r="BP7" s="428"/>
      <c r="BQ7" s="428"/>
      <c r="BR7" s="428"/>
      <c r="BS7" s="428"/>
      <c r="BT7" s="428"/>
      <c r="BU7" s="429"/>
      <c r="BV7" s="427">
        <v>15935</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9544235</v>
      </c>
      <c r="CU7" s="428"/>
      <c r="CV7" s="428"/>
      <c r="CW7" s="428"/>
      <c r="CX7" s="428"/>
      <c r="CY7" s="428"/>
      <c r="CZ7" s="428"/>
      <c r="DA7" s="429"/>
      <c r="DB7" s="427">
        <v>9577551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81757</v>
      </c>
      <c r="BO8" s="428"/>
      <c r="BP8" s="428"/>
      <c r="BQ8" s="428"/>
      <c r="BR8" s="428"/>
      <c r="BS8" s="428"/>
      <c r="BT8" s="428"/>
      <c r="BU8" s="429"/>
      <c r="BV8" s="427">
        <v>26906</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0.44</v>
      </c>
      <c r="CU8" s="541"/>
      <c r="CV8" s="541"/>
      <c r="CW8" s="541"/>
      <c r="CX8" s="541"/>
      <c r="CY8" s="541"/>
      <c r="CZ8" s="541"/>
      <c r="DA8" s="542"/>
      <c r="DB8" s="540">
        <v>0.44</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41796</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54851</v>
      </c>
      <c r="BO9" s="428"/>
      <c r="BP9" s="428"/>
      <c r="BQ9" s="428"/>
      <c r="BR9" s="428"/>
      <c r="BS9" s="428"/>
      <c r="BT9" s="428"/>
      <c r="BU9" s="429"/>
      <c r="BV9" s="427">
        <v>-50473</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16.399999999999999</v>
      </c>
      <c r="CU9" s="398"/>
      <c r="CV9" s="398"/>
      <c r="CW9" s="398"/>
      <c r="CX9" s="398"/>
      <c r="CY9" s="398"/>
      <c r="CZ9" s="398"/>
      <c r="DA9" s="399"/>
      <c r="DB9" s="397">
        <v>16.399999999999999</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44210</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105000</v>
      </c>
      <c r="BO10" s="428"/>
      <c r="BP10" s="428"/>
      <c r="BQ10" s="428"/>
      <c r="BR10" s="428"/>
      <c r="BS10" s="428"/>
      <c r="BT10" s="428"/>
      <c r="BU10" s="429"/>
      <c r="BV10" s="427">
        <v>5000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109</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42065</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500000</v>
      </c>
      <c r="BO12" s="428"/>
      <c r="BP12" s="428"/>
      <c r="BQ12" s="428"/>
      <c r="BR12" s="428"/>
      <c r="BS12" s="428"/>
      <c r="BT12" s="428"/>
      <c r="BU12" s="429"/>
      <c r="BV12" s="427">
        <v>380000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41807</v>
      </c>
      <c r="S13" s="531"/>
      <c r="T13" s="531"/>
      <c r="U13" s="531"/>
      <c r="V13" s="532"/>
      <c r="W13" s="518" t="s">
        <v>138</v>
      </c>
      <c r="X13" s="440"/>
      <c r="Y13" s="440"/>
      <c r="Z13" s="440"/>
      <c r="AA13" s="440"/>
      <c r="AB13" s="441"/>
      <c r="AC13" s="403">
        <v>152</v>
      </c>
      <c r="AD13" s="404"/>
      <c r="AE13" s="404"/>
      <c r="AF13" s="404"/>
      <c r="AG13" s="405"/>
      <c r="AH13" s="403">
        <v>135</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-340149</v>
      </c>
      <c r="BO13" s="428"/>
      <c r="BP13" s="428"/>
      <c r="BQ13" s="428"/>
      <c r="BR13" s="428"/>
      <c r="BS13" s="428"/>
      <c r="BT13" s="428"/>
      <c r="BU13" s="429"/>
      <c r="BV13" s="427">
        <v>-425473</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14.7</v>
      </c>
      <c r="CU13" s="398"/>
      <c r="CV13" s="398"/>
      <c r="CW13" s="398"/>
      <c r="CX13" s="398"/>
      <c r="CY13" s="398"/>
      <c r="CZ13" s="398"/>
      <c r="DA13" s="399"/>
      <c r="DB13" s="397">
        <v>14.6</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42443</v>
      </c>
      <c r="S14" s="531"/>
      <c r="T14" s="531"/>
      <c r="U14" s="531"/>
      <c r="V14" s="532"/>
      <c r="W14" s="533"/>
      <c r="X14" s="443"/>
      <c r="Y14" s="443"/>
      <c r="Z14" s="443"/>
      <c r="AA14" s="443"/>
      <c r="AB14" s="444"/>
      <c r="AC14" s="523">
        <v>0.9</v>
      </c>
      <c r="AD14" s="524"/>
      <c r="AE14" s="524"/>
      <c r="AF14" s="524"/>
      <c r="AG14" s="525"/>
      <c r="AH14" s="523">
        <v>0.8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60.7</v>
      </c>
      <c r="CU14" s="535"/>
      <c r="CV14" s="535"/>
      <c r="CW14" s="535"/>
      <c r="CX14" s="535"/>
      <c r="CY14" s="535"/>
      <c r="CZ14" s="535"/>
      <c r="DA14" s="536"/>
      <c r="DB14" s="534">
        <v>70.099999999999994</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145</v>
      </c>
      <c r="N15" s="528"/>
      <c r="O15" s="528"/>
      <c r="P15" s="528"/>
      <c r="Q15" s="529"/>
      <c r="R15" s="530">
        <v>42233</v>
      </c>
      <c r="S15" s="531"/>
      <c r="T15" s="531"/>
      <c r="U15" s="531"/>
      <c r="V15" s="532"/>
      <c r="W15" s="518" t="s">
        <v>146</v>
      </c>
      <c r="X15" s="440"/>
      <c r="Y15" s="440"/>
      <c r="Z15" s="440"/>
      <c r="AA15" s="440"/>
      <c r="AB15" s="441"/>
      <c r="AC15" s="403">
        <v>5151</v>
      </c>
      <c r="AD15" s="404"/>
      <c r="AE15" s="404"/>
      <c r="AF15" s="404"/>
      <c r="AG15" s="405"/>
      <c r="AH15" s="403">
        <v>5340</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3630543</v>
      </c>
      <c r="BO15" s="423"/>
      <c r="BP15" s="423"/>
      <c r="BQ15" s="423"/>
      <c r="BR15" s="423"/>
      <c r="BS15" s="423"/>
      <c r="BT15" s="423"/>
      <c r="BU15" s="424"/>
      <c r="BV15" s="422">
        <v>3594246</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31</v>
      </c>
      <c r="AD16" s="524"/>
      <c r="AE16" s="524"/>
      <c r="AF16" s="524"/>
      <c r="AG16" s="525"/>
      <c r="AH16" s="523">
        <v>31.4</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8108830</v>
      </c>
      <c r="BO16" s="428"/>
      <c r="BP16" s="428"/>
      <c r="BQ16" s="428"/>
      <c r="BR16" s="428"/>
      <c r="BS16" s="428"/>
      <c r="BT16" s="428"/>
      <c r="BU16" s="429"/>
      <c r="BV16" s="427">
        <v>8152936</v>
      </c>
      <c r="BW16" s="428"/>
      <c r="BX16" s="428"/>
      <c r="BY16" s="428"/>
      <c r="BZ16" s="428"/>
      <c r="CA16" s="428"/>
      <c r="CB16" s="428"/>
      <c r="CC16" s="429"/>
      <c r="CD16" s="200"/>
      <c r="CE16" s="425" t="s">
        <v>152</v>
      </c>
      <c r="CF16" s="425"/>
      <c r="CG16" s="425"/>
      <c r="CH16" s="425"/>
      <c r="CI16" s="425"/>
      <c r="CJ16" s="425"/>
      <c r="CK16" s="425"/>
      <c r="CL16" s="425"/>
      <c r="CM16" s="425"/>
      <c r="CN16" s="425"/>
      <c r="CO16" s="425"/>
      <c r="CP16" s="425"/>
      <c r="CQ16" s="425"/>
      <c r="CR16" s="425"/>
      <c r="CS16" s="426"/>
      <c r="CT16" s="397">
        <v>7.8</v>
      </c>
      <c r="CU16" s="398"/>
      <c r="CV16" s="398"/>
      <c r="CW16" s="398"/>
      <c r="CX16" s="398"/>
      <c r="CY16" s="398"/>
      <c r="CZ16" s="398"/>
      <c r="DA16" s="399"/>
      <c r="DB16" s="397" t="s">
        <v>136</v>
      </c>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11292</v>
      </c>
      <c r="AD17" s="404"/>
      <c r="AE17" s="404"/>
      <c r="AF17" s="404"/>
      <c r="AG17" s="405"/>
      <c r="AH17" s="403">
        <v>11517</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4576095</v>
      </c>
      <c r="BO17" s="428"/>
      <c r="BP17" s="428"/>
      <c r="BQ17" s="428"/>
      <c r="BR17" s="428"/>
      <c r="BS17" s="428"/>
      <c r="BT17" s="428"/>
      <c r="BU17" s="429"/>
      <c r="BV17" s="427">
        <v>4526937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15.96</v>
      </c>
      <c r="M18" s="492"/>
      <c r="N18" s="492"/>
      <c r="O18" s="492"/>
      <c r="P18" s="492"/>
      <c r="Q18" s="492"/>
      <c r="R18" s="493"/>
      <c r="S18" s="493"/>
      <c r="T18" s="493"/>
      <c r="U18" s="493"/>
      <c r="V18" s="494"/>
      <c r="W18" s="508"/>
      <c r="X18" s="509"/>
      <c r="Y18" s="509"/>
      <c r="Z18" s="509"/>
      <c r="AA18" s="509"/>
      <c r="AB18" s="519"/>
      <c r="AC18" s="391">
        <v>68</v>
      </c>
      <c r="AD18" s="392"/>
      <c r="AE18" s="392"/>
      <c r="AF18" s="392"/>
      <c r="AG18" s="495"/>
      <c r="AH18" s="391">
        <v>67.8</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9549269</v>
      </c>
      <c r="BO18" s="428"/>
      <c r="BP18" s="428"/>
      <c r="BQ18" s="428"/>
      <c r="BR18" s="428"/>
      <c r="BS18" s="428"/>
      <c r="BT18" s="428"/>
      <c r="BU18" s="429"/>
      <c r="BV18" s="427">
        <v>9539323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2619</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11852915</v>
      </c>
      <c r="BO19" s="428"/>
      <c r="BP19" s="428"/>
      <c r="BQ19" s="428"/>
      <c r="BR19" s="428"/>
      <c r="BS19" s="428"/>
      <c r="BT19" s="428"/>
      <c r="BU19" s="429"/>
      <c r="BV19" s="427">
        <v>11626439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17414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11615974</v>
      </c>
      <c r="BO23" s="428"/>
      <c r="BP23" s="428"/>
      <c r="BQ23" s="428"/>
      <c r="BR23" s="428"/>
      <c r="BS23" s="428"/>
      <c r="BT23" s="428"/>
      <c r="BU23" s="429"/>
      <c r="BV23" s="427">
        <v>12791985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8880</v>
      </c>
      <c r="R24" s="404"/>
      <c r="S24" s="404"/>
      <c r="T24" s="404"/>
      <c r="U24" s="404"/>
      <c r="V24" s="405"/>
      <c r="W24" s="469"/>
      <c r="X24" s="460"/>
      <c r="Y24" s="461"/>
      <c r="Z24" s="400" t="s">
        <v>171</v>
      </c>
      <c r="AA24" s="401"/>
      <c r="AB24" s="401"/>
      <c r="AC24" s="401"/>
      <c r="AD24" s="401"/>
      <c r="AE24" s="401"/>
      <c r="AF24" s="401"/>
      <c r="AG24" s="402"/>
      <c r="AH24" s="403">
        <v>305</v>
      </c>
      <c r="AI24" s="404"/>
      <c r="AJ24" s="404"/>
      <c r="AK24" s="404"/>
      <c r="AL24" s="405"/>
      <c r="AM24" s="403">
        <v>954650</v>
      </c>
      <c r="AN24" s="404"/>
      <c r="AO24" s="404"/>
      <c r="AP24" s="404"/>
      <c r="AQ24" s="404"/>
      <c r="AR24" s="405"/>
      <c r="AS24" s="403">
        <v>3130</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8664693</v>
      </c>
      <c r="BO24" s="428"/>
      <c r="BP24" s="428"/>
      <c r="BQ24" s="428"/>
      <c r="BR24" s="428"/>
      <c r="BS24" s="428"/>
      <c r="BT24" s="428"/>
      <c r="BU24" s="429"/>
      <c r="BV24" s="427">
        <v>9165114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7240</v>
      </c>
      <c r="R25" s="404"/>
      <c r="S25" s="404"/>
      <c r="T25" s="404"/>
      <c r="U25" s="404"/>
      <c r="V25" s="405"/>
      <c r="W25" s="469"/>
      <c r="X25" s="460"/>
      <c r="Y25" s="461"/>
      <c r="Z25" s="400" t="s">
        <v>174</v>
      </c>
      <c r="AA25" s="401"/>
      <c r="AB25" s="401"/>
      <c r="AC25" s="401"/>
      <c r="AD25" s="401"/>
      <c r="AE25" s="401"/>
      <c r="AF25" s="401"/>
      <c r="AG25" s="402"/>
      <c r="AH25" s="403">
        <v>53</v>
      </c>
      <c r="AI25" s="404"/>
      <c r="AJ25" s="404"/>
      <c r="AK25" s="404"/>
      <c r="AL25" s="405"/>
      <c r="AM25" s="403">
        <v>167374</v>
      </c>
      <c r="AN25" s="404"/>
      <c r="AO25" s="404"/>
      <c r="AP25" s="404"/>
      <c r="AQ25" s="404"/>
      <c r="AR25" s="405"/>
      <c r="AS25" s="403">
        <v>3158</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332835</v>
      </c>
      <c r="BO25" s="423"/>
      <c r="BP25" s="423"/>
      <c r="BQ25" s="423"/>
      <c r="BR25" s="423"/>
      <c r="BS25" s="423"/>
      <c r="BT25" s="423"/>
      <c r="BU25" s="424"/>
      <c r="BV25" s="422">
        <v>672501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6460</v>
      </c>
      <c r="R26" s="404"/>
      <c r="S26" s="404"/>
      <c r="T26" s="404"/>
      <c r="U26" s="404"/>
      <c r="V26" s="405"/>
      <c r="W26" s="469"/>
      <c r="X26" s="460"/>
      <c r="Y26" s="461"/>
      <c r="Z26" s="400" t="s">
        <v>177</v>
      </c>
      <c r="AA26" s="482"/>
      <c r="AB26" s="482"/>
      <c r="AC26" s="482"/>
      <c r="AD26" s="482"/>
      <c r="AE26" s="482"/>
      <c r="AF26" s="482"/>
      <c r="AG26" s="483"/>
      <c r="AH26" s="403">
        <v>7</v>
      </c>
      <c r="AI26" s="404"/>
      <c r="AJ26" s="404"/>
      <c r="AK26" s="404"/>
      <c r="AL26" s="405"/>
      <c r="AM26" s="403">
        <v>23863</v>
      </c>
      <c r="AN26" s="404"/>
      <c r="AO26" s="404"/>
      <c r="AP26" s="404"/>
      <c r="AQ26" s="404"/>
      <c r="AR26" s="405"/>
      <c r="AS26" s="403">
        <v>3409</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v>20000</v>
      </c>
      <c r="BO26" s="428"/>
      <c r="BP26" s="428"/>
      <c r="BQ26" s="428"/>
      <c r="BR26" s="428"/>
      <c r="BS26" s="428"/>
      <c r="BT26" s="428"/>
      <c r="BU26" s="429"/>
      <c r="BV26" s="427">
        <v>30000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4230</v>
      </c>
      <c r="R27" s="404"/>
      <c r="S27" s="404"/>
      <c r="T27" s="404"/>
      <c r="U27" s="404"/>
      <c r="V27" s="405"/>
      <c r="W27" s="469"/>
      <c r="X27" s="460"/>
      <c r="Y27" s="461"/>
      <c r="Z27" s="400" t="s">
        <v>180</v>
      </c>
      <c r="AA27" s="401"/>
      <c r="AB27" s="401"/>
      <c r="AC27" s="401"/>
      <c r="AD27" s="401"/>
      <c r="AE27" s="401"/>
      <c r="AF27" s="401"/>
      <c r="AG27" s="402"/>
      <c r="AH27" s="403">
        <v>3</v>
      </c>
      <c r="AI27" s="404"/>
      <c r="AJ27" s="404"/>
      <c r="AK27" s="404"/>
      <c r="AL27" s="405"/>
      <c r="AM27" s="403">
        <v>12024</v>
      </c>
      <c r="AN27" s="404"/>
      <c r="AO27" s="404"/>
      <c r="AP27" s="404"/>
      <c r="AQ27" s="404"/>
      <c r="AR27" s="405"/>
      <c r="AS27" s="403">
        <v>4008</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t="s">
        <v>136</v>
      </c>
      <c r="BO27" s="431"/>
      <c r="BP27" s="431"/>
      <c r="BQ27" s="431"/>
      <c r="BR27" s="431"/>
      <c r="BS27" s="431"/>
      <c r="BT27" s="431"/>
      <c r="BU27" s="432"/>
      <c r="BV27" s="430" t="s">
        <v>128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3810</v>
      </c>
      <c r="R28" s="404"/>
      <c r="S28" s="404"/>
      <c r="T28" s="404"/>
      <c r="U28" s="404"/>
      <c r="V28" s="405"/>
      <c r="W28" s="469"/>
      <c r="X28" s="460"/>
      <c r="Y28" s="461"/>
      <c r="Z28" s="400" t="s">
        <v>183</v>
      </c>
      <c r="AA28" s="401"/>
      <c r="AB28" s="401"/>
      <c r="AC28" s="401"/>
      <c r="AD28" s="401"/>
      <c r="AE28" s="401"/>
      <c r="AF28" s="401"/>
      <c r="AG28" s="402"/>
      <c r="AH28" s="403" t="s">
        <v>128</v>
      </c>
      <c r="AI28" s="404"/>
      <c r="AJ28" s="404"/>
      <c r="AK28" s="404"/>
      <c r="AL28" s="405"/>
      <c r="AM28" s="403" t="s">
        <v>128</v>
      </c>
      <c r="AN28" s="404"/>
      <c r="AO28" s="404"/>
      <c r="AP28" s="404"/>
      <c r="AQ28" s="404"/>
      <c r="AR28" s="405"/>
      <c r="AS28" s="403" t="s">
        <v>128</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332800</v>
      </c>
      <c r="BO28" s="423"/>
      <c r="BP28" s="423"/>
      <c r="BQ28" s="423"/>
      <c r="BR28" s="423"/>
      <c r="BS28" s="423"/>
      <c r="BT28" s="423"/>
      <c r="BU28" s="424"/>
      <c r="BV28" s="422">
        <v>727800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17</v>
      </c>
      <c r="M29" s="404"/>
      <c r="N29" s="404"/>
      <c r="O29" s="404"/>
      <c r="P29" s="405"/>
      <c r="Q29" s="403">
        <v>3550</v>
      </c>
      <c r="R29" s="404"/>
      <c r="S29" s="404"/>
      <c r="T29" s="404"/>
      <c r="U29" s="404"/>
      <c r="V29" s="405"/>
      <c r="W29" s="470"/>
      <c r="X29" s="471"/>
      <c r="Y29" s="472"/>
      <c r="Z29" s="400" t="s">
        <v>186</v>
      </c>
      <c r="AA29" s="401"/>
      <c r="AB29" s="401"/>
      <c r="AC29" s="401"/>
      <c r="AD29" s="401"/>
      <c r="AE29" s="401"/>
      <c r="AF29" s="401"/>
      <c r="AG29" s="402"/>
      <c r="AH29" s="403">
        <v>308</v>
      </c>
      <c r="AI29" s="404"/>
      <c r="AJ29" s="404"/>
      <c r="AK29" s="404"/>
      <c r="AL29" s="405"/>
      <c r="AM29" s="403">
        <v>966674</v>
      </c>
      <c r="AN29" s="404"/>
      <c r="AO29" s="404"/>
      <c r="AP29" s="404"/>
      <c r="AQ29" s="404"/>
      <c r="AR29" s="405"/>
      <c r="AS29" s="403">
        <v>3139</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16000</v>
      </c>
      <c r="BO29" s="428"/>
      <c r="BP29" s="428"/>
      <c r="BQ29" s="428"/>
      <c r="BR29" s="428"/>
      <c r="BS29" s="428"/>
      <c r="BT29" s="428"/>
      <c r="BU29" s="429"/>
      <c r="BV29" s="427">
        <v>215000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100.6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1104116</v>
      </c>
      <c r="BO30" s="431"/>
      <c r="BP30" s="431"/>
      <c r="BQ30" s="431"/>
      <c r="BR30" s="431"/>
      <c r="BS30" s="431"/>
      <c r="BT30" s="431"/>
      <c r="BU30" s="432"/>
      <c r="BV30" s="430">
        <v>1175629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196</v>
      </c>
      <c r="X33" s="389"/>
      <c r="Y33" s="389"/>
      <c r="Z33" s="389"/>
      <c r="AA33" s="389"/>
      <c r="AB33" s="389"/>
      <c r="AC33" s="389"/>
      <c r="AD33" s="389"/>
      <c r="AE33" s="389"/>
      <c r="AF33" s="389"/>
      <c r="AG33" s="389"/>
      <c r="AH33" s="389"/>
      <c r="AI33" s="389"/>
      <c r="AJ33" s="389"/>
      <c r="AK33" s="389"/>
      <c r="AL33" s="215"/>
      <c r="AM33" s="390" t="s">
        <v>195</v>
      </c>
      <c r="AN33" s="390"/>
      <c r="AO33" s="389" t="s">
        <v>196</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195</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5</v>
      </c>
      <c r="V34" s="386"/>
      <c r="W34" s="385" t="str">
        <f>IF('各会計、関係団体の財政状況及び健全化判断比率'!B28="","",'各会計、関係団体の財政状況及び健全化判断比率'!B28)</f>
        <v>特別会計国民健康保険事業</v>
      </c>
      <c r="X34" s="385"/>
      <c r="Y34" s="385"/>
      <c r="Z34" s="385"/>
      <c r="AA34" s="385"/>
      <c r="AB34" s="385"/>
      <c r="AC34" s="385"/>
      <c r="AD34" s="385"/>
      <c r="AE34" s="385"/>
      <c r="AF34" s="385"/>
      <c r="AG34" s="385"/>
      <c r="AH34" s="385"/>
      <c r="AI34" s="385"/>
      <c r="AJ34" s="385"/>
      <c r="AK34" s="385"/>
      <c r="AL34" s="213"/>
      <c r="AM34" s="386">
        <f>IF(AO34="","",MAX(C34:D43,U34:V43)+1)</f>
        <v>8</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IF('各会計、関係団体の財政状況及び健全化判断比率'!B33="","",'各会計、関係団体の財政状況及び健全化判断比率'!B33)</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福岡県中間市外二ヶ町山田川水利組合（一般会計）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21</v>
      </c>
      <c r="CP34" s="386"/>
      <c r="CQ34" s="385" t="str">
        <f>IF('各会計、関係団体の財政状況及び健全化判断比率'!BS7="","",'各会計、関係団体の財政状況及び健全化判断比率'!BS7)</f>
        <v>中間市文化振興財団</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公共用地先行取得特別会計</v>
      </c>
      <c r="F35" s="385"/>
      <c r="G35" s="385"/>
      <c r="H35" s="385"/>
      <c r="I35" s="385"/>
      <c r="J35" s="385"/>
      <c r="K35" s="385"/>
      <c r="L35" s="385"/>
      <c r="M35" s="385"/>
      <c r="N35" s="385"/>
      <c r="O35" s="385"/>
      <c r="P35" s="385"/>
      <c r="Q35" s="385"/>
      <c r="R35" s="385"/>
      <c r="S35" s="385"/>
      <c r="T35" s="213"/>
      <c r="U35" s="386">
        <f>IF(W35="","",U34+1)</f>
        <v>6</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f t="shared" ref="AM35:AM43" si="0">IF(AO35="","",AM34+1)</f>
        <v>9</v>
      </c>
      <c r="AN35" s="386"/>
      <c r="AO35" s="385" t="str">
        <f>IF('各会計、関係団体の財政状況及び健全化判断比率'!B32="","",'各会計、関係団体の財政状況及び健全化判断比率'!B32)</f>
        <v>病院事業会計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堀川水利組合（一般会計）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住宅新築資金等特別会計</v>
      </c>
      <c r="F36" s="385"/>
      <c r="G36" s="385"/>
      <c r="H36" s="385"/>
      <c r="I36" s="385"/>
      <c r="J36" s="385"/>
      <c r="K36" s="385"/>
      <c r="L36" s="385"/>
      <c r="M36" s="385"/>
      <c r="N36" s="385"/>
      <c r="O36" s="385"/>
      <c r="P36" s="385"/>
      <c r="Q36" s="385"/>
      <c r="R36" s="385"/>
      <c r="S36" s="385"/>
      <c r="T36" s="213"/>
      <c r="U36" s="386">
        <f t="shared" ref="U36:U43" si="4">IF(W36="","",U35+1)</f>
        <v>7</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福岡県市町村消防団員等公務災害補償組合（一般会計）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地域下水道事業特別会計</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福岡県市町村職員退職手当組合（一般会計）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福岡県市町村職員退職手当組合（基金特別会計）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中間市行橋市競艇組合（モーターボート競走事業会計）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遠賀・中間地域広域行政事務組合（一般会計）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18</v>
      </c>
      <c r="BX41" s="386"/>
      <c r="BY41" s="385" t="str">
        <f>IF('各会計、関係団体の財政状況及び健全化判断比率'!B75="","",'各会計、関係団体の財政状況及び健全化判断比率'!B75)</f>
        <v>遠賀・中間地域広域行政事務組合（公共用地先行取得事業特別会計）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19</v>
      </c>
      <c r="BX42" s="386"/>
      <c r="BY42" s="385" t="str">
        <f>IF('各会計、関係団体の財政状況及び健全化判断比率'!B76="","",'各会計、関係団体の財政状況及び健全化判断比率'!B76)</f>
        <v>福岡県自治振興組合（一般会計）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20</v>
      </c>
      <c r="BX43" s="386"/>
      <c r="BY43" s="385" t="str">
        <f>IF('各会計、関係団体の財政状況及び健全化判断比率'!B77="","",'各会計、関係団体の財政状況及び健全化判断比率'!B77)</f>
        <v>福岡県自治振興組合（公文書館事業特別会計）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7jPpOugUAqEctrdmyGtUd16nYaL9WGJwr+0W3FSeBIHO0WCRgMXlO/P9BeJQMbYq7zeQc5uc3KhhrUA+rfm6A==" saltValue="V4EFk1e/82AuREcagbgp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06" t="s">
        <v>557</v>
      </c>
      <c r="D34" s="1206"/>
      <c r="E34" s="1207"/>
      <c r="F34" s="32" t="s">
        <v>558</v>
      </c>
      <c r="G34" s="33" t="s">
        <v>559</v>
      </c>
      <c r="H34" s="33" t="s">
        <v>560</v>
      </c>
      <c r="I34" s="33" t="s">
        <v>561</v>
      </c>
      <c r="J34" s="34" t="s">
        <v>562</v>
      </c>
      <c r="K34" s="22"/>
      <c r="L34" s="22"/>
      <c r="M34" s="22"/>
      <c r="N34" s="22"/>
      <c r="O34" s="22"/>
      <c r="P34" s="22"/>
    </row>
    <row r="35" spans="1:16" ht="39" customHeight="1" x14ac:dyDescent="0.15">
      <c r="A35" s="22"/>
      <c r="B35" s="35"/>
      <c r="C35" s="1200" t="s">
        <v>563</v>
      </c>
      <c r="D35" s="1201"/>
      <c r="E35" s="1202"/>
      <c r="F35" s="36" t="s">
        <v>564</v>
      </c>
      <c r="G35" s="37" t="s">
        <v>565</v>
      </c>
      <c r="H35" s="37" t="s">
        <v>566</v>
      </c>
      <c r="I35" s="37" t="s">
        <v>567</v>
      </c>
      <c r="J35" s="38" t="s">
        <v>568</v>
      </c>
      <c r="K35" s="22"/>
      <c r="L35" s="22"/>
      <c r="M35" s="22"/>
      <c r="N35" s="22"/>
      <c r="O35" s="22"/>
      <c r="P35" s="22"/>
    </row>
    <row r="36" spans="1:16" ht="39" customHeight="1" x14ac:dyDescent="0.15">
      <c r="A36" s="22"/>
      <c r="B36" s="35"/>
      <c r="C36" s="1200" t="s">
        <v>569</v>
      </c>
      <c r="D36" s="1201"/>
      <c r="E36" s="1202"/>
      <c r="F36" s="36">
        <v>0.88</v>
      </c>
      <c r="G36" s="37">
        <v>1.18</v>
      </c>
      <c r="H36" s="37">
        <v>1.1100000000000001</v>
      </c>
      <c r="I36" s="37">
        <v>0.31</v>
      </c>
      <c r="J36" s="38" t="s">
        <v>570</v>
      </c>
      <c r="K36" s="22"/>
      <c r="L36" s="22"/>
      <c r="M36" s="22"/>
      <c r="N36" s="22"/>
      <c r="O36" s="22"/>
      <c r="P36" s="22"/>
    </row>
    <row r="37" spans="1:16" ht="39" customHeight="1" x14ac:dyDescent="0.15">
      <c r="A37" s="22"/>
      <c r="B37" s="35"/>
      <c r="C37" s="1200" t="s">
        <v>571</v>
      </c>
      <c r="D37" s="1201"/>
      <c r="E37" s="1202"/>
      <c r="F37" s="36">
        <v>17.77</v>
      </c>
      <c r="G37" s="37">
        <v>17.54</v>
      </c>
      <c r="H37" s="37">
        <v>18.239999999999998</v>
      </c>
      <c r="I37" s="37">
        <v>17.96</v>
      </c>
      <c r="J37" s="38">
        <v>17.11</v>
      </c>
      <c r="K37" s="22"/>
      <c r="L37" s="22"/>
      <c r="M37" s="22"/>
      <c r="N37" s="22"/>
      <c r="O37" s="22"/>
      <c r="P37" s="22"/>
    </row>
    <row r="38" spans="1:16" ht="39" customHeight="1" x14ac:dyDescent="0.15">
      <c r="A38" s="22"/>
      <c r="B38" s="35"/>
      <c r="C38" s="1200" t="s">
        <v>572</v>
      </c>
      <c r="D38" s="1201"/>
      <c r="E38" s="1202"/>
      <c r="F38" s="36">
        <v>4.54</v>
      </c>
      <c r="G38" s="37">
        <v>4</v>
      </c>
      <c r="H38" s="37">
        <v>4.42</v>
      </c>
      <c r="I38" s="37">
        <v>3.85</v>
      </c>
      <c r="J38" s="38">
        <v>4.38</v>
      </c>
      <c r="K38" s="22"/>
      <c r="L38" s="22"/>
      <c r="M38" s="22"/>
      <c r="N38" s="22"/>
      <c r="O38" s="22"/>
      <c r="P38" s="22"/>
    </row>
    <row r="39" spans="1:16" ht="39" customHeight="1" x14ac:dyDescent="0.15">
      <c r="A39" s="22"/>
      <c r="B39" s="35"/>
      <c r="C39" s="1200" t="s">
        <v>573</v>
      </c>
      <c r="D39" s="1201"/>
      <c r="E39" s="1202"/>
      <c r="F39" s="36">
        <v>0.64</v>
      </c>
      <c r="G39" s="37">
        <v>1.29</v>
      </c>
      <c r="H39" s="37">
        <v>1.66</v>
      </c>
      <c r="I39" s="37">
        <v>2.2599999999999998</v>
      </c>
      <c r="J39" s="38">
        <v>2.36</v>
      </c>
      <c r="K39" s="22"/>
      <c r="L39" s="22"/>
      <c r="M39" s="22"/>
      <c r="N39" s="22"/>
      <c r="O39" s="22"/>
      <c r="P39" s="22"/>
    </row>
    <row r="40" spans="1:16" ht="39" customHeight="1" x14ac:dyDescent="0.15">
      <c r="A40" s="22"/>
      <c r="B40" s="35"/>
      <c r="C40" s="1200" t="s">
        <v>574</v>
      </c>
      <c r="D40" s="1201"/>
      <c r="E40" s="1202"/>
      <c r="F40" s="36">
        <v>0.17</v>
      </c>
      <c r="G40" s="37">
        <v>0.18</v>
      </c>
      <c r="H40" s="37">
        <v>0.19</v>
      </c>
      <c r="I40" s="37">
        <v>0.17</v>
      </c>
      <c r="J40" s="38">
        <v>0.17</v>
      </c>
      <c r="K40" s="22"/>
      <c r="L40" s="22"/>
      <c r="M40" s="22"/>
      <c r="N40" s="22"/>
      <c r="O40" s="22"/>
      <c r="P40" s="22"/>
    </row>
    <row r="41" spans="1:16" ht="39" customHeight="1" x14ac:dyDescent="0.15">
      <c r="A41" s="22"/>
      <c r="B41" s="35"/>
      <c r="C41" s="1200" t="s">
        <v>575</v>
      </c>
      <c r="D41" s="1201"/>
      <c r="E41" s="1202"/>
      <c r="F41" s="36">
        <v>0.04</v>
      </c>
      <c r="G41" s="37">
        <v>0.03</v>
      </c>
      <c r="H41" s="37">
        <v>0.03</v>
      </c>
      <c r="I41" s="37">
        <v>0.03</v>
      </c>
      <c r="J41" s="38">
        <v>0.03</v>
      </c>
      <c r="K41" s="22"/>
      <c r="L41" s="22"/>
      <c r="M41" s="22"/>
      <c r="N41" s="22"/>
      <c r="O41" s="22"/>
      <c r="P41" s="22"/>
    </row>
    <row r="42" spans="1:16" ht="39" customHeight="1" x14ac:dyDescent="0.15">
      <c r="A42" s="22"/>
      <c r="B42" s="39"/>
      <c r="C42" s="1200" t="s">
        <v>576</v>
      </c>
      <c r="D42" s="1201"/>
      <c r="E42" s="1202"/>
      <c r="F42" s="36" t="s">
        <v>506</v>
      </c>
      <c r="G42" s="37" t="s">
        <v>506</v>
      </c>
      <c r="H42" s="37" t="s">
        <v>506</v>
      </c>
      <c r="I42" s="37" t="s">
        <v>506</v>
      </c>
      <c r="J42" s="38" t="s">
        <v>506</v>
      </c>
      <c r="K42" s="22"/>
      <c r="L42" s="22"/>
      <c r="M42" s="22"/>
      <c r="N42" s="22"/>
      <c r="O42" s="22"/>
      <c r="P42" s="22"/>
    </row>
    <row r="43" spans="1:16" ht="39" customHeight="1" thickBot="1" x14ac:dyDescent="0.2">
      <c r="A43" s="22"/>
      <c r="B43" s="40"/>
      <c r="C43" s="1203" t="s">
        <v>577</v>
      </c>
      <c r="D43" s="1204"/>
      <c r="E43" s="1205"/>
      <c r="F43" s="41">
        <v>0.01</v>
      </c>
      <c r="G43" s="42">
        <v>0</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DTC3PX+fQ/NaiqHoTuGWfBOlHCAfTbHPnY/KuKbCBoj/vyVowyGLlq5xbKtsvljAyybF0KlVOsQYhtDCA3hQQ==" saltValue="nh2WMcLZ5tTNWMH3qw+H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2083</v>
      </c>
      <c r="L45" s="60">
        <v>2022</v>
      </c>
      <c r="M45" s="60">
        <v>1947</v>
      </c>
      <c r="N45" s="60">
        <v>1952</v>
      </c>
      <c r="O45" s="61">
        <v>1993</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506</v>
      </c>
      <c r="L46" s="64" t="s">
        <v>506</v>
      </c>
      <c r="M46" s="64" t="s">
        <v>506</v>
      </c>
      <c r="N46" s="64" t="s">
        <v>506</v>
      </c>
      <c r="O46" s="65" t="s">
        <v>506</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506</v>
      </c>
      <c r="L47" s="64" t="s">
        <v>506</v>
      </c>
      <c r="M47" s="64" t="s">
        <v>506</v>
      </c>
      <c r="N47" s="64" t="s">
        <v>506</v>
      </c>
      <c r="O47" s="65" t="s">
        <v>506</v>
      </c>
      <c r="P47" s="48"/>
      <c r="Q47" s="48"/>
      <c r="R47" s="48"/>
      <c r="S47" s="48"/>
      <c r="T47" s="48"/>
      <c r="U47" s="48"/>
    </row>
    <row r="48" spans="1:21" ht="30.75" customHeight="1" x14ac:dyDescent="0.15">
      <c r="A48" s="48"/>
      <c r="B48" s="1228"/>
      <c r="C48" s="1229"/>
      <c r="D48" s="62"/>
      <c r="E48" s="1210" t="s">
        <v>15</v>
      </c>
      <c r="F48" s="1210"/>
      <c r="G48" s="1210"/>
      <c r="H48" s="1210"/>
      <c r="I48" s="1210"/>
      <c r="J48" s="1211"/>
      <c r="K48" s="63">
        <v>555</v>
      </c>
      <c r="L48" s="64">
        <v>671</v>
      </c>
      <c r="M48" s="64">
        <v>730</v>
      </c>
      <c r="N48" s="64">
        <v>704</v>
      </c>
      <c r="O48" s="65">
        <v>731</v>
      </c>
      <c r="P48" s="48"/>
      <c r="Q48" s="48"/>
      <c r="R48" s="48"/>
      <c r="S48" s="48"/>
      <c r="T48" s="48"/>
      <c r="U48" s="48"/>
    </row>
    <row r="49" spans="1:21" ht="30.75" customHeight="1" x14ac:dyDescent="0.15">
      <c r="A49" s="48"/>
      <c r="B49" s="1228"/>
      <c r="C49" s="1229"/>
      <c r="D49" s="62"/>
      <c r="E49" s="1210" t="s">
        <v>16</v>
      </c>
      <c r="F49" s="1210"/>
      <c r="G49" s="1210"/>
      <c r="H49" s="1210"/>
      <c r="I49" s="1210"/>
      <c r="J49" s="1211"/>
      <c r="K49" s="63">
        <v>114</v>
      </c>
      <c r="L49" s="64">
        <v>85</v>
      </c>
      <c r="M49" s="64">
        <v>88</v>
      </c>
      <c r="N49" s="64">
        <v>92</v>
      </c>
      <c r="O49" s="65">
        <v>90</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506</v>
      </c>
      <c r="L50" s="64" t="s">
        <v>506</v>
      </c>
      <c r="M50" s="64" t="s">
        <v>506</v>
      </c>
      <c r="N50" s="64" t="s">
        <v>506</v>
      </c>
      <c r="O50" s="65" t="s">
        <v>506</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506</v>
      </c>
      <c r="L51" s="64">
        <v>0</v>
      </c>
      <c r="M51" s="64">
        <v>0</v>
      </c>
      <c r="N51" s="64" t="s">
        <v>506</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1609</v>
      </c>
      <c r="L52" s="64">
        <v>1549</v>
      </c>
      <c r="M52" s="64">
        <v>1501</v>
      </c>
      <c r="N52" s="64">
        <v>1545</v>
      </c>
      <c r="O52" s="65">
        <v>1601</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1143</v>
      </c>
      <c r="L53" s="69">
        <v>1229</v>
      </c>
      <c r="M53" s="69">
        <v>1264</v>
      </c>
      <c r="N53" s="69">
        <v>1203</v>
      </c>
      <c r="O53" s="70">
        <v>1213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606</v>
      </c>
      <c r="L57" s="83" t="s">
        <v>606</v>
      </c>
      <c r="M57" s="83" t="s">
        <v>606</v>
      </c>
      <c r="N57" s="83" t="s">
        <v>606</v>
      </c>
      <c r="O57" s="84" t="s">
        <v>606</v>
      </c>
    </row>
    <row r="58" spans="1:21" ht="31.5" customHeight="1" thickBot="1" x14ac:dyDescent="0.2">
      <c r="B58" s="1218"/>
      <c r="C58" s="1219"/>
      <c r="D58" s="1223" t="s">
        <v>27</v>
      </c>
      <c r="E58" s="1224"/>
      <c r="F58" s="1224"/>
      <c r="G58" s="1224"/>
      <c r="H58" s="1224"/>
      <c r="I58" s="1224"/>
      <c r="J58" s="1225"/>
      <c r="K58" s="85" t="s">
        <v>606</v>
      </c>
      <c r="L58" s="86" t="s">
        <v>606</v>
      </c>
      <c r="M58" s="86" t="s">
        <v>606</v>
      </c>
      <c r="N58" s="86" t="s">
        <v>607</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NFwOhZkjHeTc3aePAztm1GwYFefRPyx8k0Jtn+eyxEO3rPBocqKDcE2RwWruZEy1X9h8QkbPDq7TH4OMeaQQg==" saltValue="NhqFY7MGoDmaQfu+vLHG9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46" t="s">
        <v>30</v>
      </c>
      <c r="C41" s="1247"/>
      <c r="D41" s="101"/>
      <c r="E41" s="1248" t="s">
        <v>31</v>
      </c>
      <c r="F41" s="1248"/>
      <c r="G41" s="1248"/>
      <c r="H41" s="1249"/>
      <c r="I41" s="102">
        <v>14948</v>
      </c>
      <c r="J41" s="103">
        <v>14323</v>
      </c>
      <c r="K41" s="103">
        <v>13517</v>
      </c>
      <c r="L41" s="103">
        <v>12792</v>
      </c>
      <c r="M41" s="104">
        <v>11616</v>
      </c>
    </row>
    <row r="42" spans="2:13" ht="27.75" customHeight="1" x14ac:dyDescent="0.15">
      <c r="B42" s="1236"/>
      <c r="C42" s="1237"/>
      <c r="D42" s="105"/>
      <c r="E42" s="1240" t="s">
        <v>32</v>
      </c>
      <c r="F42" s="1240"/>
      <c r="G42" s="1240"/>
      <c r="H42" s="1241"/>
      <c r="I42" s="106" t="s">
        <v>506</v>
      </c>
      <c r="J42" s="107" t="s">
        <v>506</v>
      </c>
      <c r="K42" s="107" t="s">
        <v>506</v>
      </c>
      <c r="L42" s="107" t="s">
        <v>506</v>
      </c>
      <c r="M42" s="108" t="s">
        <v>506</v>
      </c>
    </row>
    <row r="43" spans="2:13" ht="27.75" customHeight="1" x14ac:dyDescent="0.15">
      <c r="B43" s="1236"/>
      <c r="C43" s="1237"/>
      <c r="D43" s="105"/>
      <c r="E43" s="1240" t="s">
        <v>33</v>
      </c>
      <c r="F43" s="1240"/>
      <c r="G43" s="1240"/>
      <c r="H43" s="1241"/>
      <c r="I43" s="106">
        <v>11510</v>
      </c>
      <c r="J43" s="107">
        <v>11400</v>
      </c>
      <c r="K43" s="107">
        <v>11759</v>
      </c>
      <c r="L43" s="107">
        <v>12757</v>
      </c>
      <c r="M43" s="108">
        <v>12509</v>
      </c>
    </row>
    <row r="44" spans="2:13" ht="27.75" customHeight="1" x14ac:dyDescent="0.15">
      <c r="B44" s="1236"/>
      <c r="C44" s="1237"/>
      <c r="D44" s="105"/>
      <c r="E44" s="1240" t="s">
        <v>34</v>
      </c>
      <c r="F44" s="1240"/>
      <c r="G44" s="1240"/>
      <c r="H44" s="1241"/>
      <c r="I44" s="106">
        <v>705</v>
      </c>
      <c r="J44" s="107">
        <v>630</v>
      </c>
      <c r="K44" s="107">
        <v>551</v>
      </c>
      <c r="L44" s="107">
        <v>468</v>
      </c>
      <c r="M44" s="108">
        <v>386</v>
      </c>
    </row>
    <row r="45" spans="2:13" ht="27.75" customHeight="1" x14ac:dyDescent="0.15">
      <c r="B45" s="1236"/>
      <c r="C45" s="1237"/>
      <c r="D45" s="105"/>
      <c r="E45" s="1240" t="s">
        <v>35</v>
      </c>
      <c r="F45" s="1240"/>
      <c r="G45" s="1240"/>
      <c r="H45" s="1241"/>
      <c r="I45" s="106">
        <v>2866</v>
      </c>
      <c r="J45" s="107">
        <v>2577</v>
      </c>
      <c r="K45" s="107">
        <v>2434</v>
      </c>
      <c r="L45" s="107">
        <v>2121</v>
      </c>
      <c r="M45" s="108">
        <v>1619</v>
      </c>
    </row>
    <row r="46" spans="2:13" ht="27.75" customHeight="1" x14ac:dyDescent="0.15">
      <c r="B46" s="1236"/>
      <c r="C46" s="1237"/>
      <c r="D46" s="109"/>
      <c r="E46" s="1240" t="s">
        <v>36</v>
      </c>
      <c r="F46" s="1240"/>
      <c r="G46" s="1240"/>
      <c r="H46" s="1241"/>
      <c r="I46" s="106" t="s">
        <v>506</v>
      </c>
      <c r="J46" s="107" t="s">
        <v>506</v>
      </c>
      <c r="K46" s="107" t="s">
        <v>506</v>
      </c>
      <c r="L46" s="107" t="s">
        <v>506</v>
      </c>
      <c r="M46" s="108" t="s">
        <v>506</v>
      </c>
    </row>
    <row r="47" spans="2:13" ht="27.75" customHeight="1" x14ac:dyDescent="0.15">
      <c r="B47" s="1236"/>
      <c r="C47" s="1237"/>
      <c r="D47" s="110"/>
      <c r="E47" s="1250" t="s">
        <v>37</v>
      </c>
      <c r="F47" s="1251"/>
      <c r="G47" s="1251"/>
      <c r="H47" s="1252"/>
      <c r="I47" s="106" t="s">
        <v>506</v>
      </c>
      <c r="J47" s="107" t="s">
        <v>506</v>
      </c>
      <c r="K47" s="107" t="s">
        <v>506</v>
      </c>
      <c r="L47" s="107" t="s">
        <v>506</v>
      </c>
      <c r="M47" s="108" t="s">
        <v>506</v>
      </c>
    </row>
    <row r="48" spans="2:13" ht="27.75" customHeight="1" x14ac:dyDescent="0.15">
      <c r="B48" s="1236"/>
      <c r="C48" s="1237"/>
      <c r="D48" s="105"/>
      <c r="E48" s="1240" t="s">
        <v>38</v>
      </c>
      <c r="F48" s="1240"/>
      <c r="G48" s="1240"/>
      <c r="H48" s="1241"/>
      <c r="I48" s="106" t="s">
        <v>506</v>
      </c>
      <c r="J48" s="107" t="s">
        <v>506</v>
      </c>
      <c r="K48" s="107" t="s">
        <v>506</v>
      </c>
      <c r="L48" s="107" t="s">
        <v>506</v>
      </c>
      <c r="M48" s="108" t="s">
        <v>506</v>
      </c>
    </row>
    <row r="49" spans="2:13" ht="27.75" customHeight="1" x14ac:dyDescent="0.15">
      <c r="B49" s="1238"/>
      <c r="C49" s="1239"/>
      <c r="D49" s="105"/>
      <c r="E49" s="1240" t="s">
        <v>39</v>
      </c>
      <c r="F49" s="1240"/>
      <c r="G49" s="1240"/>
      <c r="H49" s="1241"/>
      <c r="I49" s="106" t="s">
        <v>506</v>
      </c>
      <c r="J49" s="107" t="s">
        <v>506</v>
      </c>
      <c r="K49" s="107" t="s">
        <v>506</v>
      </c>
      <c r="L49" s="107" t="s">
        <v>506</v>
      </c>
      <c r="M49" s="108" t="s">
        <v>506</v>
      </c>
    </row>
    <row r="50" spans="2:13" ht="27.75" customHeight="1" x14ac:dyDescent="0.15">
      <c r="B50" s="1234" t="s">
        <v>40</v>
      </c>
      <c r="C50" s="1235"/>
      <c r="D50" s="111"/>
      <c r="E50" s="1240" t="s">
        <v>41</v>
      </c>
      <c r="F50" s="1240"/>
      <c r="G50" s="1240"/>
      <c r="H50" s="1241"/>
      <c r="I50" s="106">
        <v>3688</v>
      </c>
      <c r="J50" s="107">
        <v>3533</v>
      </c>
      <c r="K50" s="107">
        <v>2711</v>
      </c>
      <c r="L50" s="107">
        <v>2402</v>
      </c>
      <c r="M50" s="108">
        <v>1738</v>
      </c>
    </row>
    <row r="51" spans="2:13" ht="27.75" customHeight="1" x14ac:dyDescent="0.15">
      <c r="B51" s="1236"/>
      <c r="C51" s="1237"/>
      <c r="D51" s="105"/>
      <c r="E51" s="1240" t="s">
        <v>42</v>
      </c>
      <c r="F51" s="1240"/>
      <c r="G51" s="1240"/>
      <c r="H51" s="1241"/>
      <c r="I51" s="106">
        <v>3421</v>
      </c>
      <c r="J51" s="107">
        <v>4008</v>
      </c>
      <c r="K51" s="107">
        <v>4178</v>
      </c>
      <c r="L51" s="107">
        <v>4380</v>
      </c>
      <c r="M51" s="108">
        <v>4189</v>
      </c>
    </row>
    <row r="52" spans="2:13" ht="27.75" customHeight="1" x14ac:dyDescent="0.15">
      <c r="B52" s="1238"/>
      <c r="C52" s="1239"/>
      <c r="D52" s="105"/>
      <c r="E52" s="1240" t="s">
        <v>43</v>
      </c>
      <c r="F52" s="1240"/>
      <c r="G52" s="1240"/>
      <c r="H52" s="1241"/>
      <c r="I52" s="106">
        <v>15418</v>
      </c>
      <c r="J52" s="107">
        <v>15294</v>
      </c>
      <c r="K52" s="107">
        <v>15155</v>
      </c>
      <c r="L52" s="107">
        <v>15497</v>
      </c>
      <c r="M52" s="108">
        <v>15187</v>
      </c>
    </row>
    <row r="53" spans="2:13" ht="27.75" customHeight="1" thickBot="1" x14ac:dyDescent="0.2">
      <c r="B53" s="1242" t="s">
        <v>44</v>
      </c>
      <c r="C53" s="1243"/>
      <c r="D53" s="112"/>
      <c r="E53" s="1244" t="s">
        <v>45</v>
      </c>
      <c r="F53" s="1244"/>
      <c r="G53" s="1244"/>
      <c r="H53" s="1245"/>
      <c r="I53" s="113">
        <v>7502</v>
      </c>
      <c r="J53" s="114">
        <v>6096</v>
      </c>
      <c r="K53" s="114">
        <v>6216</v>
      </c>
      <c r="L53" s="114">
        <v>5858</v>
      </c>
      <c r="M53" s="115">
        <v>5016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a5T1IdxY6nIiCIw1Go+bHV3ng7jEc2JyEozzewCdHmkG6oQo3xW5mSyr0VYBceo18lkuGresl2VVDabvRDTCw==" saltValue="wNqLmYdHBb0pEaNeNvWF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61" t="s">
        <v>48</v>
      </c>
      <c r="D55" s="1261"/>
      <c r="E55" s="1262"/>
      <c r="F55" s="127">
        <v>1103</v>
      </c>
      <c r="G55" s="127">
        <v>728</v>
      </c>
      <c r="H55" s="128">
        <v>333</v>
      </c>
    </row>
    <row r="56" spans="2:8" ht="52.5" customHeight="1" x14ac:dyDescent="0.15">
      <c r="B56" s="129"/>
      <c r="C56" s="1263" t="s">
        <v>49</v>
      </c>
      <c r="D56" s="1263"/>
      <c r="E56" s="1264"/>
      <c r="F56" s="130">
        <v>214</v>
      </c>
      <c r="G56" s="130">
        <v>215</v>
      </c>
      <c r="H56" s="131">
        <v>16</v>
      </c>
    </row>
    <row r="57" spans="2:8" ht="53.25" customHeight="1" x14ac:dyDescent="0.15">
      <c r="B57" s="129"/>
      <c r="C57" s="1265" t="s">
        <v>50</v>
      </c>
      <c r="D57" s="1265"/>
      <c r="E57" s="1266"/>
      <c r="F57" s="132">
        <v>1211</v>
      </c>
      <c r="G57" s="132">
        <v>1176</v>
      </c>
      <c r="H57" s="133">
        <v>1104</v>
      </c>
    </row>
    <row r="58" spans="2:8" ht="45.75" customHeight="1" x14ac:dyDescent="0.15">
      <c r="B58" s="134"/>
      <c r="C58" s="1253" t="s">
        <v>608</v>
      </c>
      <c r="D58" s="1254"/>
      <c r="E58" s="1255"/>
      <c r="F58" s="135">
        <v>615</v>
      </c>
      <c r="G58" s="135">
        <v>616</v>
      </c>
      <c r="H58" s="136">
        <v>617</v>
      </c>
    </row>
    <row r="59" spans="2:8" ht="45.75" customHeight="1" x14ac:dyDescent="0.15">
      <c r="B59" s="134"/>
      <c r="C59" s="1253" t="s">
        <v>609</v>
      </c>
      <c r="D59" s="1254"/>
      <c r="E59" s="1255"/>
      <c r="F59" s="135">
        <v>110</v>
      </c>
      <c r="G59" s="135">
        <v>111</v>
      </c>
      <c r="H59" s="136">
        <v>111</v>
      </c>
    </row>
    <row r="60" spans="2:8" ht="45.75" customHeight="1" x14ac:dyDescent="0.15">
      <c r="B60" s="134"/>
      <c r="C60" s="1253" t="s">
        <v>610</v>
      </c>
      <c r="D60" s="1254"/>
      <c r="E60" s="1255"/>
      <c r="F60" s="135">
        <v>125</v>
      </c>
      <c r="G60" s="135">
        <v>126</v>
      </c>
      <c r="H60" s="136">
        <v>106</v>
      </c>
    </row>
    <row r="61" spans="2:8" ht="45.75" customHeight="1" x14ac:dyDescent="0.15">
      <c r="B61" s="134"/>
      <c r="C61" s="1253" t="s">
        <v>611</v>
      </c>
      <c r="D61" s="1254"/>
      <c r="E61" s="1255"/>
      <c r="F61" s="135">
        <v>78</v>
      </c>
      <c r="G61" s="135">
        <v>79</v>
      </c>
      <c r="H61" s="136">
        <v>80</v>
      </c>
    </row>
    <row r="62" spans="2:8" ht="45.75" customHeight="1" thickBot="1" x14ac:dyDescent="0.2">
      <c r="B62" s="137"/>
      <c r="C62" s="1256" t="s">
        <v>612</v>
      </c>
      <c r="D62" s="1257"/>
      <c r="E62" s="1258"/>
      <c r="F62" s="138">
        <v>69</v>
      </c>
      <c r="G62" s="138">
        <v>69</v>
      </c>
      <c r="H62" s="139">
        <v>69</v>
      </c>
    </row>
    <row r="63" spans="2:8" ht="52.5" customHeight="1" thickBot="1" x14ac:dyDescent="0.2">
      <c r="B63" s="140"/>
      <c r="C63" s="1259" t="s">
        <v>51</v>
      </c>
      <c r="D63" s="1259"/>
      <c r="E63" s="1260"/>
      <c r="F63" s="141">
        <v>2528</v>
      </c>
      <c r="G63" s="141">
        <v>2118</v>
      </c>
      <c r="H63" s="142">
        <v>1453</v>
      </c>
    </row>
    <row r="64" spans="2:8" ht="15" customHeight="1" x14ac:dyDescent="0.15"/>
    <row r="65" ht="0" hidden="1" customHeight="1" x14ac:dyDescent="0.15"/>
    <row r="66" ht="0" hidden="1" customHeight="1" x14ac:dyDescent="0.15"/>
  </sheetData>
  <sheetProtection algorithmName="SHA-512" hashValue="2sfmqhb8zWbAjwIr6G/q3+Lc7RmWlhyEGhHY48VrLzgxRkLGmykp9geoA4moVGr+VyWR6D5wRUoHA0lEx8+iLw==" saltValue="YJ5RkxRjl2GyfjxJSknc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87DBB-A2F3-40DE-BAC0-4FA520714963}">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617</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548</v>
      </c>
      <c r="BQ50" s="1301"/>
      <c r="BR50" s="1301"/>
      <c r="BS50" s="1301"/>
      <c r="BT50" s="1301"/>
      <c r="BU50" s="1301"/>
      <c r="BV50" s="1301"/>
      <c r="BW50" s="1301"/>
      <c r="BX50" s="1301" t="s">
        <v>549</v>
      </c>
      <c r="BY50" s="1301"/>
      <c r="BZ50" s="1301"/>
      <c r="CA50" s="1301"/>
      <c r="CB50" s="1301"/>
      <c r="CC50" s="1301"/>
      <c r="CD50" s="1301"/>
      <c r="CE50" s="1301"/>
      <c r="CF50" s="1301" t="s">
        <v>550</v>
      </c>
      <c r="CG50" s="1301"/>
      <c r="CH50" s="1301"/>
      <c r="CI50" s="1301"/>
      <c r="CJ50" s="1301"/>
      <c r="CK50" s="1301"/>
      <c r="CL50" s="1301"/>
      <c r="CM50" s="1301"/>
      <c r="CN50" s="1301" t="s">
        <v>551</v>
      </c>
      <c r="CO50" s="1301"/>
      <c r="CP50" s="1301"/>
      <c r="CQ50" s="1301"/>
      <c r="CR50" s="1301"/>
      <c r="CS50" s="1301"/>
      <c r="CT50" s="1301"/>
      <c r="CU50" s="1301"/>
      <c r="CV50" s="1301" t="s">
        <v>552</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618</v>
      </c>
      <c r="AO51" s="1305"/>
      <c r="AP51" s="1305"/>
      <c r="AQ51" s="1305"/>
      <c r="AR51" s="1305"/>
      <c r="AS51" s="1305"/>
      <c r="AT51" s="1305"/>
      <c r="AU51" s="1305"/>
      <c r="AV51" s="1305"/>
      <c r="AW51" s="1305"/>
      <c r="AX51" s="1305"/>
      <c r="AY51" s="1305"/>
      <c r="AZ51" s="1305"/>
      <c r="BA51" s="1305"/>
      <c r="BB51" s="1305" t="s">
        <v>619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71.599999999999994</v>
      </c>
      <c r="BY51" s="1307"/>
      <c r="BZ51" s="1307"/>
      <c r="CA51" s="1307"/>
      <c r="CB51" s="1307"/>
      <c r="CC51" s="1307"/>
      <c r="CD51" s="1307"/>
      <c r="CE51" s="1307"/>
      <c r="CF51" s="1307">
        <v>74</v>
      </c>
      <c r="CG51" s="1307"/>
      <c r="CH51" s="1307"/>
      <c r="CI51" s="1307"/>
      <c r="CJ51" s="1307"/>
      <c r="CK51" s="1307"/>
      <c r="CL51" s="1307"/>
      <c r="CM51" s="1307"/>
      <c r="CN51" s="1306"/>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61.9</v>
      </c>
      <c r="BY53" s="1307"/>
      <c r="BZ53" s="1307"/>
      <c r="CA53" s="1307"/>
      <c r="CB53" s="1307"/>
      <c r="CC53" s="1307"/>
      <c r="CD53" s="1307"/>
      <c r="CE53" s="1307"/>
      <c r="CF53" s="1307">
        <v>65.2</v>
      </c>
      <c r="CG53" s="1307"/>
      <c r="CH53" s="1307"/>
      <c r="CI53" s="1307"/>
      <c r="CJ53" s="1307"/>
      <c r="CK53" s="1307"/>
      <c r="CL53" s="1307"/>
      <c r="CM53" s="1307"/>
      <c r="CN53" s="1306"/>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621</v>
      </c>
      <c r="AO55" s="1301"/>
      <c r="AP55" s="1301"/>
      <c r="AQ55" s="1301"/>
      <c r="AR55" s="1301"/>
      <c r="AS55" s="1301"/>
      <c r="AT55" s="1301"/>
      <c r="AU55" s="1301"/>
      <c r="AV55" s="1301"/>
      <c r="AW55" s="1301"/>
      <c r="AX55" s="1301"/>
      <c r="AY55" s="1301"/>
      <c r="AZ55" s="1301"/>
      <c r="BA55" s="1301"/>
      <c r="BB55" s="1305" t="s">
        <v>619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41.5</v>
      </c>
      <c r="BY55" s="1307"/>
      <c r="BZ55" s="1307"/>
      <c r="CA55" s="1307"/>
      <c r="CB55" s="1307"/>
      <c r="CC55" s="1307"/>
      <c r="CD55" s="1307"/>
      <c r="CE55" s="1307"/>
      <c r="CF55" s="1307">
        <v>36.6</v>
      </c>
      <c r="CG55" s="1307"/>
      <c r="CH55" s="1307"/>
      <c r="CI55" s="1307"/>
      <c r="CJ55" s="1307"/>
      <c r="CK55" s="1307"/>
      <c r="CL55" s="1307"/>
      <c r="CM55" s="1307"/>
      <c r="CN55" s="1306"/>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56.4</v>
      </c>
      <c r="BY57" s="1307"/>
      <c r="BZ57" s="1307"/>
      <c r="CA57" s="1307"/>
      <c r="CB57" s="1307"/>
      <c r="CC57" s="1307"/>
      <c r="CD57" s="1307"/>
      <c r="CE57" s="1307"/>
      <c r="CF57" s="1307">
        <v>58.8</v>
      </c>
      <c r="CG57" s="1307"/>
      <c r="CH57" s="1307"/>
      <c r="CI57" s="1307"/>
      <c r="CJ57" s="1307"/>
      <c r="CK57" s="1307"/>
      <c r="CL57" s="1307"/>
      <c r="CM57" s="1307"/>
      <c r="CN57" s="1306"/>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622</v>
      </c>
    </row>
    <row r="64" spans="1:109" x14ac:dyDescent="0.15">
      <c r="B64" s="1276"/>
      <c r="G64" s="1283"/>
      <c r="I64" s="1317"/>
      <c r="J64" s="1317"/>
      <c r="K64" s="1317"/>
      <c r="L64" s="1317"/>
      <c r="M64" s="1317"/>
      <c r="N64" s="1318"/>
      <c r="AM64" s="1283"/>
      <c r="AN64" s="1283" t="s">
        <v>615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617</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548</v>
      </c>
      <c r="BQ72" s="1301"/>
      <c r="BR72" s="1301"/>
      <c r="BS72" s="1301"/>
      <c r="BT72" s="1301"/>
      <c r="BU72" s="1301"/>
      <c r="BV72" s="1301"/>
      <c r="BW72" s="1301"/>
      <c r="BX72" s="1301" t="s">
        <v>549</v>
      </c>
      <c r="BY72" s="1301"/>
      <c r="BZ72" s="1301"/>
      <c r="CA72" s="1301"/>
      <c r="CB72" s="1301"/>
      <c r="CC72" s="1301"/>
      <c r="CD72" s="1301"/>
      <c r="CE72" s="1301"/>
      <c r="CF72" s="1301" t="s">
        <v>550</v>
      </c>
      <c r="CG72" s="1301"/>
      <c r="CH72" s="1301"/>
      <c r="CI72" s="1301"/>
      <c r="CJ72" s="1301"/>
      <c r="CK72" s="1301"/>
      <c r="CL72" s="1301"/>
      <c r="CM72" s="1301"/>
      <c r="CN72" s="1301" t="s">
        <v>551</v>
      </c>
      <c r="CO72" s="1301"/>
      <c r="CP72" s="1301"/>
      <c r="CQ72" s="1301"/>
      <c r="CR72" s="1301"/>
      <c r="CS72" s="1301"/>
      <c r="CT72" s="1301"/>
      <c r="CU72" s="1301"/>
      <c r="CV72" s="1301" t="s">
        <v>552</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618</v>
      </c>
      <c r="AO73" s="1305"/>
      <c r="AP73" s="1305"/>
      <c r="AQ73" s="1305"/>
      <c r="AR73" s="1305"/>
      <c r="AS73" s="1305"/>
      <c r="AT73" s="1305"/>
      <c r="AU73" s="1305"/>
      <c r="AV73" s="1305"/>
      <c r="AW73" s="1305"/>
      <c r="AX73" s="1305"/>
      <c r="AY73" s="1305"/>
      <c r="AZ73" s="1305"/>
      <c r="BA73" s="1305"/>
      <c r="BB73" s="1305" t="s">
        <v>619</v>
      </c>
      <c r="BC73" s="1305"/>
      <c r="BD73" s="1305"/>
      <c r="BE73" s="1305"/>
      <c r="BF73" s="1305"/>
      <c r="BG73" s="1305"/>
      <c r="BH73" s="1305"/>
      <c r="BI73" s="1305"/>
      <c r="BJ73" s="1305"/>
      <c r="BK73" s="1305"/>
      <c r="BL73" s="1305"/>
      <c r="BM73" s="1305"/>
      <c r="BN73" s="1305"/>
      <c r="BO73" s="1305"/>
      <c r="BP73" s="1307">
        <v>89.5</v>
      </c>
      <c r="BQ73" s="1307"/>
      <c r="BR73" s="1307"/>
      <c r="BS73" s="1307"/>
      <c r="BT73" s="1307"/>
      <c r="BU73" s="1307"/>
      <c r="BV73" s="1307"/>
      <c r="BW73" s="1307"/>
      <c r="BX73" s="1307">
        <v>71.599999999999994</v>
      </c>
      <c r="BY73" s="1307"/>
      <c r="BZ73" s="1307"/>
      <c r="CA73" s="1307"/>
      <c r="CB73" s="1307"/>
      <c r="CC73" s="1307"/>
      <c r="CD73" s="1307"/>
      <c r="CE73" s="1307"/>
      <c r="CF73" s="1307">
        <v>74</v>
      </c>
      <c r="CG73" s="1307"/>
      <c r="CH73" s="1307"/>
      <c r="CI73" s="1307"/>
      <c r="CJ73" s="1307"/>
      <c r="CK73" s="1307"/>
      <c r="CL73" s="1307"/>
      <c r="CM73" s="1307"/>
      <c r="CN73" s="1307">
        <v>70.099999999999994</v>
      </c>
      <c r="CO73" s="1307"/>
      <c r="CP73" s="1307"/>
      <c r="CQ73" s="1307"/>
      <c r="CR73" s="1307"/>
      <c r="CS73" s="1307"/>
      <c r="CT73" s="1307"/>
      <c r="CU73" s="1307"/>
      <c r="CV73" s="1307">
        <v>60.7</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624</v>
      </c>
      <c r="BC75" s="1305"/>
      <c r="BD75" s="1305"/>
      <c r="BE75" s="1305"/>
      <c r="BF75" s="1305"/>
      <c r="BG75" s="1305"/>
      <c r="BH75" s="1305"/>
      <c r="BI75" s="1305"/>
      <c r="BJ75" s="1305"/>
      <c r="BK75" s="1305"/>
      <c r="BL75" s="1305"/>
      <c r="BM75" s="1305"/>
      <c r="BN75" s="1305"/>
      <c r="BO75" s="1305"/>
      <c r="BP75" s="1307">
        <v>15</v>
      </c>
      <c r="BQ75" s="1307"/>
      <c r="BR75" s="1307"/>
      <c r="BS75" s="1307"/>
      <c r="BT75" s="1307"/>
      <c r="BU75" s="1307"/>
      <c r="BV75" s="1307"/>
      <c r="BW75" s="1307"/>
      <c r="BX75" s="1307">
        <v>14.5</v>
      </c>
      <c r="BY75" s="1307"/>
      <c r="BZ75" s="1307"/>
      <c r="CA75" s="1307"/>
      <c r="CB75" s="1307"/>
      <c r="CC75" s="1307"/>
      <c r="CD75" s="1307"/>
      <c r="CE75" s="1307"/>
      <c r="CF75" s="1307">
        <v>14.3</v>
      </c>
      <c r="CG75" s="1307"/>
      <c r="CH75" s="1307"/>
      <c r="CI75" s="1307"/>
      <c r="CJ75" s="1307"/>
      <c r="CK75" s="1307"/>
      <c r="CL75" s="1307"/>
      <c r="CM75" s="1307"/>
      <c r="CN75" s="1307">
        <v>14.6</v>
      </c>
      <c r="CO75" s="1307"/>
      <c r="CP75" s="1307"/>
      <c r="CQ75" s="1307"/>
      <c r="CR75" s="1307"/>
      <c r="CS75" s="1307"/>
      <c r="CT75" s="1307"/>
      <c r="CU75" s="1307"/>
      <c r="CV75" s="1307">
        <v>14.7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621</v>
      </c>
      <c r="AO77" s="1301"/>
      <c r="AP77" s="1301"/>
      <c r="AQ77" s="1301"/>
      <c r="AR77" s="1301"/>
      <c r="AS77" s="1301"/>
      <c r="AT77" s="1301"/>
      <c r="AU77" s="1301"/>
      <c r="AV77" s="1301"/>
      <c r="AW77" s="1301"/>
      <c r="AX77" s="1301"/>
      <c r="AY77" s="1301"/>
      <c r="AZ77" s="1301"/>
      <c r="BA77" s="1301"/>
      <c r="BB77" s="1305" t="s">
        <v>619</v>
      </c>
      <c r="BC77" s="1305"/>
      <c r="BD77" s="1305"/>
      <c r="BE77" s="1305"/>
      <c r="BF77" s="1305"/>
      <c r="BG77" s="1305"/>
      <c r="BH77" s="1305"/>
      <c r="BI77" s="1305"/>
      <c r="BJ77" s="1305"/>
      <c r="BK77" s="1305"/>
      <c r="BL77" s="1305"/>
      <c r="BM77" s="1305"/>
      <c r="BN77" s="1305"/>
      <c r="BO77" s="1305"/>
      <c r="BP77" s="1307">
        <v>60.9</v>
      </c>
      <c r="BQ77" s="1307"/>
      <c r="BR77" s="1307"/>
      <c r="BS77" s="1307"/>
      <c r="BT77" s="1307"/>
      <c r="BU77" s="1307"/>
      <c r="BV77" s="1307"/>
      <c r="BW77" s="1307"/>
      <c r="BX77" s="1307">
        <v>41.5</v>
      </c>
      <c r="BY77" s="1307"/>
      <c r="BZ77" s="1307"/>
      <c r="CA77" s="1307"/>
      <c r="CB77" s="1307"/>
      <c r="CC77" s="1307"/>
      <c r="CD77" s="1307"/>
      <c r="CE77" s="1307"/>
      <c r="CF77" s="1307">
        <v>36.6</v>
      </c>
      <c r="CG77" s="1307"/>
      <c r="CH77" s="1307"/>
      <c r="CI77" s="1307"/>
      <c r="CJ77" s="1307"/>
      <c r="CK77" s="1307"/>
      <c r="CL77" s="1307"/>
      <c r="CM77" s="1307"/>
      <c r="CN77" s="1307">
        <v>37.700000000000003</v>
      </c>
      <c r="CO77" s="1307"/>
      <c r="CP77" s="1307"/>
      <c r="CQ77" s="1307"/>
      <c r="CR77" s="1307"/>
      <c r="CS77" s="1307"/>
      <c r="CT77" s="1307"/>
      <c r="CU77" s="1307"/>
      <c r="CV77" s="1307">
        <v>37.9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624</v>
      </c>
      <c r="BC79" s="1305"/>
      <c r="BD79" s="1305"/>
      <c r="BE79" s="1305"/>
      <c r="BF79" s="1305"/>
      <c r="BG79" s="1305"/>
      <c r="BH79" s="1305"/>
      <c r="BI79" s="1305"/>
      <c r="BJ79" s="1305"/>
      <c r="BK79" s="1305"/>
      <c r="BL79" s="1305"/>
      <c r="BM79" s="1305"/>
      <c r="BN79" s="1305"/>
      <c r="BO79" s="1305"/>
      <c r="BP79" s="1307">
        <v>12.6</v>
      </c>
      <c r="BQ79" s="1307"/>
      <c r="BR79" s="1307"/>
      <c r="BS79" s="1307"/>
      <c r="BT79" s="1307"/>
      <c r="BU79" s="1307"/>
      <c r="BV79" s="1307"/>
      <c r="BW79" s="1307"/>
      <c r="BX79" s="1307">
        <v>9.6</v>
      </c>
      <c r="BY79" s="1307"/>
      <c r="BZ79" s="1307"/>
      <c r="CA79" s="1307"/>
      <c r="CB79" s="1307"/>
      <c r="CC79" s="1307"/>
      <c r="CD79" s="1307"/>
      <c r="CE79" s="1307"/>
      <c r="CF79" s="1307">
        <v>9.1999999999999993</v>
      </c>
      <c r="CG79" s="1307"/>
      <c r="CH79" s="1307"/>
      <c r="CI79" s="1307"/>
      <c r="CJ79" s="1307"/>
      <c r="CK79" s="1307"/>
      <c r="CL79" s="1307"/>
      <c r="CM79" s="1307"/>
      <c r="CN79" s="1307">
        <v>8.9</v>
      </c>
      <c r="CO79" s="1307"/>
      <c r="CP79" s="1307"/>
      <c r="CQ79" s="1307"/>
      <c r="CR79" s="1307"/>
      <c r="CS79" s="1307"/>
      <c r="CT79" s="1307"/>
      <c r="CU79" s="1307"/>
      <c r="CV79" s="1307">
        <v>8.6999999999999993</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L4dainfuiHAZWtWXlJwQezfQprxN0GZF/S3rHKcFvfevv5sjud+Y9PSZKxlEqWZzDLeCQAQHy00fc3ysBBqAQ==" saltValue="JrIvkUX8e/YgfLnLJxlem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BC5B3-D0C1-4149-8176-C2E71F6C7D49}">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zeqnd6qUvKsAebRas5ZCowaoDQX/bgEBbovLUr1k+msQaFvUwDFCIHu+YMdwQjzhTTO7Oxfsh0dizDfUIfvRg==" saltValue="qLiGO937MSfIZMBqHZJl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1C599-1ED7-46F5-BD92-7D61CB1684B4}">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3e2haswM9mrnsouiunBCBH1BlQEfLvhKiX0n+X1SgOJCCqxdB5YeXrtqM613h5Dj/Zjf1NR4b0aiL3wt8+rQ==" saltValue="gruPvGG4rb6Sbvct15z7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27906</v>
      </c>
      <c r="E3" s="161"/>
      <c r="F3" s="162">
        <v>57697</v>
      </c>
      <c r="G3" s="163"/>
      <c r="H3" s="164"/>
    </row>
    <row r="4" spans="1:8" x14ac:dyDescent="0.15">
      <c r="A4" s="165"/>
      <c r="B4" s="166"/>
      <c r="C4" s="167"/>
      <c r="D4" s="168">
        <v>18717</v>
      </c>
      <c r="E4" s="169"/>
      <c r="F4" s="170">
        <v>26743</v>
      </c>
      <c r="G4" s="171"/>
      <c r="H4" s="172"/>
    </row>
    <row r="5" spans="1:8" x14ac:dyDescent="0.15">
      <c r="A5" s="153" t="s">
        <v>540</v>
      </c>
      <c r="B5" s="158"/>
      <c r="C5" s="159"/>
      <c r="D5" s="160">
        <v>27041</v>
      </c>
      <c r="E5" s="161"/>
      <c r="F5" s="162">
        <v>63727</v>
      </c>
      <c r="G5" s="163"/>
      <c r="H5" s="164"/>
    </row>
    <row r="6" spans="1:8" x14ac:dyDescent="0.15">
      <c r="A6" s="165"/>
      <c r="B6" s="166"/>
      <c r="C6" s="167"/>
      <c r="D6" s="168">
        <v>12344</v>
      </c>
      <c r="E6" s="169"/>
      <c r="F6" s="170">
        <v>34577</v>
      </c>
      <c r="G6" s="171"/>
      <c r="H6" s="172"/>
    </row>
    <row r="7" spans="1:8" x14ac:dyDescent="0.15">
      <c r="A7" s="153" t="s">
        <v>541</v>
      </c>
      <c r="B7" s="158"/>
      <c r="C7" s="159"/>
      <c r="D7" s="160">
        <v>27894</v>
      </c>
      <c r="E7" s="161"/>
      <c r="F7" s="162">
        <v>66954</v>
      </c>
      <c r="G7" s="163"/>
      <c r="H7" s="164"/>
    </row>
    <row r="8" spans="1:8" x14ac:dyDescent="0.15">
      <c r="A8" s="165"/>
      <c r="B8" s="166"/>
      <c r="C8" s="167"/>
      <c r="D8" s="168">
        <v>15514</v>
      </c>
      <c r="E8" s="169"/>
      <c r="F8" s="170">
        <v>37305</v>
      </c>
      <c r="G8" s="171"/>
      <c r="H8" s="172"/>
    </row>
    <row r="9" spans="1:8" x14ac:dyDescent="0.15">
      <c r="A9" s="153" t="s">
        <v>542</v>
      </c>
      <c r="B9" s="158"/>
      <c r="C9" s="159"/>
      <c r="D9" s="160">
        <v>26940</v>
      </c>
      <c r="E9" s="161"/>
      <c r="F9" s="162">
        <v>72656</v>
      </c>
      <c r="G9" s="163"/>
      <c r="H9" s="164"/>
    </row>
    <row r="10" spans="1:8" x14ac:dyDescent="0.15">
      <c r="A10" s="165"/>
      <c r="B10" s="166"/>
      <c r="C10" s="167"/>
      <c r="D10" s="168">
        <v>10338</v>
      </c>
      <c r="E10" s="169"/>
      <c r="F10" s="170">
        <v>36448</v>
      </c>
      <c r="G10" s="171"/>
      <c r="H10" s="172"/>
    </row>
    <row r="11" spans="1:8" x14ac:dyDescent="0.15">
      <c r="A11" s="153" t="s">
        <v>543</v>
      </c>
      <c r="B11" s="158"/>
      <c r="C11" s="159"/>
      <c r="D11" s="160">
        <v>17908</v>
      </c>
      <c r="E11" s="161"/>
      <c r="F11" s="162">
        <v>65080</v>
      </c>
      <c r="G11" s="163"/>
      <c r="H11" s="164"/>
    </row>
    <row r="12" spans="1:8" x14ac:dyDescent="0.15">
      <c r="A12" s="165"/>
      <c r="B12" s="166"/>
      <c r="C12" s="173"/>
      <c r="D12" s="168">
        <v>6562</v>
      </c>
      <c r="E12" s="169"/>
      <c r="F12" s="170">
        <v>38201</v>
      </c>
      <c r="G12" s="171"/>
      <c r="H12" s="172"/>
    </row>
    <row r="13" spans="1:8" x14ac:dyDescent="0.15">
      <c r="A13" s="153"/>
      <c r="B13" s="158"/>
      <c r="C13" s="174"/>
      <c r="D13" s="175">
        <v>25538</v>
      </c>
      <c r="E13" s="176"/>
      <c r="F13" s="177">
        <v>65223</v>
      </c>
      <c r="G13" s="178"/>
      <c r="H13" s="164"/>
    </row>
    <row r="14" spans="1:8" x14ac:dyDescent="0.15">
      <c r="A14" s="165"/>
      <c r="B14" s="166"/>
      <c r="C14" s="167"/>
      <c r="D14" s="168">
        <v>12695</v>
      </c>
      <c r="E14" s="169"/>
      <c r="F14" s="170">
        <v>34655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0.22</v>
      </c>
      <c r="C19" s="179">
        <f>ROUND(VALUE(SUBSTITUTE(実質収支比率等に係る経年分析!G$48,"▲","-")),2)</f>
        <v>0.28000000000000003</v>
      </c>
      <c r="D19" s="179">
        <f>ROUND(VALUE(SUBSTITUTE(実質収支比率等に係る経年分析!H$48,"▲","-")),2)</f>
        <v>0.81</v>
      </c>
      <c r="E19" s="179">
        <f>ROUND(VALUE(SUBSTITUTE(実質収支比率等に係る経年分析!I$48,"▲","-")),2)</f>
        <v>0.28000000000000003</v>
      </c>
      <c r="F19" s="179">
        <f>ROUND(VALUE(SUBSTITUTE(実質収支比率等に係る経年分析!J$48,"▲","-")),2)</f>
        <v>0.86</v>
      </c>
    </row>
    <row r="20" spans="1:11" x14ac:dyDescent="0.15">
      <c r="A20" s="179" t="s">
        <v>55</v>
      </c>
      <c r="B20" s="179">
        <f>ROUND(VALUE(SUBSTITUTE(実質収支比率等に係る経年分析!F$47,"▲","-")),2)</f>
        <v>22.44</v>
      </c>
      <c r="C20" s="179">
        <f>ROUND(VALUE(SUBSTITUTE(実質収支比率等に係る経年分析!G$47,"▲","-")),2)</f>
        <v>20.149999999999999</v>
      </c>
      <c r="D20" s="179">
        <f>ROUND(VALUE(SUBSTITUTE(実質収支比率等に係る経年分析!H$47,"▲","-")),2)</f>
        <v>11.5</v>
      </c>
      <c r="E20" s="179">
        <f>ROUND(VALUE(SUBSTITUTE(実質収支比率等に係る経年分析!I$47,"▲","-")),2)</f>
        <v>7.6</v>
      </c>
      <c r="F20" s="179">
        <f>ROUND(VALUE(SUBSTITUTE(実質収支比率等に係る経年分析!J$47,"▲","-")),2)</f>
        <v>3.49</v>
      </c>
    </row>
    <row r="21" spans="1:11" x14ac:dyDescent="0.15">
      <c r="A21" s="179" t="s">
        <v>56</v>
      </c>
      <c r="B21" s="179">
        <f>IF(ISNUMBER(VALUE(SUBSTITUTE(実質収支比率等に係る経年分析!F$49,"▲","-"))),ROUND(VALUE(SUBSTITUTE(実質収支比率等に係る経年分析!F$49,"▲","-")),2),NA())</f>
        <v>2.5</v>
      </c>
      <c r="C21" s="179">
        <f>IF(ISNUMBER(VALUE(SUBSTITUTE(実質収支比率等に係る経年分析!G$49,"▲","-"))),ROUND(VALUE(SUBSTITUTE(実質収支比率等に係る経年分析!G$49,"▲","-")),2),NA())</f>
        <v>-2.0699999999999998</v>
      </c>
      <c r="D21" s="179">
        <f>IF(ISNUMBER(VALUE(SUBSTITUTE(実質収支比率等に係る経年分析!H$49,"▲","-"))),ROUND(VALUE(SUBSTITUTE(実質収支比率等に係る経年分析!H$49,"▲","-")),2),NA())</f>
        <v>-8.49</v>
      </c>
      <c r="E21" s="179">
        <f>IF(ISNUMBER(VALUE(SUBSTITUTE(実質収支比率等に係る経年分析!I$49,"▲","-"))),ROUND(VALUE(SUBSTITUTE(実質収支比率等に係る経年分析!I$49,"▲","-")),2),NA())</f>
        <v>-4.4400000000000004</v>
      </c>
      <c r="F21" s="179">
        <f>IF(ISNUMBER(VALUE(SUBSTITUTE(実質収支比率等に係る経年分析!J$49,"▲","-"))),ROUND(VALUE(SUBSTITUTE(実質収支比率等に係る経年分析!J$49,"▲","-")),2),NA())</f>
        <v>-3.56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0.17</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1.29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1.66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2.2599999999999998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2.36</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4.54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4.42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3.85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4.38</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17.77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17.54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18.239999999999998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17.11</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1.1100000000000001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0.31</v>
      </c>
      <c r="J34" s="180">
        <f>IF(ROUND(VALUE(SUBSTITUTE(連結実質赤字比率に係る赤字・黒字の構成分析!J$36,"▲", "-")), 2) &lt; 0, ABS(ROUND(VALUE(SUBSTITUTE(連結実質赤字比率に係る赤字・黒字の構成分析!J$36,"▲", "-")), 2)), NA())</f>
        <v>1.39</v>
      </c>
      <c r="K34" s="180" t="e">
        <f>IF(ROUND(VALUE(SUBSTITUTE(連結実質赤字比率に係る赤字・黒字の構成分析!J$36,"▲", "-")), 2) &gt;= 0, ABS(ROUND(VALUE(SUBSTITUTE(連結実質赤字比率に係る赤字・黒字の構成分析!J$36,"▲", "-")), 2)), NA())</f>
        <v>#N/A</v>
      </c>
    </row>
    <row r="35" spans="1:16" x14ac:dyDescent="0.15">
      <c r="A35" s="180" t="str">
        <f>IF(連結実質赤字比率に係る赤字・黒字の構成分析!C$35="",NA(),連結実質赤字比率に係る赤字・黒字の構成分析!C$35)</f>
        <v>住宅新築資金等特別会計</v>
      </c>
      <c r="B35" s="180">
        <f>IF(ROUND(VALUE(SUBSTITUTE(連結実質赤字比率に係る赤字・黒字の構成分析!F$35,"▲", "-")), 2) &lt; 0, ABS(ROUND(VALUE(SUBSTITUTE(連結実質赤字比率に係る赤字・黒字の構成分析!F$35,"▲", "-")), 2)), NA())</f>
        <v>4.33</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3.73</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3.63</v>
      </c>
      <c r="G35" s="180" t="e">
        <f>IF(ROUND(VALUE(SUBSTITUTE(連結実質赤字比率に係る赤字・黒字の構成分析!H$35,"▲", "-")), 2) &gt;= 0, ABS(ROUND(VALUE(SUBSTITUTE(連結実質赤字比率に係る赤字・黒字の構成分析!H$35,"▲", "-")), 2)), NA())</f>
        <v>#N/A</v>
      </c>
      <c r="H35" s="180">
        <f>IF(ROUND(VALUE(SUBSTITUTE(連結実質赤字比率に係る赤字・黒字の構成分析!I$35,"▲", "-")), 2) &lt; 0, ABS(ROUND(VALUE(SUBSTITUTE(連結実質赤字比率に係る赤字・黒字の構成分析!I$35,"▲", "-")), 2)), NA())</f>
        <v>3.59</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3.53</v>
      </c>
      <c r="K35" s="180" t="e">
        <f>IF(ROUND(VALUE(SUBSTITUTE(連結実質赤字比率に係る赤字・黒字の構成分析!J$35,"▲", "-")), 2) &gt;= 0, ABS(ROUND(VALUE(SUBSTITUTE(連結実質赤字比率に係る赤字・黒字の構成分析!J$35,"▲", "-")), 2)), NA())</f>
        <v>#N/A</v>
      </c>
    </row>
    <row r="36" spans="1:16" x14ac:dyDescent="0.15">
      <c r="A36" s="180" t="str">
        <f>IF(連結実質赤字比率に係る赤字・黒字の構成分析!C$34="",NA(),連結実質赤字比率に係る赤字・黒字の構成分析!C$34)</f>
        <v>特別会計国民健康保険事業</v>
      </c>
      <c r="B36" s="180">
        <f>IF(ROUND(VALUE(SUBSTITUTE(連結実質赤字比率に係る赤字・黒字の構成分析!F$34,"▲", "-")), 2) &lt; 0, ABS(ROUND(VALUE(SUBSTITUTE(連結実質赤字比率に係る赤字・黒字の構成分析!F$34,"▲", "-")), 2)), NA())</f>
        <v>12.86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12.71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12.89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10.58</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9.94</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1609</v>
      </c>
      <c r="E42" s="181"/>
      <c r="F42" s="181"/>
      <c r="G42" s="181">
        <f>'実質公債費比率（分子）の構造'!L$52</f>
        <v>1549</v>
      </c>
      <c r="H42" s="181"/>
      <c r="I42" s="181"/>
      <c r="J42" s="181">
        <f>'実質公債費比率（分子）の構造'!M$52</f>
        <v>1501</v>
      </c>
      <c r="K42" s="181"/>
      <c r="L42" s="181"/>
      <c r="M42" s="181">
        <f>'実質公債費比率（分子）の構造'!N$52</f>
        <v>1545</v>
      </c>
      <c r="N42" s="181"/>
      <c r="O42" s="181"/>
      <c r="P42" s="181">
        <f>'実質公債費比率（分子）の構造'!O$52</f>
        <v>1601</v>
      </c>
    </row>
    <row r="43" spans="1:16" x14ac:dyDescent="0.15">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114</v>
      </c>
      <c r="C45" s="181"/>
      <c r="D45" s="181"/>
      <c r="E45" s="181">
        <f>'実質公債費比率（分子）の構造'!L$49</f>
        <v>85</v>
      </c>
      <c r="F45" s="181"/>
      <c r="G45" s="181"/>
      <c r="H45" s="181">
        <f>'実質公債費比率（分子）の構造'!M$49</f>
        <v>88</v>
      </c>
      <c r="I45" s="181"/>
      <c r="J45" s="181"/>
      <c r="K45" s="181">
        <f>'実質公債費比率（分子）の構造'!N$49</f>
        <v>92</v>
      </c>
      <c r="L45" s="181"/>
      <c r="M45" s="181"/>
      <c r="N45" s="181">
        <f>'実質公債費比率（分子）の構造'!O$49</f>
        <v>90</v>
      </c>
      <c r="O45" s="181"/>
      <c r="P45" s="181"/>
    </row>
    <row r="46" spans="1:16" x14ac:dyDescent="0.15">
      <c r="A46" s="181" t="s">
        <v>67</v>
      </c>
      <c r="B46" s="181">
        <f>'実質公債費比率（分子）の構造'!K$48</f>
        <v>555</v>
      </c>
      <c r="C46" s="181"/>
      <c r="D46" s="181"/>
      <c r="E46" s="181">
        <f>'実質公債費比率（分子）の構造'!L$48</f>
        <v>671</v>
      </c>
      <c r="F46" s="181"/>
      <c r="G46" s="181"/>
      <c r="H46" s="181">
        <f>'実質公債費比率（分子）の構造'!M$48</f>
        <v>730</v>
      </c>
      <c r="I46" s="181"/>
      <c r="J46" s="181"/>
      <c r="K46" s="181">
        <f>'実質公債費比率（分子）の構造'!N$48</f>
        <v>704</v>
      </c>
      <c r="L46" s="181"/>
      <c r="M46" s="181"/>
      <c r="N46" s="181">
        <f>'実質公債費比率（分子）の構造'!O$48</f>
        <v>731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2083</v>
      </c>
      <c r="C49" s="181"/>
      <c r="D49" s="181"/>
      <c r="E49" s="181">
        <f>'実質公債費比率（分子）の構造'!L$45</f>
        <v>2022</v>
      </c>
      <c r="F49" s="181"/>
      <c r="G49" s="181"/>
      <c r="H49" s="181">
        <f>'実質公債費比率（分子）の構造'!M$45</f>
        <v>1947</v>
      </c>
      <c r="I49" s="181"/>
      <c r="J49" s="181"/>
      <c r="K49" s="181">
        <f>'実質公債費比率（分子）の構造'!N$45</f>
        <v>1952</v>
      </c>
      <c r="L49" s="181"/>
      <c r="M49" s="181"/>
      <c r="N49" s="181">
        <f>'実質公債費比率（分子）の構造'!O$45</f>
        <v>1993</v>
      </c>
      <c r="O49" s="181"/>
      <c r="P49" s="181"/>
    </row>
    <row r="50" spans="1:16" x14ac:dyDescent="0.15">
      <c r="A50" s="181" t="s">
        <v>71</v>
      </c>
      <c r="B50" s="181" t="e">
        <f>NA()</f>
        <v>#N/A</v>
      </c>
      <c r="C50" s="181">
        <f>IF(ISNUMBER('実質公債費比率（分子）の構造'!K$53),'実質公債費比率（分子）の構造'!K$53,NA())</f>
        <v>1143</v>
      </c>
      <c r="D50" s="181" t="e">
        <f>NA()</f>
        <v>#N/A</v>
      </c>
      <c r="E50" s="181" t="e">
        <f>NA()</f>
        <v>#N/A</v>
      </c>
      <c r="F50" s="181">
        <f>IF(ISNUMBER('実質公債費比率（分子）の構造'!L$53),'実質公債費比率（分子）の構造'!L$53,NA())</f>
        <v>1229</v>
      </c>
      <c r="G50" s="181" t="e">
        <f>NA()</f>
        <v>#N/A</v>
      </c>
      <c r="H50" s="181" t="e">
        <f>NA()</f>
        <v>#N/A</v>
      </c>
      <c r="I50" s="181">
        <f>IF(ISNUMBER('実質公債費比率（分子）の構造'!M$53),'実質公債費比率（分子）の構造'!M$53,NA())</f>
        <v>1264</v>
      </c>
      <c r="J50" s="181" t="e">
        <f>NA()</f>
        <v>#N/A</v>
      </c>
      <c r="K50" s="181" t="e">
        <f>NA()</f>
        <v>#N/A</v>
      </c>
      <c r="L50" s="181">
        <f>IF(ISNUMBER('実質公債費比率（分子）の構造'!N$53),'実質公債費比率（分子）の構造'!N$53,NA())</f>
        <v>1203</v>
      </c>
      <c r="M50" s="181" t="e">
        <f>NA()</f>
        <v>#N/A</v>
      </c>
      <c r="N50" s="181" t="e">
        <f>NA()</f>
        <v>#N/A</v>
      </c>
      <c r="O50" s="181">
        <f>IF(ISNUMBER('実質公債費比率（分子）の構造'!O$53),'実質公債費比率（分子）の構造'!O$53,NA())</f>
        <v>1213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15418</v>
      </c>
      <c r="E56" s="180"/>
      <c r="F56" s="180"/>
      <c r="G56" s="180">
        <f>'将来負担比率（分子）の構造'!J$52</f>
        <v>15294</v>
      </c>
      <c r="H56" s="180"/>
      <c r="I56" s="180"/>
      <c r="J56" s="180">
        <f>'将来負担比率（分子）の構造'!K$52</f>
        <v>15155</v>
      </c>
      <c r="K56" s="180"/>
      <c r="L56" s="180"/>
      <c r="M56" s="180">
        <f>'将来負担比率（分子）の構造'!L$52</f>
        <v>15497</v>
      </c>
      <c r="N56" s="180"/>
      <c r="O56" s="180"/>
      <c r="P56" s="180">
        <f>'将来負担比率（分子）の構造'!M$52</f>
        <v>15187</v>
      </c>
    </row>
    <row r="57" spans="1:16" x14ac:dyDescent="0.15">
      <c r="A57" s="180" t="s">
        <v>42</v>
      </c>
      <c r="B57" s="180"/>
      <c r="C57" s="180"/>
      <c r="D57" s="180">
        <f>'将来負担比率（分子）の構造'!I$51</f>
        <v>3421</v>
      </c>
      <c r="E57" s="180"/>
      <c r="F57" s="180"/>
      <c r="G57" s="180">
        <f>'将来負担比率（分子）の構造'!J$51</f>
        <v>4008</v>
      </c>
      <c r="H57" s="180"/>
      <c r="I57" s="180"/>
      <c r="J57" s="180">
        <f>'将来負担比率（分子）の構造'!K$51</f>
        <v>4178</v>
      </c>
      <c r="K57" s="180"/>
      <c r="L57" s="180"/>
      <c r="M57" s="180">
        <f>'将来負担比率（分子）の構造'!L$51</f>
        <v>4380</v>
      </c>
      <c r="N57" s="180"/>
      <c r="O57" s="180"/>
      <c r="P57" s="180">
        <f>'将来負担比率（分子）の構造'!M$51</f>
        <v>4189</v>
      </c>
    </row>
    <row r="58" spans="1:16" x14ac:dyDescent="0.15">
      <c r="A58" s="180" t="s">
        <v>41</v>
      </c>
      <c r="B58" s="180"/>
      <c r="C58" s="180"/>
      <c r="D58" s="180">
        <f>'将来負担比率（分子）の構造'!I$50</f>
        <v>3688</v>
      </c>
      <c r="E58" s="180"/>
      <c r="F58" s="180"/>
      <c r="G58" s="180">
        <f>'将来負担比率（分子）の構造'!J$50</f>
        <v>3533</v>
      </c>
      <c r="H58" s="180"/>
      <c r="I58" s="180"/>
      <c r="J58" s="180">
        <f>'将来負担比率（分子）の構造'!K$50</f>
        <v>2711</v>
      </c>
      <c r="K58" s="180"/>
      <c r="L58" s="180"/>
      <c r="M58" s="180">
        <f>'将来負担比率（分子）の構造'!L$50</f>
        <v>2402</v>
      </c>
      <c r="N58" s="180"/>
      <c r="O58" s="180"/>
      <c r="P58" s="180">
        <f>'将来負担比率（分子）の構造'!M$50</f>
        <v>1738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2866</v>
      </c>
      <c r="C62" s="180"/>
      <c r="D62" s="180"/>
      <c r="E62" s="180">
        <f>'将来負担比率（分子）の構造'!J$45</f>
        <v>2577</v>
      </c>
      <c r="F62" s="180"/>
      <c r="G62" s="180"/>
      <c r="H62" s="180">
        <f>'将来負担比率（分子）の構造'!K$45</f>
        <v>2434</v>
      </c>
      <c r="I62" s="180"/>
      <c r="J62" s="180"/>
      <c r="K62" s="180">
        <f>'将来負担比率（分子）の構造'!L$45</f>
        <v>2121</v>
      </c>
      <c r="L62" s="180"/>
      <c r="M62" s="180"/>
      <c r="N62" s="180">
        <f>'将来負担比率（分子）の構造'!M$45</f>
        <v>1619</v>
      </c>
      <c r="O62" s="180"/>
      <c r="P62" s="180"/>
    </row>
    <row r="63" spans="1:16" x14ac:dyDescent="0.15">
      <c r="A63" s="180" t="s">
        <v>34</v>
      </c>
      <c r="B63" s="180">
        <f>'将来負担比率（分子）の構造'!I$44</f>
        <v>705</v>
      </c>
      <c r="C63" s="180"/>
      <c r="D63" s="180"/>
      <c r="E63" s="180">
        <f>'将来負担比率（分子）の構造'!J$44</f>
        <v>630</v>
      </c>
      <c r="F63" s="180"/>
      <c r="G63" s="180"/>
      <c r="H63" s="180">
        <f>'将来負担比率（分子）の構造'!K$44</f>
        <v>551</v>
      </c>
      <c r="I63" s="180"/>
      <c r="J63" s="180"/>
      <c r="K63" s="180">
        <f>'将来負担比率（分子）の構造'!L$44</f>
        <v>468</v>
      </c>
      <c r="L63" s="180"/>
      <c r="M63" s="180"/>
      <c r="N63" s="180">
        <f>'将来負担比率（分子）の構造'!M$44</f>
        <v>386</v>
      </c>
      <c r="O63" s="180"/>
      <c r="P63" s="180"/>
    </row>
    <row r="64" spans="1:16" x14ac:dyDescent="0.15">
      <c r="A64" s="180" t="s">
        <v>33</v>
      </c>
      <c r="B64" s="180">
        <f>'将来負担比率（分子）の構造'!I$43</f>
        <v>11510</v>
      </c>
      <c r="C64" s="180"/>
      <c r="D64" s="180"/>
      <c r="E64" s="180">
        <f>'将来負担比率（分子）の構造'!J$43</f>
        <v>11400</v>
      </c>
      <c r="F64" s="180"/>
      <c r="G64" s="180"/>
      <c r="H64" s="180">
        <f>'将来負担比率（分子）の構造'!K$43</f>
        <v>11759</v>
      </c>
      <c r="I64" s="180"/>
      <c r="J64" s="180"/>
      <c r="K64" s="180">
        <f>'将来負担比率（分子）の構造'!L$43</f>
        <v>12757</v>
      </c>
      <c r="L64" s="180"/>
      <c r="M64" s="180"/>
      <c r="N64" s="180">
        <f>'将来負担比率（分子）の構造'!M$43</f>
        <v>12509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14948</v>
      </c>
      <c r="C66" s="180"/>
      <c r="D66" s="180"/>
      <c r="E66" s="180">
        <f>'将来負担比率（分子）の構造'!J$41</f>
        <v>14323</v>
      </c>
      <c r="F66" s="180"/>
      <c r="G66" s="180"/>
      <c r="H66" s="180">
        <f>'将来負担比率（分子）の構造'!K$41</f>
        <v>13517</v>
      </c>
      <c r="I66" s="180"/>
      <c r="J66" s="180"/>
      <c r="K66" s="180">
        <f>'将来負担比率（分子）の構造'!L$41</f>
        <v>12792</v>
      </c>
      <c r="L66" s="180"/>
      <c r="M66" s="180"/>
      <c r="N66" s="180">
        <f>'将来負担比率（分子）の構造'!M$41</f>
        <v>11616</v>
      </c>
      <c r="O66" s="180"/>
      <c r="P66" s="180"/>
    </row>
    <row r="67" spans="1:16" x14ac:dyDescent="0.15">
      <c r="A67" s="180" t="s">
        <v>75</v>
      </c>
      <c r="B67" s="180" t="e">
        <f>NA()</f>
        <v>#N/A</v>
      </c>
      <c r="C67" s="180">
        <f>IF(ISNUMBER('将来負担比率（分子）の構造'!I$53), IF('将来負担比率（分子）の構造'!I$53 &lt; 0, 0, '将来負担比率（分子）の構造'!I$53), NA())</f>
        <v>7502</v>
      </c>
      <c r="D67" s="180" t="e">
        <f>NA()</f>
        <v>#N/A</v>
      </c>
      <c r="E67" s="180" t="e">
        <f>NA()</f>
        <v>#N/A</v>
      </c>
      <c r="F67" s="180">
        <f>IF(ISNUMBER('将来負担比率（分子）の構造'!J$53), IF('将来負担比率（分子）の構造'!J$53 &lt; 0, 0, '将来負担比率（分子）の構造'!J$53), NA())</f>
        <v>6096</v>
      </c>
      <c r="G67" s="180" t="e">
        <f>NA()</f>
        <v>#N/A</v>
      </c>
      <c r="H67" s="180" t="e">
        <f>NA()</f>
        <v>#N/A</v>
      </c>
      <c r="I67" s="180">
        <f>IF(ISNUMBER('将来負担比率（分子）の構造'!K$53), IF('将来負担比率（分子）の構造'!K$53 &lt; 0, 0, '将来負担比率（分子）の構造'!K$53), NA())</f>
        <v>6216</v>
      </c>
      <c r="J67" s="180" t="e">
        <f>NA()</f>
        <v>#N/A</v>
      </c>
      <c r="K67" s="180" t="e">
        <f>NA()</f>
        <v>#N/A</v>
      </c>
      <c r="L67" s="180">
        <f>IF(ISNUMBER('将来負担比率（分子）の構造'!L$53), IF('将来負担比率（分子）の構造'!L$53 &lt; 0, 0, '将来負担比率（分子）の構造'!L$53), NA())</f>
        <v>5858</v>
      </c>
      <c r="M67" s="180" t="e">
        <f>NA()</f>
        <v>#N/A</v>
      </c>
      <c r="N67" s="180" t="e">
        <f>NA()</f>
        <v>#N/A</v>
      </c>
      <c r="O67" s="180">
        <f>IF(ISNUMBER('将来負担比率（分子）の構造'!M$53), IF('将来負担比率（分子）の構造'!M$53 &lt; 0, 0, '将来負担比率（分子）の構造'!M$53), NA())</f>
        <v>5016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1103</v>
      </c>
      <c r="C72" s="184">
        <f>基金残高に係る経年分析!G55</f>
        <v>728</v>
      </c>
      <c r="D72" s="184">
        <f>基金残高に係る経年分析!H55</f>
        <v>333</v>
      </c>
    </row>
    <row r="73" spans="1:16" x14ac:dyDescent="0.15">
      <c r="A73" s="183" t="s">
        <v>78</v>
      </c>
      <c r="B73" s="184">
        <f>基金残高に係る経年分析!F56</f>
        <v>214</v>
      </c>
      <c r="C73" s="184">
        <f>基金残高に係る経年分析!G56</f>
        <v>215</v>
      </c>
      <c r="D73" s="184">
        <f>基金残高に係る経年分析!H56</f>
        <v>16</v>
      </c>
    </row>
    <row r="74" spans="1:16" x14ac:dyDescent="0.15">
      <c r="A74" s="183" t="s">
        <v>79</v>
      </c>
      <c r="B74" s="184">
        <f>基金残高に係る経年分析!F57</f>
        <v>1211</v>
      </c>
      <c r="C74" s="184">
        <f>基金残高に係る経年分析!G57</f>
        <v>1176</v>
      </c>
      <c r="D74" s="184">
        <f>基金残高に係る経年分析!H57</f>
        <v>1104</v>
      </c>
    </row>
  </sheetData>
  <sheetProtection algorithmName="SHA-512" hashValue="zBxn3m/acCQpnJhU408CtEC/dUJTYbkRxo5g4LfMxtC/eLgT57chhy8a7hCrcmJl2vj8VN9tcvjvNXGo/PQMWA==" saltValue="WuxP1H94XV//+unllXBLo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223</v>
      </c>
      <c r="C5" s="723"/>
      <c r="D5" s="723"/>
      <c r="E5" s="723"/>
      <c r="F5" s="723"/>
      <c r="G5" s="723"/>
      <c r="H5" s="723"/>
      <c r="I5" s="723"/>
      <c r="J5" s="723"/>
      <c r="K5" s="723"/>
      <c r="L5" s="723"/>
      <c r="M5" s="723"/>
      <c r="N5" s="723"/>
      <c r="O5" s="723"/>
      <c r="P5" s="723"/>
      <c r="Q5" s="724"/>
      <c r="R5" s="688">
        <v>4006048</v>
      </c>
      <c r="S5" s="689"/>
      <c r="T5" s="689"/>
      <c r="U5" s="689"/>
      <c r="V5" s="689"/>
      <c r="W5" s="689"/>
      <c r="X5" s="689"/>
      <c r="Y5" s="735"/>
      <c r="Z5" s="753">
        <v>22.6</v>
      </c>
      <c r="AA5" s="753"/>
      <c r="AB5" s="753"/>
      <c r="AC5" s="753"/>
      <c r="AD5" s="754">
        <v>3709605</v>
      </c>
      <c r="AE5" s="754"/>
      <c r="AF5" s="754"/>
      <c r="AG5" s="754"/>
      <c r="AH5" s="754"/>
      <c r="AI5" s="754"/>
      <c r="AJ5" s="754"/>
      <c r="AK5" s="754"/>
      <c r="AL5" s="736">
        <v>40.700000000000003</v>
      </c>
      <c r="AM5" s="705"/>
      <c r="AN5" s="705"/>
      <c r="AO5" s="737"/>
      <c r="AP5" s="722" t="s">
        <v>224</v>
      </c>
      <c r="AQ5" s="723"/>
      <c r="AR5" s="723"/>
      <c r="AS5" s="723"/>
      <c r="AT5" s="723"/>
      <c r="AU5" s="723"/>
      <c r="AV5" s="723"/>
      <c r="AW5" s="723"/>
      <c r="AX5" s="723"/>
      <c r="AY5" s="723"/>
      <c r="AZ5" s="723"/>
      <c r="BA5" s="723"/>
      <c r="BB5" s="723"/>
      <c r="BC5" s="723"/>
      <c r="BD5" s="723"/>
      <c r="BE5" s="723"/>
      <c r="BF5" s="724"/>
      <c r="BG5" s="623">
        <v>3709605</v>
      </c>
      <c r="BH5" s="626"/>
      <c r="BI5" s="626"/>
      <c r="BJ5" s="626"/>
      <c r="BK5" s="626"/>
      <c r="BL5" s="626"/>
      <c r="BM5" s="626"/>
      <c r="BN5" s="627"/>
      <c r="BO5" s="685">
        <v>92.6</v>
      </c>
      <c r="BP5" s="685"/>
      <c r="BQ5" s="685"/>
      <c r="BR5" s="685"/>
      <c r="BS5" s="686">
        <v>33769</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217</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x14ac:dyDescent="0.15">
      <c r="B6" s="620" t="s">
        <v>228</v>
      </c>
      <c r="C6" s="621"/>
      <c r="D6" s="621"/>
      <c r="E6" s="621"/>
      <c r="F6" s="621"/>
      <c r="G6" s="621"/>
      <c r="H6" s="621"/>
      <c r="I6" s="621"/>
      <c r="J6" s="621"/>
      <c r="K6" s="621"/>
      <c r="L6" s="621"/>
      <c r="M6" s="621"/>
      <c r="N6" s="621"/>
      <c r="O6" s="621"/>
      <c r="P6" s="621"/>
      <c r="Q6" s="622"/>
      <c r="R6" s="623">
        <v>112873</v>
      </c>
      <c r="S6" s="626"/>
      <c r="T6" s="626"/>
      <c r="U6" s="626"/>
      <c r="V6" s="626"/>
      <c r="W6" s="626"/>
      <c r="X6" s="626"/>
      <c r="Y6" s="627"/>
      <c r="Z6" s="685">
        <v>0.6</v>
      </c>
      <c r="AA6" s="685"/>
      <c r="AB6" s="685"/>
      <c r="AC6" s="685"/>
      <c r="AD6" s="686">
        <v>112873</v>
      </c>
      <c r="AE6" s="686"/>
      <c r="AF6" s="686"/>
      <c r="AG6" s="686"/>
      <c r="AH6" s="686"/>
      <c r="AI6" s="686"/>
      <c r="AJ6" s="686"/>
      <c r="AK6" s="686"/>
      <c r="AL6" s="628">
        <v>1.2</v>
      </c>
      <c r="AM6" s="629"/>
      <c r="AN6" s="629"/>
      <c r="AO6" s="687"/>
      <c r="AP6" s="620" t="s">
        <v>229</v>
      </c>
      <c r="AQ6" s="621"/>
      <c r="AR6" s="621"/>
      <c r="AS6" s="621"/>
      <c r="AT6" s="621"/>
      <c r="AU6" s="621"/>
      <c r="AV6" s="621"/>
      <c r="AW6" s="621"/>
      <c r="AX6" s="621"/>
      <c r="AY6" s="621"/>
      <c r="AZ6" s="621"/>
      <c r="BA6" s="621"/>
      <c r="BB6" s="621"/>
      <c r="BC6" s="621"/>
      <c r="BD6" s="621"/>
      <c r="BE6" s="621"/>
      <c r="BF6" s="622"/>
      <c r="BG6" s="623">
        <v>3709605</v>
      </c>
      <c r="BH6" s="626"/>
      <c r="BI6" s="626"/>
      <c r="BJ6" s="626"/>
      <c r="BK6" s="626"/>
      <c r="BL6" s="626"/>
      <c r="BM6" s="626"/>
      <c r="BN6" s="627"/>
      <c r="BO6" s="685">
        <v>92.6</v>
      </c>
      <c r="BP6" s="685"/>
      <c r="BQ6" s="685"/>
      <c r="BR6" s="685"/>
      <c r="BS6" s="686">
        <v>33769</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160156</v>
      </c>
      <c r="CS6" s="626"/>
      <c r="CT6" s="626"/>
      <c r="CU6" s="626"/>
      <c r="CV6" s="626"/>
      <c r="CW6" s="626"/>
      <c r="CX6" s="626"/>
      <c r="CY6" s="627"/>
      <c r="CZ6" s="736">
        <v>0.9</v>
      </c>
      <c r="DA6" s="705"/>
      <c r="DB6" s="705"/>
      <c r="DC6" s="739"/>
      <c r="DD6" s="631" t="s">
        <v>128</v>
      </c>
      <c r="DE6" s="626"/>
      <c r="DF6" s="626"/>
      <c r="DG6" s="626"/>
      <c r="DH6" s="626"/>
      <c r="DI6" s="626"/>
      <c r="DJ6" s="626"/>
      <c r="DK6" s="626"/>
      <c r="DL6" s="626"/>
      <c r="DM6" s="626"/>
      <c r="DN6" s="626"/>
      <c r="DO6" s="626"/>
      <c r="DP6" s="627"/>
      <c r="DQ6" s="631">
        <v>160075</v>
      </c>
      <c r="DR6" s="626"/>
      <c r="DS6" s="626"/>
      <c r="DT6" s="626"/>
      <c r="DU6" s="626"/>
      <c r="DV6" s="626"/>
      <c r="DW6" s="626"/>
      <c r="DX6" s="626"/>
      <c r="DY6" s="626"/>
      <c r="DZ6" s="626"/>
      <c r="EA6" s="626"/>
      <c r="EB6" s="626"/>
      <c r="EC6" s="666"/>
    </row>
    <row r="7" spans="2:143" ht="11.25" customHeight="1" x14ac:dyDescent="0.15">
      <c r="B7" s="620" t="s">
        <v>231</v>
      </c>
      <c r="C7" s="621"/>
      <c r="D7" s="621"/>
      <c r="E7" s="621"/>
      <c r="F7" s="621"/>
      <c r="G7" s="621"/>
      <c r="H7" s="621"/>
      <c r="I7" s="621"/>
      <c r="J7" s="621"/>
      <c r="K7" s="621"/>
      <c r="L7" s="621"/>
      <c r="M7" s="621"/>
      <c r="N7" s="621"/>
      <c r="O7" s="621"/>
      <c r="P7" s="621"/>
      <c r="Q7" s="622"/>
      <c r="R7" s="623">
        <v>5963</v>
      </c>
      <c r="S7" s="626"/>
      <c r="T7" s="626"/>
      <c r="U7" s="626"/>
      <c r="V7" s="626"/>
      <c r="W7" s="626"/>
      <c r="X7" s="626"/>
      <c r="Y7" s="627"/>
      <c r="Z7" s="685">
        <v>0</v>
      </c>
      <c r="AA7" s="685"/>
      <c r="AB7" s="685"/>
      <c r="AC7" s="685"/>
      <c r="AD7" s="686">
        <v>5963</v>
      </c>
      <c r="AE7" s="686"/>
      <c r="AF7" s="686"/>
      <c r="AG7" s="686"/>
      <c r="AH7" s="686"/>
      <c r="AI7" s="686"/>
      <c r="AJ7" s="686"/>
      <c r="AK7" s="686"/>
      <c r="AL7" s="628">
        <v>0.1</v>
      </c>
      <c r="AM7" s="629"/>
      <c r="AN7" s="629"/>
      <c r="AO7" s="687"/>
      <c r="AP7" s="620" t="s">
        <v>232</v>
      </c>
      <c r="AQ7" s="621"/>
      <c r="AR7" s="621"/>
      <c r="AS7" s="621"/>
      <c r="AT7" s="621"/>
      <c r="AU7" s="621"/>
      <c r="AV7" s="621"/>
      <c r="AW7" s="621"/>
      <c r="AX7" s="621"/>
      <c r="AY7" s="621"/>
      <c r="AZ7" s="621"/>
      <c r="BA7" s="621"/>
      <c r="BB7" s="621"/>
      <c r="BC7" s="621"/>
      <c r="BD7" s="621"/>
      <c r="BE7" s="621"/>
      <c r="BF7" s="622"/>
      <c r="BG7" s="623">
        <v>1805374</v>
      </c>
      <c r="BH7" s="626"/>
      <c r="BI7" s="626"/>
      <c r="BJ7" s="626"/>
      <c r="BK7" s="626"/>
      <c r="BL7" s="626"/>
      <c r="BM7" s="626"/>
      <c r="BN7" s="627"/>
      <c r="BO7" s="685">
        <v>45.1</v>
      </c>
      <c r="BP7" s="685"/>
      <c r="BQ7" s="685"/>
      <c r="BR7" s="685"/>
      <c r="BS7" s="686">
        <v>33769</v>
      </c>
      <c r="BT7" s="686"/>
      <c r="BU7" s="686"/>
      <c r="BV7" s="686"/>
      <c r="BW7" s="686"/>
      <c r="BX7" s="686"/>
      <c r="BY7" s="686"/>
      <c r="BZ7" s="686"/>
      <c r="CA7" s="686"/>
      <c r="CB7" s="727"/>
      <c r="CD7" s="667" t="s">
        <v>233</v>
      </c>
      <c r="CE7" s="664"/>
      <c r="CF7" s="664"/>
      <c r="CG7" s="664"/>
      <c r="CH7" s="664"/>
      <c r="CI7" s="664"/>
      <c r="CJ7" s="664"/>
      <c r="CK7" s="664"/>
      <c r="CL7" s="664"/>
      <c r="CM7" s="664"/>
      <c r="CN7" s="664"/>
      <c r="CO7" s="664"/>
      <c r="CP7" s="664"/>
      <c r="CQ7" s="665"/>
      <c r="CR7" s="623">
        <v>2150192</v>
      </c>
      <c r="CS7" s="626"/>
      <c r="CT7" s="626"/>
      <c r="CU7" s="626"/>
      <c r="CV7" s="626"/>
      <c r="CW7" s="626"/>
      <c r="CX7" s="626"/>
      <c r="CY7" s="627"/>
      <c r="CZ7" s="685">
        <v>12.2</v>
      </c>
      <c r="DA7" s="685"/>
      <c r="DB7" s="685"/>
      <c r="DC7" s="685"/>
      <c r="DD7" s="631">
        <v>29830</v>
      </c>
      <c r="DE7" s="626"/>
      <c r="DF7" s="626"/>
      <c r="DG7" s="626"/>
      <c r="DH7" s="626"/>
      <c r="DI7" s="626"/>
      <c r="DJ7" s="626"/>
      <c r="DK7" s="626"/>
      <c r="DL7" s="626"/>
      <c r="DM7" s="626"/>
      <c r="DN7" s="626"/>
      <c r="DO7" s="626"/>
      <c r="DP7" s="627"/>
      <c r="DQ7" s="631">
        <v>1951270</v>
      </c>
      <c r="DR7" s="626"/>
      <c r="DS7" s="626"/>
      <c r="DT7" s="626"/>
      <c r="DU7" s="626"/>
      <c r="DV7" s="626"/>
      <c r="DW7" s="626"/>
      <c r="DX7" s="626"/>
      <c r="DY7" s="626"/>
      <c r="DZ7" s="626"/>
      <c r="EA7" s="626"/>
      <c r="EB7" s="626"/>
      <c r="EC7" s="666"/>
    </row>
    <row r="8" spans="2:143" ht="11.25" customHeight="1" x14ac:dyDescent="0.15">
      <c r="B8" s="620" t="s">
        <v>234</v>
      </c>
      <c r="C8" s="621"/>
      <c r="D8" s="621"/>
      <c r="E8" s="621"/>
      <c r="F8" s="621"/>
      <c r="G8" s="621"/>
      <c r="H8" s="621"/>
      <c r="I8" s="621"/>
      <c r="J8" s="621"/>
      <c r="K8" s="621"/>
      <c r="L8" s="621"/>
      <c r="M8" s="621"/>
      <c r="N8" s="621"/>
      <c r="O8" s="621"/>
      <c r="P8" s="621"/>
      <c r="Q8" s="622"/>
      <c r="R8" s="623">
        <v>13217</v>
      </c>
      <c r="S8" s="626"/>
      <c r="T8" s="626"/>
      <c r="U8" s="626"/>
      <c r="V8" s="626"/>
      <c r="W8" s="626"/>
      <c r="X8" s="626"/>
      <c r="Y8" s="627"/>
      <c r="Z8" s="685">
        <v>0.1</v>
      </c>
      <c r="AA8" s="685"/>
      <c r="AB8" s="685"/>
      <c r="AC8" s="685"/>
      <c r="AD8" s="686">
        <v>13217</v>
      </c>
      <c r="AE8" s="686"/>
      <c r="AF8" s="686"/>
      <c r="AG8" s="686"/>
      <c r="AH8" s="686"/>
      <c r="AI8" s="686"/>
      <c r="AJ8" s="686"/>
      <c r="AK8" s="686"/>
      <c r="AL8" s="628">
        <v>0.1</v>
      </c>
      <c r="AM8" s="629"/>
      <c r="AN8" s="629"/>
      <c r="AO8" s="687"/>
      <c r="AP8" s="620" t="s">
        <v>235</v>
      </c>
      <c r="AQ8" s="621"/>
      <c r="AR8" s="621"/>
      <c r="AS8" s="621"/>
      <c r="AT8" s="621"/>
      <c r="AU8" s="621"/>
      <c r="AV8" s="621"/>
      <c r="AW8" s="621"/>
      <c r="AX8" s="621"/>
      <c r="AY8" s="621"/>
      <c r="AZ8" s="621"/>
      <c r="BA8" s="621"/>
      <c r="BB8" s="621"/>
      <c r="BC8" s="621"/>
      <c r="BD8" s="621"/>
      <c r="BE8" s="621"/>
      <c r="BF8" s="622"/>
      <c r="BG8" s="623">
        <v>67659</v>
      </c>
      <c r="BH8" s="626"/>
      <c r="BI8" s="626"/>
      <c r="BJ8" s="626"/>
      <c r="BK8" s="626"/>
      <c r="BL8" s="626"/>
      <c r="BM8" s="626"/>
      <c r="BN8" s="627"/>
      <c r="BO8" s="685">
        <v>1.7</v>
      </c>
      <c r="BP8" s="685"/>
      <c r="BQ8" s="685"/>
      <c r="BR8" s="685"/>
      <c r="BS8" s="631" t="s">
        <v>128</v>
      </c>
      <c r="BT8" s="626"/>
      <c r="BU8" s="626"/>
      <c r="BV8" s="626"/>
      <c r="BW8" s="626"/>
      <c r="BX8" s="626"/>
      <c r="BY8" s="626"/>
      <c r="BZ8" s="626"/>
      <c r="CA8" s="626"/>
      <c r="CB8" s="666"/>
      <c r="CD8" s="667" t="s">
        <v>236</v>
      </c>
      <c r="CE8" s="664"/>
      <c r="CF8" s="664"/>
      <c r="CG8" s="664"/>
      <c r="CH8" s="664"/>
      <c r="CI8" s="664"/>
      <c r="CJ8" s="664"/>
      <c r="CK8" s="664"/>
      <c r="CL8" s="664"/>
      <c r="CM8" s="664"/>
      <c r="CN8" s="664"/>
      <c r="CO8" s="664"/>
      <c r="CP8" s="664"/>
      <c r="CQ8" s="665"/>
      <c r="CR8" s="623">
        <v>8497096</v>
      </c>
      <c r="CS8" s="626"/>
      <c r="CT8" s="626"/>
      <c r="CU8" s="626"/>
      <c r="CV8" s="626"/>
      <c r="CW8" s="626"/>
      <c r="CX8" s="626"/>
      <c r="CY8" s="627"/>
      <c r="CZ8" s="685">
        <v>48.2</v>
      </c>
      <c r="DA8" s="685"/>
      <c r="DB8" s="685"/>
      <c r="DC8" s="685"/>
      <c r="DD8" s="631">
        <v>1664</v>
      </c>
      <c r="DE8" s="626"/>
      <c r="DF8" s="626"/>
      <c r="DG8" s="626"/>
      <c r="DH8" s="626"/>
      <c r="DI8" s="626"/>
      <c r="DJ8" s="626"/>
      <c r="DK8" s="626"/>
      <c r="DL8" s="626"/>
      <c r="DM8" s="626"/>
      <c r="DN8" s="626"/>
      <c r="DO8" s="626"/>
      <c r="DP8" s="627"/>
      <c r="DQ8" s="631">
        <v>3812256</v>
      </c>
      <c r="DR8" s="626"/>
      <c r="DS8" s="626"/>
      <c r="DT8" s="626"/>
      <c r="DU8" s="626"/>
      <c r="DV8" s="626"/>
      <c r="DW8" s="626"/>
      <c r="DX8" s="626"/>
      <c r="DY8" s="626"/>
      <c r="DZ8" s="626"/>
      <c r="EA8" s="626"/>
      <c r="EB8" s="626"/>
      <c r="EC8" s="666"/>
    </row>
    <row r="9" spans="2:143" ht="11.25" customHeight="1" x14ac:dyDescent="0.15">
      <c r="B9" s="620" t="s">
        <v>237</v>
      </c>
      <c r="C9" s="621"/>
      <c r="D9" s="621"/>
      <c r="E9" s="621"/>
      <c r="F9" s="621"/>
      <c r="G9" s="621"/>
      <c r="H9" s="621"/>
      <c r="I9" s="621"/>
      <c r="J9" s="621"/>
      <c r="K9" s="621"/>
      <c r="L9" s="621"/>
      <c r="M9" s="621"/>
      <c r="N9" s="621"/>
      <c r="O9" s="621"/>
      <c r="P9" s="621"/>
      <c r="Q9" s="622"/>
      <c r="R9" s="623">
        <v>12075</v>
      </c>
      <c r="S9" s="626"/>
      <c r="T9" s="626"/>
      <c r="U9" s="626"/>
      <c r="V9" s="626"/>
      <c r="W9" s="626"/>
      <c r="X9" s="626"/>
      <c r="Y9" s="627"/>
      <c r="Z9" s="685">
        <v>0.1</v>
      </c>
      <c r="AA9" s="685"/>
      <c r="AB9" s="685"/>
      <c r="AC9" s="685"/>
      <c r="AD9" s="686">
        <v>12075</v>
      </c>
      <c r="AE9" s="686"/>
      <c r="AF9" s="686"/>
      <c r="AG9" s="686"/>
      <c r="AH9" s="686"/>
      <c r="AI9" s="686"/>
      <c r="AJ9" s="686"/>
      <c r="AK9" s="686"/>
      <c r="AL9" s="628">
        <v>0.1</v>
      </c>
      <c r="AM9" s="629"/>
      <c r="AN9" s="629"/>
      <c r="AO9" s="687"/>
      <c r="AP9" s="620" t="s">
        <v>238</v>
      </c>
      <c r="AQ9" s="621"/>
      <c r="AR9" s="621"/>
      <c r="AS9" s="621"/>
      <c r="AT9" s="621"/>
      <c r="AU9" s="621"/>
      <c r="AV9" s="621"/>
      <c r="AW9" s="621"/>
      <c r="AX9" s="621"/>
      <c r="AY9" s="621"/>
      <c r="AZ9" s="621"/>
      <c r="BA9" s="621"/>
      <c r="BB9" s="621"/>
      <c r="BC9" s="621"/>
      <c r="BD9" s="621"/>
      <c r="BE9" s="621"/>
      <c r="BF9" s="622"/>
      <c r="BG9" s="623">
        <v>1482379</v>
      </c>
      <c r="BH9" s="626"/>
      <c r="BI9" s="626"/>
      <c r="BJ9" s="626"/>
      <c r="BK9" s="626"/>
      <c r="BL9" s="626"/>
      <c r="BM9" s="626"/>
      <c r="BN9" s="627"/>
      <c r="BO9" s="685">
        <v>37</v>
      </c>
      <c r="BP9" s="685"/>
      <c r="BQ9" s="685"/>
      <c r="BR9" s="685"/>
      <c r="BS9" s="631" t="s">
        <v>128</v>
      </c>
      <c r="BT9" s="626"/>
      <c r="BU9" s="626"/>
      <c r="BV9" s="626"/>
      <c r="BW9" s="626"/>
      <c r="BX9" s="626"/>
      <c r="BY9" s="626"/>
      <c r="BZ9" s="626"/>
      <c r="CA9" s="626"/>
      <c r="CB9" s="666"/>
      <c r="CD9" s="667" t="s">
        <v>239</v>
      </c>
      <c r="CE9" s="664"/>
      <c r="CF9" s="664"/>
      <c r="CG9" s="664"/>
      <c r="CH9" s="664"/>
      <c r="CI9" s="664"/>
      <c r="CJ9" s="664"/>
      <c r="CK9" s="664"/>
      <c r="CL9" s="664"/>
      <c r="CM9" s="664"/>
      <c r="CN9" s="664"/>
      <c r="CO9" s="664"/>
      <c r="CP9" s="664"/>
      <c r="CQ9" s="665"/>
      <c r="CR9" s="623">
        <v>1307824</v>
      </c>
      <c r="CS9" s="626"/>
      <c r="CT9" s="626"/>
      <c r="CU9" s="626"/>
      <c r="CV9" s="626"/>
      <c r="CW9" s="626"/>
      <c r="CX9" s="626"/>
      <c r="CY9" s="627"/>
      <c r="CZ9" s="685">
        <v>7.4</v>
      </c>
      <c r="DA9" s="685"/>
      <c r="DB9" s="685"/>
      <c r="DC9" s="685"/>
      <c r="DD9" s="631" t="s">
        <v>128</v>
      </c>
      <c r="DE9" s="626"/>
      <c r="DF9" s="626"/>
      <c r="DG9" s="626"/>
      <c r="DH9" s="626"/>
      <c r="DI9" s="626"/>
      <c r="DJ9" s="626"/>
      <c r="DK9" s="626"/>
      <c r="DL9" s="626"/>
      <c r="DM9" s="626"/>
      <c r="DN9" s="626"/>
      <c r="DO9" s="626"/>
      <c r="DP9" s="627"/>
      <c r="DQ9" s="631">
        <v>1243491</v>
      </c>
      <c r="DR9" s="626"/>
      <c r="DS9" s="626"/>
      <c r="DT9" s="626"/>
      <c r="DU9" s="626"/>
      <c r="DV9" s="626"/>
      <c r="DW9" s="626"/>
      <c r="DX9" s="626"/>
      <c r="DY9" s="626"/>
      <c r="DZ9" s="626"/>
      <c r="EA9" s="626"/>
      <c r="EB9" s="626"/>
      <c r="EC9" s="666"/>
    </row>
    <row r="10" spans="2:143" ht="11.25" customHeight="1" x14ac:dyDescent="0.15">
      <c r="B10" s="620" t="s">
        <v>240</v>
      </c>
      <c r="C10" s="621"/>
      <c r="D10" s="621"/>
      <c r="E10" s="621"/>
      <c r="F10" s="621"/>
      <c r="G10" s="621"/>
      <c r="H10" s="621"/>
      <c r="I10" s="621"/>
      <c r="J10" s="621"/>
      <c r="K10" s="621"/>
      <c r="L10" s="621"/>
      <c r="M10" s="621"/>
      <c r="N10" s="621"/>
      <c r="O10" s="621"/>
      <c r="P10" s="621"/>
      <c r="Q10" s="622"/>
      <c r="R10" s="623" t="s">
        <v>241</v>
      </c>
      <c r="S10" s="626"/>
      <c r="T10" s="626"/>
      <c r="U10" s="626"/>
      <c r="V10" s="626"/>
      <c r="W10" s="626"/>
      <c r="X10" s="626"/>
      <c r="Y10" s="627"/>
      <c r="Z10" s="685" t="s">
        <v>241</v>
      </c>
      <c r="AA10" s="685"/>
      <c r="AB10" s="685"/>
      <c r="AC10" s="685"/>
      <c r="AD10" s="686" t="s">
        <v>241</v>
      </c>
      <c r="AE10" s="686"/>
      <c r="AF10" s="686"/>
      <c r="AG10" s="686"/>
      <c r="AH10" s="686"/>
      <c r="AI10" s="686"/>
      <c r="AJ10" s="686"/>
      <c r="AK10" s="686"/>
      <c r="AL10" s="628" t="s">
        <v>128</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72628</v>
      </c>
      <c r="BH10" s="626"/>
      <c r="BI10" s="626"/>
      <c r="BJ10" s="626"/>
      <c r="BK10" s="626"/>
      <c r="BL10" s="626"/>
      <c r="BM10" s="626"/>
      <c r="BN10" s="627"/>
      <c r="BO10" s="685">
        <v>1.8</v>
      </c>
      <c r="BP10" s="685"/>
      <c r="BQ10" s="685"/>
      <c r="BR10" s="685"/>
      <c r="BS10" s="631" t="s">
        <v>128</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v>7763</v>
      </c>
      <c r="CS10" s="626"/>
      <c r="CT10" s="626"/>
      <c r="CU10" s="626"/>
      <c r="CV10" s="626"/>
      <c r="CW10" s="626"/>
      <c r="CX10" s="626"/>
      <c r="CY10" s="627"/>
      <c r="CZ10" s="685">
        <v>0</v>
      </c>
      <c r="DA10" s="685"/>
      <c r="DB10" s="685"/>
      <c r="DC10" s="685"/>
      <c r="DD10" s="631" t="s">
        <v>241</v>
      </c>
      <c r="DE10" s="626"/>
      <c r="DF10" s="626"/>
      <c r="DG10" s="626"/>
      <c r="DH10" s="626"/>
      <c r="DI10" s="626"/>
      <c r="DJ10" s="626"/>
      <c r="DK10" s="626"/>
      <c r="DL10" s="626"/>
      <c r="DM10" s="626"/>
      <c r="DN10" s="626"/>
      <c r="DO10" s="626"/>
      <c r="DP10" s="627"/>
      <c r="DQ10" s="631">
        <v>7763</v>
      </c>
      <c r="DR10" s="626"/>
      <c r="DS10" s="626"/>
      <c r="DT10" s="626"/>
      <c r="DU10" s="626"/>
      <c r="DV10" s="626"/>
      <c r="DW10" s="626"/>
      <c r="DX10" s="626"/>
      <c r="DY10" s="626"/>
      <c r="DZ10" s="626"/>
      <c r="EA10" s="626"/>
      <c r="EB10" s="626"/>
      <c r="EC10" s="666"/>
    </row>
    <row r="11" spans="2:143" ht="11.25" customHeight="1" x14ac:dyDescent="0.15">
      <c r="B11" s="620" t="s">
        <v>244</v>
      </c>
      <c r="C11" s="621"/>
      <c r="D11" s="621"/>
      <c r="E11" s="621"/>
      <c r="F11" s="621"/>
      <c r="G11" s="621"/>
      <c r="H11" s="621"/>
      <c r="I11" s="621"/>
      <c r="J11" s="621"/>
      <c r="K11" s="621"/>
      <c r="L11" s="621"/>
      <c r="M11" s="621"/>
      <c r="N11" s="621"/>
      <c r="O11" s="621"/>
      <c r="P11" s="621"/>
      <c r="Q11" s="622"/>
      <c r="R11" s="623" t="s">
        <v>128</v>
      </c>
      <c r="S11" s="626"/>
      <c r="T11" s="626"/>
      <c r="U11" s="626"/>
      <c r="V11" s="626"/>
      <c r="W11" s="626"/>
      <c r="X11" s="626"/>
      <c r="Y11" s="627"/>
      <c r="Z11" s="685" t="s">
        <v>241</v>
      </c>
      <c r="AA11" s="685"/>
      <c r="AB11" s="685"/>
      <c r="AC11" s="685"/>
      <c r="AD11" s="686" t="s">
        <v>241</v>
      </c>
      <c r="AE11" s="686"/>
      <c r="AF11" s="686"/>
      <c r="AG11" s="686"/>
      <c r="AH11" s="686"/>
      <c r="AI11" s="686"/>
      <c r="AJ11" s="686"/>
      <c r="AK11" s="686"/>
      <c r="AL11" s="628" t="s">
        <v>128</v>
      </c>
      <c r="AM11" s="629"/>
      <c r="AN11" s="629"/>
      <c r="AO11" s="687"/>
      <c r="AP11" s="620" t="s">
        <v>245</v>
      </c>
      <c r="AQ11" s="621"/>
      <c r="AR11" s="621"/>
      <c r="AS11" s="621"/>
      <c r="AT11" s="621"/>
      <c r="AU11" s="621"/>
      <c r="AV11" s="621"/>
      <c r="AW11" s="621"/>
      <c r="AX11" s="621"/>
      <c r="AY11" s="621"/>
      <c r="AZ11" s="621"/>
      <c r="BA11" s="621"/>
      <c r="BB11" s="621"/>
      <c r="BC11" s="621"/>
      <c r="BD11" s="621"/>
      <c r="BE11" s="621"/>
      <c r="BF11" s="622"/>
      <c r="BG11" s="623">
        <v>182708</v>
      </c>
      <c r="BH11" s="626"/>
      <c r="BI11" s="626"/>
      <c r="BJ11" s="626"/>
      <c r="BK11" s="626"/>
      <c r="BL11" s="626"/>
      <c r="BM11" s="626"/>
      <c r="BN11" s="627"/>
      <c r="BO11" s="685">
        <v>4.5999999999999996</v>
      </c>
      <c r="BP11" s="685"/>
      <c r="BQ11" s="685"/>
      <c r="BR11" s="685"/>
      <c r="BS11" s="631">
        <v>33769</v>
      </c>
      <c r="BT11" s="626"/>
      <c r="BU11" s="626"/>
      <c r="BV11" s="626"/>
      <c r="BW11" s="626"/>
      <c r="BX11" s="626"/>
      <c r="BY11" s="626"/>
      <c r="BZ11" s="626"/>
      <c r="CA11" s="626"/>
      <c r="CB11" s="666"/>
      <c r="CD11" s="667" t="s">
        <v>246</v>
      </c>
      <c r="CE11" s="664"/>
      <c r="CF11" s="664"/>
      <c r="CG11" s="664"/>
      <c r="CH11" s="664"/>
      <c r="CI11" s="664"/>
      <c r="CJ11" s="664"/>
      <c r="CK11" s="664"/>
      <c r="CL11" s="664"/>
      <c r="CM11" s="664"/>
      <c r="CN11" s="664"/>
      <c r="CO11" s="664"/>
      <c r="CP11" s="664"/>
      <c r="CQ11" s="665"/>
      <c r="CR11" s="623">
        <v>100439</v>
      </c>
      <c r="CS11" s="626"/>
      <c r="CT11" s="626"/>
      <c r="CU11" s="626"/>
      <c r="CV11" s="626"/>
      <c r="CW11" s="626"/>
      <c r="CX11" s="626"/>
      <c r="CY11" s="627"/>
      <c r="CZ11" s="685">
        <v>0.6</v>
      </c>
      <c r="DA11" s="685"/>
      <c r="DB11" s="685"/>
      <c r="DC11" s="685"/>
      <c r="DD11" s="631">
        <v>13286</v>
      </c>
      <c r="DE11" s="626"/>
      <c r="DF11" s="626"/>
      <c r="DG11" s="626"/>
      <c r="DH11" s="626"/>
      <c r="DI11" s="626"/>
      <c r="DJ11" s="626"/>
      <c r="DK11" s="626"/>
      <c r="DL11" s="626"/>
      <c r="DM11" s="626"/>
      <c r="DN11" s="626"/>
      <c r="DO11" s="626"/>
      <c r="DP11" s="627"/>
      <c r="DQ11" s="631">
        <v>81172</v>
      </c>
      <c r="DR11" s="626"/>
      <c r="DS11" s="626"/>
      <c r="DT11" s="626"/>
      <c r="DU11" s="626"/>
      <c r="DV11" s="626"/>
      <c r="DW11" s="626"/>
      <c r="DX11" s="626"/>
      <c r="DY11" s="626"/>
      <c r="DZ11" s="626"/>
      <c r="EA11" s="626"/>
      <c r="EB11" s="626"/>
      <c r="EC11" s="666"/>
    </row>
    <row r="12" spans="2:143" ht="11.25" customHeight="1" x14ac:dyDescent="0.15">
      <c r="B12" s="620" t="s">
        <v>247</v>
      </c>
      <c r="C12" s="621"/>
      <c r="D12" s="621"/>
      <c r="E12" s="621"/>
      <c r="F12" s="621"/>
      <c r="G12" s="621"/>
      <c r="H12" s="621"/>
      <c r="I12" s="621"/>
      <c r="J12" s="621"/>
      <c r="K12" s="621"/>
      <c r="L12" s="621"/>
      <c r="M12" s="621"/>
      <c r="N12" s="621"/>
      <c r="O12" s="621"/>
      <c r="P12" s="621"/>
      <c r="Q12" s="622"/>
      <c r="R12" s="623">
        <v>674296</v>
      </c>
      <c r="S12" s="626"/>
      <c r="T12" s="626"/>
      <c r="U12" s="626"/>
      <c r="V12" s="626"/>
      <c r="W12" s="626"/>
      <c r="X12" s="626"/>
      <c r="Y12" s="627"/>
      <c r="Z12" s="685">
        <v>3.8</v>
      </c>
      <c r="AA12" s="685"/>
      <c r="AB12" s="685"/>
      <c r="AC12" s="685"/>
      <c r="AD12" s="686">
        <v>674296</v>
      </c>
      <c r="AE12" s="686"/>
      <c r="AF12" s="686"/>
      <c r="AG12" s="686"/>
      <c r="AH12" s="686"/>
      <c r="AI12" s="686"/>
      <c r="AJ12" s="686"/>
      <c r="AK12" s="686"/>
      <c r="AL12" s="628">
        <v>7.4</v>
      </c>
      <c r="AM12" s="629"/>
      <c r="AN12" s="629"/>
      <c r="AO12" s="687"/>
      <c r="AP12" s="620" t="s">
        <v>248</v>
      </c>
      <c r="AQ12" s="621"/>
      <c r="AR12" s="621"/>
      <c r="AS12" s="621"/>
      <c r="AT12" s="621"/>
      <c r="AU12" s="621"/>
      <c r="AV12" s="621"/>
      <c r="AW12" s="621"/>
      <c r="AX12" s="621"/>
      <c r="AY12" s="621"/>
      <c r="AZ12" s="621"/>
      <c r="BA12" s="621"/>
      <c r="BB12" s="621"/>
      <c r="BC12" s="621"/>
      <c r="BD12" s="621"/>
      <c r="BE12" s="621"/>
      <c r="BF12" s="622"/>
      <c r="BG12" s="623">
        <v>1490263</v>
      </c>
      <c r="BH12" s="626"/>
      <c r="BI12" s="626"/>
      <c r="BJ12" s="626"/>
      <c r="BK12" s="626"/>
      <c r="BL12" s="626"/>
      <c r="BM12" s="626"/>
      <c r="BN12" s="627"/>
      <c r="BO12" s="685">
        <v>37.200000000000003</v>
      </c>
      <c r="BP12" s="685"/>
      <c r="BQ12" s="685"/>
      <c r="BR12" s="685"/>
      <c r="BS12" s="631" t="s">
        <v>241</v>
      </c>
      <c r="BT12" s="626"/>
      <c r="BU12" s="626"/>
      <c r="BV12" s="626"/>
      <c r="BW12" s="626"/>
      <c r="BX12" s="626"/>
      <c r="BY12" s="626"/>
      <c r="BZ12" s="626"/>
      <c r="CA12" s="626"/>
      <c r="CB12" s="666"/>
      <c r="CD12" s="667" t="s">
        <v>249</v>
      </c>
      <c r="CE12" s="664"/>
      <c r="CF12" s="664"/>
      <c r="CG12" s="664"/>
      <c r="CH12" s="664"/>
      <c r="CI12" s="664"/>
      <c r="CJ12" s="664"/>
      <c r="CK12" s="664"/>
      <c r="CL12" s="664"/>
      <c r="CM12" s="664"/>
      <c r="CN12" s="664"/>
      <c r="CO12" s="664"/>
      <c r="CP12" s="664"/>
      <c r="CQ12" s="665"/>
      <c r="CR12" s="623">
        <v>151054</v>
      </c>
      <c r="CS12" s="626"/>
      <c r="CT12" s="626"/>
      <c r="CU12" s="626"/>
      <c r="CV12" s="626"/>
      <c r="CW12" s="626"/>
      <c r="CX12" s="626"/>
      <c r="CY12" s="627"/>
      <c r="CZ12" s="685">
        <v>0.9</v>
      </c>
      <c r="DA12" s="685"/>
      <c r="DB12" s="685"/>
      <c r="DC12" s="685"/>
      <c r="DD12" s="631" t="s">
        <v>128</v>
      </c>
      <c r="DE12" s="626"/>
      <c r="DF12" s="626"/>
      <c r="DG12" s="626"/>
      <c r="DH12" s="626"/>
      <c r="DI12" s="626"/>
      <c r="DJ12" s="626"/>
      <c r="DK12" s="626"/>
      <c r="DL12" s="626"/>
      <c r="DM12" s="626"/>
      <c r="DN12" s="626"/>
      <c r="DO12" s="626"/>
      <c r="DP12" s="627"/>
      <c r="DQ12" s="631">
        <v>70125</v>
      </c>
      <c r="DR12" s="626"/>
      <c r="DS12" s="626"/>
      <c r="DT12" s="626"/>
      <c r="DU12" s="626"/>
      <c r="DV12" s="626"/>
      <c r="DW12" s="626"/>
      <c r="DX12" s="626"/>
      <c r="DY12" s="626"/>
      <c r="DZ12" s="626"/>
      <c r="EA12" s="626"/>
      <c r="EB12" s="626"/>
      <c r="EC12" s="666"/>
    </row>
    <row r="13" spans="2:143" ht="11.25" customHeight="1" x14ac:dyDescent="0.15">
      <c r="B13" s="620" t="s">
        <v>250</v>
      </c>
      <c r="C13" s="621"/>
      <c r="D13" s="621"/>
      <c r="E13" s="621"/>
      <c r="F13" s="621"/>
      <c r="G13" s="621"/>
      <c r="H13" s="621"/>
      <c r="I13" s="621"/>
      <c r="J13" s="621"/>
      <c r="K13" s="621"/>
      <c r="L13" s="621"/>
      <c r="M13" s="621"/>
      <c r="N13" s="621"/>
      <c r="O13" s="621"/>
      <c r="P13" s="621"/>
      <c r="Q13" s="622"/>
      <c r="R13" s="623" t="s">
        <v>128</v>
      </c>
      <c r="S13" s="626"/>
      <c r="T13" s="626"/>
      <c r="U13" s="626"/>
      <c r="V13" s="626"/>
      <c r="W13" s="626"/>
      <c r="X13" s="626"/>
      <c r="Y13" s="627"/>
      <c r="Z13" s="685" t="s">
        <v>128</v>
      </c>
      <c r="AA13" s="685"/>
      <c r="AB13" s="685"/>
      <c r="AC13" s="685"/>
      <c r="AD13" s="686" t="s">
        <v>128</v>
      </c>
      <c r="AE13" s="686"/>
      <c r="AF13" s="686"/>
      <c r="AG13" s="686"/>
      <c r="AH13" s="686"/>
      <c r="AI13" s="686"/>
      <c r="AJ13" s="686"/>
      <c r="AK13" s="686"/>
      <c r="AL13" s="628" t="s">
        <v>241</v>
      </c>
      <c r="AM13" s="629"/>
      <c r="AN13" s="629"/>
      <c r="AO13" s="687"/>
      <c r="AP13" s="620" t="s">
        <v>251</v>
      </c>
      <c r="AQ13" s="621"/>
      <c r="AR13" s="621"/>
      <c r="AS13" s="621"/>
      <c r="AT13" s="621"/>
      <c r="AU13" s="621"/>
      <c r="AV13" s="621"/>
      <c r="AW13" s="621"/>
      <c r="AX13" s="621"/>
      <c r="AY13" s="621"/>
      <c r="AZ13" s="621"/>
      <c r="BA13" s="621"/>
      <c r="BB13" s="621"/>
      <c r="BC13" s="621"/>
      <c r="BD13" s="621"/>
      <c r="BE13" s="621"/>
      <c r="BF13" s="622"/>
      <c r="BG13" s="623">
        <v>1458157</v>
      </c>
      <c r="BH13" s="626"/>
      <c r="BI13" s="626"/>
      <c r="BJ13" s="626"/>
      <c r="BK13" s="626"/>
      <c r="BL13" s="626"/>
      <c r="BM13" s="626"/>
      <c r="BN13" s="627"/>
      <c r="BO13" s="685">
        <v>36.4</v>
      </c>
      <c r="BP13" s="685"/>
      <c r="BQ13" s="685"/>
      <c r="BR13" s="685"/>
      <c r="BS13" s="631" t="s">
        <v>128</v>
      </c>
      <c r="BT13" s="626"/>
      <c r="BU13" s="626"/>
      <c r="BV13" s="626"/>
      <c r="BW13" s="626"/>
      <c r="BX13" s="626"/>
      <c r="BY13" s="626"/>
      <c r="BZ13" s="626"/>
      <c r="CA13" s="626"/>
      <c r="CB13" s="666"/>
      <c r="CD13" s="667" t="s">
        <v>252</v>
      </c>
      <c r="CE13" s="664"/>
      <c r="CF13" s="664"/>
      <c r="CG13" s="664"/>
      <c r="CH13" s="664"/>
      <c r="CI13" s="664"/>
      <c r="CJ13" s="664"/>
      <c r="CK13" s="664"/>
      <c r="CL13" s="664"/>
      <c r="CM13" s="664"/>
      <c r="CN13" s="664"/>
      <c r="CO13" s="664"/>
      <c r="CP13" s="664"/>
      <c r="CQ13" s="665"/>
      <c r="CR13" s="623">
        <v>1431333</v>
      </c>
      <c r="CS13" s="626"/>
      <c r="CT13" s="626"/>
      <c r="CU13" s="626"/>
      <c r="CV13" s="626"/>
      <c r="CW13" s="626"/>
      <c r="CX13" s="626"/>
      <c r="CY13" s="627"/>
      <c r="CZ13" s="685">
        <v>8.1</v>
      </c>
      <c r="DA13" s="685"/>
      <c r="DB13" s="685"/>
      <c r="DC13" s="685"/>
      <c r="DD13" s="631">
        <v>533322</v>
      </c>
      <c r="DE13" s="626"/>
      <c r="DF13" s="626"/>
      <c r="DG13" s="626"/>
      <c r="DH13" s="626"/>
      <c r="DI13" s="626"/>
      <c r="DJ13" s="626"/>
      <c r="DK13" s="626"/>
      <c r="DL13" s="626"/>
      <c r="DM13" s="626"/>
      <c r="DN13" s="626"/>
      <c r="DO13" s="626"/>
      <c r="DP13" s="627"/>
      <c r="DQ13" s="631">
        <v>991699</v>
      </c>
      <c r="DR13" s="626"/>
      <c r="DS13" s="626"/>
      <c r="DT13" s="626"/>
      <c r="DU13" s="626"/>
      <c r="DV13" s="626"/>
      <c r="DW13" s="626"/>
      <c r="DX13" s="626"/>
      <c r="DY13" s="626"/>
      <c r="DZ13" s="626"/>
      <c r="EA13" s="626"/>
      <c r="EB13" s="626"/>
      <c r="EC13" s="666"/>
    </row>
    <row r="14" spans="2:143" ht="11.25" customHeight="1" x14ac:dyDescent="0.15">
      <c r="B14" s="620" t="s">
        <v>253</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241</v>
      </c>
      <c r="AA14" s="685"/>
      <c r="AB14" s="685"/>
      <c r="AC14" s="685"/>
      <c r="AD14" s="686" t="s">
        <v>241</v>
      </c>
      <c r="AE14" s="686"/>
      <c r="AF14" s="686"/>
      <c r="AG14" s="686"/>
      <c r="AH14" s="686"/>
      <c r="AI14" s="686"/>
      <c r="AJ14" s="686"/>
      <c r="AK14" s="686"/>
      <c r="AL14" s="628" t="s">
        <v>128</v>
      </c>
      <c r="AM14" s="629"/>
      <c r="AN14" s="629"/>
      <c r="AO14" s="687"/>
      <c r="AP14" s="620" t="s">
        <v>254</v>
      </c>
      <c r="AQ14" s="621"/>
      <c r="AR14" s="621"/>
      <c r="AS14" s="621"/>
      <c r="AT14" s="621"/>
      <c r="AU14" s="621"/>
      <c r="AV14" s="621"/>
      <c r="AW14" s="621"/>
      <c r="AX14" s="621"/>
      <c r="AY14" s="621"/>
      <c r="AZ14" s="621"/>
      <c r="BA14" s="621"/>
      <c r="BB14" s="621"/>
      <c r="BC14" s="621"/>
      <c r="BD14" s="621"/>
      <c r="BE14" s="621"/>
      <c r="BF14" s="622"/>
      <c r="BG14" s="623">
        <v>109105</v>
      </c>
      <c r="BH14" s="626"/>
      <c r="BI14" s="626"/>
      <c r="BJ14" s="626"/>
      <c r="BK14" s="626"/>
      <c r="BL14" s="626"/>
      <c r="BM14" s="626"/>
      <c r="BN14" s="627"/>
      <c r="BO14" s="685">
        <v>2.7</v>
      </c>
      <c r="BP14" s="685"/>
      <c r="BQ14" s="685"/>
      <c r="BR14" s="685"/>
      <c r="BS14" s="631" t="s">
        <v>128</v>
      </c>
      <c r="BT14" s="626"/>
      <c r="BU14" s="626"/>
      <c r="BV14" s="626"/>
      <c r="BW14" s="626"/>
      <c r="BX14" s="626"/>
      <c r="BY14" s="626"/>
      <c r="BZ14" s="626"/>
      <c r="CA14" s="626"/>
      <c r="CB14" s="666"/>
      <c r="CD14" s="667" t="s">
        <v>255</v>
      </c>
      <c r="CE14" s="664"/>
      <c r="CF14" s="664"/>
      <c r="CG14" s="664"/>
      <c r="CH14" s="664"/>
      <c r="CI14" s="664"/>
      <c r="CJ14" s="664"/>
      <c r="CK14" s="664"/>
      <c r="CL14" s="664"/>
      <c r="CM14" s="664"/>
      <c r="CN14" s="664"/>
      <c r="CO14" s="664"/>
      <c r="CP14" s="664"/>
      <c r="CQ14" s="665"/>
      <c r="CR14" s="623">
        <v>511859</v>
      </c>
      <c r="CS14" s="626"/>
      <c r="CT14" s="626"/>
      <c r="CU14" s="626"/>
      <c r="CV14" s="626"/>
      <c r="CW14" s="626"/>
      <c r="CX14" s="626"/>
      <c r="CY14" s="627"/>
      <c r="CZ14" s="685">
        <v>2.9</v>
      </c>
      <c r="DA14" s="685"/>
      <c r="DB14" s="685"/>
      <c r="DC14" s="685"/>
      <c r="DD14" s="631">
        <v>17322</v>
      </c>
      <c r="DE14" s="626"/>
      <c r="DF14" s="626"/>
      <c r="DG14" s="626"/>
      <c r="DH14" s="626"/>
      <c r="DI14" s="626"/>
      <c r="DJ14" s="626"/>
      <c r="DK14" s="626"/>
      <c r="DL14" s="626"/>
      <c r="DM14" s="626"/>
      <c r="DN14" s="626"/>
      <c r="DO14" s="626"/>
      <c r="DP14" s="627"/>
      <c r="DQ14" s="631">
        <v>491123</v>
      </c>
      <c r="DR14" s="626"/>
      <c r="DS14" s="626"/>
      <c r="DT14" s="626"/>
      <c r="DU14" s="626"/>
      <c r="DV14" s="626"/>
      <c r="DW14" s="626"/>
      <c r="DX14" s="626"/>
      <c r="DY14" s="626"/>
      <c r="DZ14" s="626"/>
      <c r="EA14" s="626"/>
      <c r="EB14" s="626"/>
      <c r="EC14" s="666"/>
    </row>
    <row r="15" spans="2:143" ht="11.25" customHeight="1" x14ac:dyDescent="0.15">
      <c r="B15" s="620" t="s">
        <v>256</v>
      </c>
      <c r="C15" s="621"/>
      <c r="D15" s="621"/>
      <c r="E15" s="621"/>
      <c r="F15" s="621"/>
      <c r="G15" s="621"/>
      <c r="H15" s="621"/>
      <c r="I15" s="621"/>
      <c r="J15" s="621"/>
      <c r="K15" s="621"/>
      <c r="L15" s="621"/>
      <c r="M15" s="621"/>
      <c r="N15" s="621"/>
      <c r="O15" s="621"/>
      <c r="P15" s="621"/>
      <c r="Q15" s="622"/>
      <c r="R15" s="623">
        <v>42877</v>
      </c>
      <c r="S15" s="626"/>
      <c r="T15" s="626"/>
      <c r="U15" s="626"/>
      <c r="V15" s="626"/>
      <c r="W15" s="626"/>
      <c r="X15" s="626"/>
      <c r="Y15" s="627"/>
      <c r="Z15" s="685">
        <v>0.2</v>
      </c>
      <c r="AA15" s="685"/>
      <c r="AB15" s="685"/>
      <c r="AC15" s="685"/>
      <c r="AD15" s="686">
        <v>42877</v>
      </c>
      <c r="AE15" s="686"/>
      <c r="AF15" s="686"/>
      <c r="AG15" s="686"/>
      <c r="AH15" s="686"/>
      <c r="AI15" s="686"/>
      <c r="AJ15" s="686"/>
      <c r="AK15" s="686"/>
      <c r="AL15" s="628">
        <v>0.5</v>
      </c>
      <c r="AM15" s="629"/>
      <c r="AN15" s="629"/>
      <c r="AO15" s="687"/>
      <c r="AP15" s="620" t="s">
        <v>257</v>
      </c>
      <c r="AQ15" s="621"/>
      <c r="AR15" s="621"/>
      <c r="AS15" s="621"/>
      <c r="AT15" s="621"/>
      <c r="AU15" s="621"/>
      <c r="AV15" s="621"/>
      <c r="AW15" s="621"/>
      <c r="AX15" s="621"/>
      <c r="AY15" s="621"/>
      <c r="AZ15" s="621"/>
      <c r="BA15" s="621"/>
      <c r="BB15" s="621"/>
      <c r="BC15" s="621"/>
      <c r="BD15" s="621"/>
      <c r="BE15" s="621"/>
      <c r="BF15" s="622"/>
      <c r="BG15" s="623">
        <v>304863</v>
      </c>
      <c r="BH15" s="626"/>
      <c r="BI15" s="626"/>
      <c r="BJ15" s="626"/>
      <c r="BK15" s="626"/>
      <c r="BL15" s="626"/>
      <c r="BM15" s="626"/>
      <c r="BN15" s="627"/>
      <c r="BO15" s="685">
        <v>7.6</v>
      </c>
      <c r="BP15" s="685"/>
      <c r="BQ15" s="685"/>
      <c r="BR15" s="685"/>
      <c r="BS15" s="631" t="s">
        <v>241</v>
      </c>
      <c r="BT15" s="626"/>
      <c r="BU15" s="626"/>
      <c r="BV15" s="626"/>
      <c r="BW15" s="626"/>
      <c r="BX15" s="626"/>
      <c r="BY15" s="626"/>
      <c r="BZ15" s="626"/>
      <c r="CA15" s="626"/>
      <c r="CB15" s="666"/>
      <c r="CD15" s="667" t="s">
        <v>258</v>
      </c>
      <c r="CE15" s="664"/>
      <c r="CF15" s="664"/>
      <c r="CG15" s="664"/>
      <c r="CH15" s="664"/>
      <c r="CI15" s="664"/>
      <c r="CJ15" s="664"/>
      <c r="CK15" s="664"/>
      <c r="CL15" s="664"/>
      <c r="CM15" s="664"/>
      <c r="CN15" s="664"/>
      <c r="CO15" s="664"/>
      <c r="CP15" s="664"/>
      <c r="CQ15" s="665"/>
      <c r="CR15" s="623">
        <v>1300265</v>
      </c>
      <c r="CS15" s="626"/>
      <c r="CT15" s="626"/>
      <c r="CU15" s="626"/>
      <c r="CV15" s="626"/>
      <c r="CW15" s="626"/>
      <c r="CX15" s="626"/>
      <c r="CY15" s="627"/>
      <c r="CZ15" s="685">
        <v>7.4</v>
      </c>
      <c r="DA15" s="685"/>
      <c r="DB15" s="685"/>
      <c r="DC15" s="685"/>
      <c r="DD15" s="631">
        <v>157886</v>
      </c>
      <c r="DE15" s="626"/>
      <c r="DF15" s="626"/>
      <c r="DG15" s="626"/>
      <c r="DH15" s="626"/>
      <c r="DI15" s="626"/>
      <c r="DJ15" s="626"/>
      <c r="DK15" s="626"/>
      <c r="DL15" s="626"/>
      <c r="DM15" s="626"/>
      <c r="DN15" s="626"/>
      <c r="DO15" s="626"/>
      <c r="DP15" s="627"/>
      <c r="DQ15" s="631">
        <v>1015991</v>
      </c>
      <c r="DR15" s="626"/>
      <c r="DS15" s="626"/>
      <c r="DT15" s="626"/>
      <c r="DU15" s="626"/>
      <c r="DV15" s="626"/>
      <c r="DW15" s="626"/>
      <c r="DX15" s="626"/>
      <c r="DY15" s="626"/>
      <c r="DZ15" s="626"/>
      <c r="EA15" s="626"/>
      <c r="EB15" s="626"/>
      <c r="EC15" s="666"/>
    </row>
    <row r="16" spans="2:143" ht="11.25" customHeight="1" x14ac:dyDescent="0.15">
      <c r="B16" s="620" t="s">
        <v>259</v>
      </c>
      <c r="C16" s="621"/>
      <c r="D16" s="621"/>
      <c r="E16" s="621"/>
      <c r="F16" s="621"/>
      <c r="G16" s="621"/>
      <c r="H16" s="621"/>
      <c r="I16" s="621"/>
      <c r="J16" s="621"/>
      <c r="K16" s="621"/>
      <c r="L16" s="621"/>
      <c r="M16" s="621"/>
      <c r="N16" s="621"/>
      <c r="O16" s="621"/>
      <c r="P16" s="621"/>
      <c r="Q16" s="622"/>
      <c r="R16" s="623" t="s">
        <v>128</v>
      </c>
      <c r="S16" s="626"/>
      <c r="T16" s="626"/>
      <c r="U16" s="626"/>
      <c r="V16" s="626"/>
      <c r="W16" s="626"/>
      <c r="X16" s="626"/>
      <c r="Y16" s="627"/>
      <c r="Z16" s="685" t="s">
        <v>128</v>
      </c>
      <c r="AA16" s="685"/>
      <c r="AB16" s="685"/>
      <c r="AC16" s="685"/>
      <c r="AD16" s="686" t="s">
        <v>241</v>
      </c>
      <c r="AE16" s="686"/>
      <c r="AF16" s="686"/>
      <c r="AG16" s="686"/>
      <c r="AH16" s="686"/>
      <c r="AI16" s="686"/>
      <c r="AJ16" s="686"/>
      <c r="AK16" s="686"/>
      <c r="AL16" s="628" t="s">
        <v>128</v>
      </c>
      <c r="AM16" s="629"/>
      <c r="AN16" s="629"/>
      <c r="AO16" s="687"/>
      <c r="AP16" s="620" t="s">
        <v>260</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241</v>
      </c>
      <c r="BP16" s="685"/>
      <c r="BQ16" s="685"/>
      <c r="BR16" s="685"/>
      <c r="BS16" s="631" t="s">
        <v>128</v>
      </c>
      <c r="BT16" s="626"/>
      <c r="BU16" s="626"/>
      <c r="BV16" s="626"/>
      <c r="BW16" s="626"/>
      <c r="BX16" s="626"/>
      <c r="BY16" s="626"/>
      <c r="BZ16" s="626"/>
      <c r="CA16" s="626"/>
      <c r="CB16" s="666"/>
      <c r="CD16" s="667" t="s">
        <v>261</v>
      </c>
      <c r="CE16" s="664"/>
      <c r="CF16" s="664"/>
      <c r="CG16" s="664"/>
      <c r="CH16" s="664"/>
      <c r="CI16" s="664"/>
      <c r="CJ16" s="664"/>
      <c r="CK16" s="664"/>
      <c r="CL16" s="664"/>
      <c r="CM16" s="664"/>
      <c r="CN16" s="664"/>
      <c r="CO16" s="664"/>
      <c r="CP16" s="664"/>
      <c r="CQ16" s="665"/>
      <c r="CR16" s="623">
        <v>7214</v>
      </c>
      <c r="CS16" s="626"/>
      <c r="CT16" s="626"/>
      <c r="CU16" s="626"/>
      <c r="CV16" s="626"/>
      <c r="CW16" s="626"/>
      <c r="CX16" s="626"/>
      <c r="CY16" s="627"/>
      <c r="CZ16" s="685">
        <v>0</v>
      </c>
      <c r="DA16" s="685"/>
      <c r="DB16" s="685"/>
      <c r="DC16" s="685"/>
      <c r="DD16" s="631" t="s">
        <v>241</v>
      </c>
      <c r="DE16" s="626"/>
      <c r="DF16" s="626"/>
      <c r="DG16" s="626"/>
      <c r="DH16" s="626"/>
      <c r="DI16" s="626"/>
      <c r="DJ16" s="626"/>
      <c r="DK16" s="626"/>
      <c r="DL16" s="626"/>
      <c r="DM16" s="626"/>
      <c r="DN16" s="626"/>
      <c r="DO16" s="626"/>
      <c r="DP16" s="627"/>
      <c r="DQ16" s="631">
        <v>14</v>
      </c>
      <c r="DR16" s="626"/>
      <c r="DS16" s="626"/>
      <c r="DT16" s="626"/>
      <c r="DU16" s="626"/>
      <c r="DV16" s="626"/>
      <c r="DW16" s="626"/>
      <c r="DX16" s="626"/>
      <c r="DY16" s="626"/>
      <c r="DZ16" s="626"/>
      <c r="EA16" s="626"/>
      <c r="EB16" s="626"/>
      <c r="EC16" s="666"/>
    </row>
    <row r="17" spans="2:133" ht="11.25" customHeight="1" x14ac:dyDescent="0.15">
      <c r="B17" s="620" t="s">
        <v>262</v>
      </c>
      <c r="C17" s="621"/>
      <c r="D17" s="621"/>
      <c r="E17" s="621"/>
      <c r="F17" s="621"/>
      <c r="G17" s="621"/>
      <c r="H17" s="621"/>
      <c r="I17" s="621"/>
      <c r="J17" s="621"/>
      <c r="K17" s="621"/>
      <c r="L17" s="621"/>
      <c r="M17" s="621"/>
      <c r="N17" s="621"/>
      <c r="O17" s="621"/>
      <c r="P17" s="621"/>
      <c r="Q17" s="622"/>
      <c r="R17" s="623">
        <v>24305</v>
      </c>
      <c r="S17" s="626"/>
      <c r="T17" s="626"/>
      <c r="U17" s="626"/>
      <c r="V17" s="626"/>
      <c r="W17" s="626"/>
      <c r="X17" s="626"/>
      <c r="Y17" s="627"/>
      <c r="Z17" s="685">
        <v>0.1</v>
      </c>
      <c r="AA17" s="685"/>
      <c r="AB17" s="685"/>
      <c r="AC17" s="685"/>
      <c r="AD17" s="686">
        <v>24305</v>
      </c>
      <c r="AE17" s="686"/>
      <c r="AF17" s="686"/>
      <c r="AG17" s="686"/>
      <c r="AH17" s="686"/>
      <c r="AI17" s="686"/>
      <c r="AJ17" s="686"/>
      <c r="AK17" s="686"/>
      <c r="AL17" s="628">
        <v>0.3</v>
      </c>
      <c r="AM17" s="629"/>
      <c r="AN17" s="629"/>
      <c r="AO17" s="687"/>
      <c r="AP17" s="620" t="s">
        <v>263</v>
      </c>
      <c r="AQ17" s="621"/>
      <c r="AR17" s="621"/>
      <c r="AS17" s="621"/>
      <c r="AT17" s="621"/>
      <c r="AU17" s="621"/>
      <c r="AV17" s="621"/>
      <c r="AW17" s="621"/>
      <c r="AX17" s="621"/>
      <c r="AY17" s="621"/>
      <c r="AZ17" s="621"/>
      <c r="BA17" s="621"/>
      <c r="BB17" s="621"/>
      <c r="BC17" s="621"/>
      <c r="BD17" s="621"/>
      <c r="BE17" s="621"/>
      <c r="BF17" s="622"/>
      <c r="BG17" s="623" t="s">
        <v>241</v>
      </c>
      <c r="BH17" s="626"/>
      <c r="BI17" s="626"/>
      <c r="BJ17" s="626"/>
      <c r="BK17" s="626"/>
      <c r="BL17" s="626"/>
      <c r="BM17" s="626"/>
      <c r="BN17" s="627"/>
      <c r="BO17" s="685" t="s">
        <v>128</v>
      </c>
      <c r="BP17" s="685"/>
      <c r="BQ17" s="685"/>
      <c r="BR17" s="685"/>
      <c r="BS17" s="631" t="s">
        <v>241</v>
      </c>
      <c r="BT17" s="626"/>
      <c r="BU17" s="626"/>
      <c r="BV17" s="626"/>
      <c r="BW17" s="626"/>
      <c r="BX17" s="626"/>
      <c r="BY17" s="626"/>
      <c r="BZ17" s="626"/>
      <c r="CA17" s="626"/>
      <c r="CB17" s="666"/>
      <c r="CD17" s="667" t="s">
        <v>264</v>
      </c>
      <c r="CE17" s="664"/>
      <c r="CF17" s="664"/>
      <c r="CG17" s="664"/>
      <c r="CH17" s="664"/>
      <c r="CI17" s="664"/>
      <c r="CJ17" s="664"/>
      <c r="CK17" s="664"/>
      <c r="CL17" s="664"/>
      <c r="CM17" s="664"/>
      <c r="CN17" s="664"/>
      <c r="CO17" s="664"/>
      <c r="CP17" s="664"/>
      <c r="CQ17" s="665"/>
      <c r="CR17" s="623">
        <v>1992799</v>
      </c>
      <c r="CS17" s="626"/>
      <c r="CT17" s="626"/>
      <c r="CU17" s="626"/>
      <c r="CV17" s="626"/>
      <c r="CW17" s="626"/>
      <c r="CX17" s="626"/>
      <c r="CY17" s="627"/>
      <c r="CZ17" s="685">
        <v>11.3</v>
      </c>
      <c r="DA17" s="685"/>
      <c r="DB17" s="685"/>
      <c r="DC17" s="685"/>
      <c r="DD17" s="631" t="s">
        <v>128</v>
      </c>
      <c r="DE17" s="626"/>
      <c r="DF17" s="626"/>
      <c r="DG17" s="626"/>
      <c r="DH17" s="626"/>
      <c r="DI17" s="626"/>
      <c r="DJ17" s="626"/>
      <c r="DK17" s="626"/>
      <c r="DL17" s="626"/>
      <c r="DM17" s="626"/>
      <c r="DN17" s="626"/>
      <c r="DO17" s="626"/>
      <c r="DP17" s="627"/>
      <c r="DQ17" s="631">
        <v>1945116</v>
      </c>
      <c r="DR17" s="626"/>
      <c r="DS17" s="626"/>
      <c r="DT17" s="626"/>
      <c r="DU17" s="626"/>
      <c r="DV17" s="626"/>
      <c r="DW17" s="626"/>
      <c r="DX17" s="626"/>
      <c r="DY17" s="626"/>
      <c r="DZ17" s="626"/>
      <c r="EA17" s="626"/>
      <c r="EB17" s="626"/>
      <c r="EC17" s="666"/>
    </row>
    <row r="18" spans="2:133" ht="11.25" customHeight="1" x14ac:dyDescent="0.15">
      <c r="B18" s="620" t="s">
        <v>265</v>
      </c>
      <c r="C18" s="621"/>
      <c r="D18" s="621"/>
      <c r="E18" s="621"/>
      <c r="F18" s="621"/>
      <c r="G18" s="621"/>
      <c r="H18" s="621"/>
      <c r="I18" s="621"/>
      <c r="J18" s="621"/>
      <c r="K18" s="621"/>
      <c r="L18" s="621"/>
      <c r="M18" s="621"/>
      <c r="N18" s="621"/>
      <c r="O18" s="621"/>
      <c r="P18" s="621"/>
      <c r="Q18" s="622"/>
      <c r="R18" s="623">
        <v>5221110</v>
      </c>
      <c r="S18" s="626"/>
      <c r="T18" s="626"/>
      <c r="U18" s="626"/>
      <c r="V18" s="626"/>
      <c r="W18" s="626"/>
      <c r="X18" s="626"/>
      <c r="Y18" s="627"/>
      <c r="Z18" s="685">
        <v>29.5</v>
      </c>
      <c r="AA18" s="685"/>
      <c r="AB18" s="685"/>
      <c r="AC18" s="685"/>
      <c r="AD18" s="686">
        <v>4478287</v>
      </c>
      <c r="AE18" s="686"/>
      <c r="AF18" s="686"/>
      <c r="AG18" s="686"/>
      <c r="AH18" s="686"/>
      <c r="AI18" s="686"/>
      <c r="AJ18" s="686"/>
      <c r="AK18" s="686"/>
      <c r="AL18" s="628">
        <v>49.1</v>
      </c>
      <c r="AM18" s="629"/>
      <c r="AN18" s="629"/>
      <c r="AO18" s="687"/>
      <c r="AP18" s="620" t="s">
        <v>266</v>
      </c>
      <c r="AQ18" s="621"/>
      <c r="AR18" s="621"/>
      <c r="AS18" s="621"/>
      <c r="AT18" s="621"/>
      <c r="AU18" s="621"/>
      <c r="AV18" s="621"/>
      <c r="AW18" s="621"/>
      <c r="AX18" s="621"/>
      <c r="AY18" s="621"/>
      <c r="AZ18" s="621"/>
      <c r="BA18" s="621"/>
      <c r="BB18" s="621"/>
      <c r="BC18" s="621"/>
      <c r="BD18" s="621"/>
      <c r="BE18" s="621"/>
      <c r="BF18" s="622"/>
      <c r="BG18" s="623" t="s">
        <v>128</v>
      </c>
      <c r="BH18" s="626"/>
      <c r="BI18" s="626"/>
      <c r="BJ18" s="626"/>
      <c r="BK18" s="626"/>
      <c r="BL18" s="626"/>
      <c r="BM18" s="626"/>
      <c r="BN18" s="627"/>
      <c r="BO18" s="685" t="s">
        <v>128</v>
      </c>
      <c r="BP18" s="685"/>
      <c r="BQ18" s="685"/>
      <c r="BR18" s="685"/>
      <c r="BS18" s="631" t="s">
        <v>128</v>
      </c>
      <c r="BT18" s="626"/>
      <c r="BU18" s="626"/>
      <c r="BV18" s="626"/>
      <c r="BW18" s="626"/>
      <c r="BX18" s="626"/>
      <c r="BY18" s="626"/>
      <c r="BZ18" s="626"/>
      <c r="CA18" s="626"/>
      <c r="CB18" s="666"/>
      <c r="CD18" s="667" t="s">
        <v>267</v>
      </c>
      <c r="CE18" s="664"/>
      <c r="CF18" s="664"/>
      <c r="CG18" s="664"/>
      <c r="CH18" s="664"/>
      <c r="CI18" s="664"/>
      <c r="CJ18" s="664"/>
      <c r="CK18" s="664"/>
      <c r="CL18" s="664"/>
      <c r="CM18" s="664"/>
      <c r="CN18" s="664"/>
      <c r="CO18" s="664"/>
      <c r="CP18" s="664"/>
      <c r="CQ18" s="665"/>
      <c r="CR18" s="623" t="s">
        <v>128</v>
      </c>
      <c r="CS18" s="626"/>
      <c r="CT18" s="626"/>
      <c r="CU18" s="626"/>
      <c r="CV18" s="626"/>
      <c r="CW18" s="626"/>
      <c r="CX18" s="626"/>
      <c r="CY18" s="627"/>
      <c r="CZ18" s="685" t="s">
        <v>128</v>
      </c>
      <c r="DA18" s="685"/>
      <c r="DB18" s="685"/>
      <c r="DC18" s="685"/>
      <c r="DD18" s="631" t="s">
        <v>241</v>
      </c>
      <c r="DE18" s="626"/>
      <c r="DF18" s="626"/>
      <c r="DG18" s="626"/>
      <c r="DH18" s="626"/>
      <c r="DI18" s="626"/>
      <c r="DJ18" s="626"/>
      <c r="DK18" s="626"/>
      <c r="DL18" s="626"/>
      <c r="DM18" s="626"/>
      <c r="DN18" s="626"/>
      <c r="DO18" s="626"/>
      <c r="DP18" s="627"/>
      <c r="DQ18" s="631" t="s">
        <v>128</v>
      </c>
      <c r="DR18" s="626"/>
      <c r="DS18" s="626"/>
      <c r="DT18" s="626"/>
      <c r="DU18" s="626"/>
      <c r="DV18" s="626"/>
      <c r="DW18" s="626"/>
      <c r="DX18" s="626"/>
      <c r="DY18" s="626"/>
      <c r="DZ18" s="626"/>
      <c r="EA18" s="626"/>
      <c r="EB18" s="626"/>
      <c r="EC18" s="666"/>
    </row>
    <row r="19" spans="2:133" ht="11.25" customHeight="1" x14ac:dyDescent="0.15">
      <c r="B19" s="620" t="s">
        <v>268</v>
      </c>
      <c r="C19" s="621"/>
      <c r="D19" s="621"/>
      <c r="E19" s="621"/>
      <c r="F19" s="621"/>
      <c r="G19" s="621"/>
      <c r="H19" s="621"/>
      <c r="I19" s="621"/>
      <c r="J19" s="621"/>
      <c r="K19" s="621"/>
      <c r="L19" s="621"/>
      <c r="M19" s="621"/>
      <c r="N19" s="621"/>
      <c r="O19" s="621"/>
      <c r="P19" s="621"/>
      <c r="Q19" s="622"/>
      <c r="R19" s="623">
        <v>4478287</v>
      </c>
      <c r="S19" s="626"/>
      <c r="T19" s="626"/>
      <c r="U19" s="626"/>
      <c r="V19" s="626"/>
      <c r="W19" s="626"/>
      <c r="X19" s="626"/>
      <c r="Y19" s="627"/>
      <c r="Z19" s="685">
        <v>25.3</v>
      </c>
      <c r="AA19" s="685"/>
      <c r="AB19" s="685"/>
      <c r="AC19" s="685"/>
      <c r="AD19" s="686">
        <v>4478287</v>
      </c>
      <c r="AE19" s="686"/>
      <c r="AF19" s="686"/>
      <c r="AG19" s="686"/>
      <c r="AH19" s="686"/>
      <c r="AI19" s="686"/>
      <c r="AJ19" s="686"/>
      <c r="AK19" s="686"/>
      <c r="AL19" s="628">
        <v>49.1</v>
      </c>
      <c r="AM19" s="629"/>
      <c r="AN19" s="629"/>
      <c r="AO19" s="687"/>
      <c r="AP19" s="620" t="s">
        <v>269</v>
      </c>
      <c r="AQ19" s="621"/>
      <c r="AR19" s="621"/>
      <c r="AS19" s="621"/>
      <c r="AT19" s="621"/>
      <c r="AU19" s="621"/>
      <c r="AV19" s="621"/>
      <c r="AW19" s="621"/>
      <c r="AX19" s="621"/>
      <c r="AY19" s="621"/>
      <c r="AZ19" s="621"/>
      <c r="BA19" s="621"/>
      <c r="BB19" s="621"/>
      <c r="BC19" s="621"/>
      <c r="BD19" s="621"/>
      <c r="BE19" s="621"/>
      <c r="BF19" s="622"/>
      <c r="BG19" s="623">
        <v>296443</v>
      </c>
      <c r="BH19" s="626"/>
      <c r="BI19" s="626"/>
      <c r="BJ19" s="626"/>
      <c r="BK19" s="626"/>
      <c r="BL19" s="626"/>
      <c r="BM19" s="626"/>
      <c r="BN19" s="627"/>
      <c r="BO19" s="685">
        <v>7.4</v>
      </c>
      <c r="BP19" s="685"/>
      <c r="BQ19" s="685"/>
      <c r="BR19" s="685"/>
      <c r="BS19" s="631" t="s">
        <v>241</v>
      </c>
      <c r="BT19" s="626"/>
      <c r="BU19" s="626"/>
      <c r="BV19" s="626"/>
      <c r="BW19" s="626"/>
      <c r="BX19" s="626"/>
      <c r="BY19" s="626"/>
      <c r="BZ19" s="626"/>
      <c r="CA19" s="626"/>
      <c r="CB19" s="666"/>
      <c r="CD19" s="667" t="s">
        <v>270</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128</v>
      </c>
      <c r="DA19" s="685"/>
      <c r="DB19" s="685"/>
      <c r="DC19" s="685"/>
      <c r="DD19" s="631" t="s">
        <v>128</v>
      </c>
      <c r="DE19" s="626"/>
      <c r="DF19" s="626"/>
      <c r="DG19" s="626"/>
      <c r="DH19" s="626"/>
      <c r="DI19" s="626"/>
      <c r="DJ19" s="626"/>
      <c r="DK19" s="626"/>
      <c r="DL19" s="626"/>
      <c r="DM19" s="626"/>
      <c r="DN19" s="626"/>
      <c r="DO19" s="626"/>
      <c r="DP19" s="627"/>
      <c r="DQ19" s="631" t="s">
        <v>128</v>
      </c>
      <c r="DR19" s="626"/>
      <c r="DS19" s="626"/>
      <c r="DT19" s="626"/>
      <c r="DU19" s="626"/>
      <c r="DV19" s="626"/>
      <c r="DW19" s="626"/>
      <c r="DX19" s="626"/>
      <c r="DY19" s="626"/>
      <c r="DZ19" s="626"/>
      <c r="EA19" s="626"/>
      <c r="EB19" s="626"/>
      <c r="EC19" s="666"/>
    </row>
    <row r="20" spans="2:133" ht="11.25" customHeight="1" x14ac:dyDescent="0.15">
      <c r="B20" s="620" t="s">
        <v>271</v>
      </c>
      <c r="C20" s="621"/>
      <c r="D20" s="621"/>
      <c r="E20" s="621"/>
      <c r="F20" s="621"/>
      <c r="G20" s="621"/>
      <c r="H20" s="621"/>
      <c r="I20" s="621"/>
      <c r="J20" s="621"/>
      <c r="K20" s="621"/>
      <c r="L20" s="621"/>
      <c r="M20" s="621"/>
      <c r="N20" s="621"/>
      <c r="O20" s="621"/>
      <c r="P20" s="621"/>
      <c r="Q20" s="622"/>
      <c r="R20" s="623">
        <v>742823</v>
      </c>
      <c r="S20" s="626"/>
      <c r="T20" s="626"/>
      <c r="U20" s="626"/>
      <c r="V20" s="626"/>
      <c r="W20" s="626"/>
      <c r="X20" s="626"/>
      <c r="Y20" s="627"/>
      <c r="Z20" s="685">
        <v>4.2</v>
      </c>
      <c r="AA20" s="685"/>
      <c r="AB20" s="685"/>
      <c r="AC20" s="685"/>
      <c r="AD20" s="686" t="s">
        <v>241</v>
      </c>
      <c r="AE20" s="686"/>
      <c r="AF20" s="686"/>
      <c r="AG20" s="686"/>
      <c r="AH20" s="686"/>
      <c r="AI20" s="686"/>
      <c r="AJ20" s="686"/>
      <c r="AK20" s="686"/>
      <c r="AL20" s="628" t="s">
        <v>128</v>
      </c>
      <c r="AM20" s="629"/>
      <c r="AN20" s="629"/>
      <c r="AO20" s="687"/>
      <c r="AP20" s="620" t="s">
        <v>272</v>
      </c>
      <c r="AQ20" s="621"/>
      <c r="AR20" s="621"/>
      <c r="AS20" s="621"/>
      <c r="AT20" s="621"/>
      <c r="AU20" s="621"/>
      <c r="AV20" s="621"/>
      <c r="AW20" s="621"/>
      <c r="AX20" s="621"/>
      <c r="AY20" s="621"/>
      <c r="AZ20" s="621"/>
      <c r="BA20" s="621"/>
      <c r="BB20" s="621"/>
      <c r="BC20" s="621"/>
      <c r="BD20" s="621"/>
      <c r="BE20" s="621"/>
      <c r="BF20" s="622"/>
      <c r="BG20" s="623">
        <v>296443</v>
      </c>
      <c r="BH20" s="626"/>
      <c r="BI20" s="626"/>
      <c r="BJ20" s="626"/>
      <c r="BK20" s="626"/>
      <c r="BL20" s="626"/>
      <c r="BM20" s="626"/>
      <c r="BN20" s="627"/>
      <c r="BO20" s="685">
        <v>7.4</v>
      </c>
      <c r="BP20" s="685"/>
      <c r="BQ20" s="685"/>
      <c r="BR20" s="685"/>
      <c r="BS20" s="631" t="s">
        <v>128</v>
      </c>
      <c r="BT20" s="626"/>
      <c r="BU20" s="626"/>
      <c r="BV20" s="626"/>
      <c r="BW20" s="626"/>
      <c r="BX20" s="626"/>
      <c r="BY20" s="626"/>
      <c r="BZ20" s="626"/>
      <c r="CA20" s="626"/>
      <c r="CB20" s="666"/>
      <c r="CD20" s="667" t="s">
        <v>273</v>
      </c>
      <c r="CE20" s="664"/>
      <c r="CF20" s="664"/>
      <c r="CG20" s="664"/>
      <c r="CH20" s="664"/>
      <c r="CI20" s="664"/>
      <c r="CJ20" s="664"/>
      <c r="CK20" s="664"/>
      <c r="CL20" s="664"/>
      <c r="CM20" s="664"/>
      <c r="CN20" s="664"/>
      <c r="CO20" s="664"/>
      <c r="CP20" s="664"/>
      <c r="CQ20" s="665"/>
      <c r="CR20" s="623">
        <v>17617994</v>
      </c>
      <c r="CS20" s="626"/>
      <c r="CT20" s="626"/>
      <c r="CU20" s="626"/>
      <c r="CV20" s="626"/>
      <c r="CW20" s="626"/>
      <c r="CX20" s="626"/>
      <c r="CY20" s="627"/>
      <c r="CZ20" s="685">
        <v>100</v>
      </c>
      <c r="DA20" s="685"/>
      <c r="DB20" s="685"/>
      <c r="DC20" s="685"/>
      <c r="DD20" s="631">
        <v>753310</v>
      </c>
      <c r="DE20" s="626"/>
      <c r="DF20" s="626"/>
      <c r="DG20" s="626"/>
      <c r="DH20" s="626"/>
      <c r="DI20" s="626"/>
      <c r="DJ20" s="626"/>
      <c r="DK20" s="626"/>
      <c r="DL20" s="626"/>
      <c r="DM20" s="626"/>
      <c r="DN20" s="626"/>
      <c r="DO20" s="626"/>
      <c r="DP20" s="627"/>
      <c r="DQ20" s="631">
        <v>11770095</v>
      </c>
      <c r="DR20" s="626"/>
      <c r="DS20" s="626"/>
      <c r="DT20" s="626"/>
      <c r="DU20" s="626"/>
      <c r="DV20" s="626"/>
      <c r="DW20" s="626"/>
      <c r="DX20" s="626"/>
      <c r="DY20" s="626"/>
      <c r="DZ20" s="626"/>
      <c r="EA20" s="626"/>
      <c r="EB20" s="626"/>
      <c r="EC20" s="666"/>
    </row>
    <row r="21" spans="2:133" ht="11.25" customHeight="1" x14ac:dyDescent="0.15">
      <c r="B21" s="620" t="s">
        <v>274</v>
      </c>
      <c r="C21" s="621"/>
      <c r="D21" s="621"/>
      <c r="E21" s="621"/>
      <c r="F21" s="621"/>
      <c r="G21" s="621"/>
      <c r="H21" s="621"/>
      <c r="I21" s="621"/>
      <c r="J21" s="621"/>
      <c r="K21" s="621"/>
      <c r="L21" s="621"/>
      <c r="M21" s="621"/>
      <c r="N21" s="621"/>
      <c r="O21" s="621"/>
      <c r="P21" s="621"/>
      <c r="Q21" s="622"/>
      <c r="R21" s="623" t="s">
        <v>241</v>
      </c>
      <c r="S21" s="626"/>
      <c r="T21" s="626"/>
      <c r="U21" s="626"/>
      <c r="V21" s="626"/>
      <c r="W21" s="626"/>
      <c r="X21" s="626"/>
      <c r="Y21" s="627"/>
      <c r="Z21" s="685" t="s">
        <v>128</v>
      </c>
      <c r="AA21" s="685"/>
      <c r="AB21" s="685"/>
      <c r="AC21" s="685"/>
      <c r="AD21" s="686" t="s">
        <v>241</v>
      </c>
      <c r="AE21" s="686"/>
      <c r="AF21" s="686"/>
      <c r="AG21" s="686"/>
      <c r="AH21" s="686"/>
      <c r="AI21" s="686"/>
      <c r="AJ21" s="686"/>
      <c r="AK21" s="686"/>
      <c r="AL21" s="628" t="s">
        <v>241</v>
      </c>
      <c r="AM21" s="629"/>
      <c r="AN21" s="629"/>
      <c r="AO21" s="687"/>
      <c r="AP21" s="731" t="s">
        <v>275</v>
      </c>
      <c r="AQ21" s="738"/>
      <c r="AR21" s="738"/>
      <c r="AS21" s="738"/>
      <c r="AT21" s="738"/>
      <c r="AU21" s="738"/>
      <c r="AV21" s="738"/>
      <c r="AW21" s="738"/>
      <c r="AX21" s="738"/>
      <c r="AY21" s="738"/>
      <c r="AZ21" s="738"/>
      <c r="BA21" s="738"/>
      <c r="BB21" s="738"/>
      <c r="BC21" s="738"/>
      <c r="BD21" s="738"/>
      <c r="BE21" s="738"/>
      <c r="BF21" s="733"/>
      <c r="BG21" s="623" t="s">
        <v>128</v>
      </c>
      <c r="BH21" s="626"/>
      <c r="BI21" s="626"/>
      <c r="BJ21" s="626"/>
      <c r="BK21" s="626"/>
      <c r="BL21" s="626"/>
      <c r="BM21" s="626"/>
      <c r="BN21" s="627"/>
      <c r="BO21" s="685" t="s">
        <v>128</v>
      </c>
      <c r="BP21" s="685"/>
      <c r="BQ21" s="685"/>
      <c r="BR21" s="685"/>
      <c r="BS21" s="631" t="s">
        <v>128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276</v>
      </c>
      <c r="C22" s="621"/>
      <c r="D22" s="621"/>
      <c r="E22" s="621"/>
      <c r="F22" s="621"/>
      <c r="G22" s="621"/>
      <c r="H22" s="621"/>
      <c r="I22" s="621"/>
      <c r="J22" s="621"/>
      <c r="K22" s="621"/>
      <c r="L22" s="621"/>
      <c r="M22" s="621"/>
      <c r="N22" s="621"/>
      <c r="O22" s="621"/>
      <c r="P22" s="621"/>
      <c r="Q22" s="622"/>
      <c r="R22" s="623">
        <v>10112764</v>
      </c>
      <c r="S22" s="626"/>
      <c r="T22" s="626"/>
      <c r="U22" s="626"/>
      <c r="V22" s="626"/>
      <c r="W22" s="626"/>
      <c r="X22" s="626"/>
      <c r="Y22" s="627"/>
      <c r="Z22" s="685">
        <v>57.1</v>
      </c>
      <c r="AA22" s="685"/>
      <c r="AB22" s="685"/>
      <c r="AC22" s="685"/>
      <c r="AD22" s="686">
        <v>9073498</v>
      </c>
      <c r="AE22" s="686"/>
      <c r="AF22" s="686"/>
      <c r="AG22" s="686"/>
      <c r="AH22" s="686"/>
      <c r="AI22" s="686"/>
      <c r="AJ22" s="686"/>
      <c r="AK22" s="686"/>
      <c r="AL22" s="628">
        <v>99.5</v>
      </c>
      <c r="AM22" s="629"/>
      <c r="AN22" s="629"/>
      <c r="AO22" s="687"/>
      <c r="AP22" s="731" t="s">
        <v>277</v>
      </c>
      <c r="AQ22" s="738"/>
      <c r="AR22" s="738"/>
      <c r="AS22" s="738"/>
      <c r="AT22" s="738"/>
      <c r="AU22" s="738"/>
      <c r="AV22" s="738"/>
      <c r="AW22" s="738"/>
      <c r="AX22" s="738"/>
      <c r="AY22" s="738"/>
      <c r="AZ22" s="738"/>
      <c r="BA22" s="738"/>
      <c r="BB22" s="738"/>
      <c r="BC22" s="738"/>
      <c r="BD22" s="738"/>
      <c r="BE22" s="738"/>
      <c r="BF22" s="733"/>
      <c r="BG22" s="623" t="s">
        <v>128</v>
      </c>
      <c r="BH22" s="626"/>
      <c r="BI22" s="626"/>
      <c r="BJ22" s="626"/>
      <c r="BK22" s="626"/>
      <c r="BL22" s="626"/>
      <c r="BM22" s="626"/>
      <c r="BN22" s="627"/>
      <c r="BO22" s="685" t="s">
        <v>128</v>
      </c>
      <c r="BP22" s="685"/>
      <c r="BQ22" s="685"/>
      <c r="BR22" s="685"/>
      <c r="BS22" s="631" t="s">
        <v>128</v>
      </c>
      <c r="BT22" s="626"/>
      <c r="BU22" s="626"/>
      <c r="BV22" s="626"/>
      <c r="BW22" s="626"/>
      <c r="BX22" s="626"/>
      <c r="BY22" s="626"/>
      <c r="BZ22" s="626"/>
      <c r="CA22" s="626"/>
      <c r="CB22" s="666"/>
      <c r="CD22" s="740" t="s">
        <v>278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279</v>
      </c>
      <c r="C23" s="621"/>
      <c r="D23" s="621"/>
      <c r="E23" s="621"/>
      <c r="F23" s="621"/>
      <c r="G23" s="621"/>
      <c r="H23" s="621"/>
      <c r="I23" s="621"/>
      <c r="J23" s="621"/>
      <c r="K23" s="621"/>
      <c r="L23" s="621"/>
      <c r="M23" s="621"/>
      <c r="N23" s="621"/>
      <c r="O23" s="621"/>
      <c r="P23" s="621"/>
      <c r="Q23" s="622"/>
      <c r="R23" s="623">
        <v>9592</v>
      </c>
      <c r="S23" s="626"/>
      <c r="T23" s="626"/>
      <c r="U23" s="626"/>
      <c r="V23" s="626"/>
      <c r="W23" s="626"/>
      <c r="X23" s="626"/>
      <c r="Y23" s="627"/>
      <c r="Z23" s="685">
        <v>0.1</v>
      </c>
      <c r="AA23" s="685"/>
      <c r="AB23" s="685"/>
      <c r="AC23" s="685"/>
      <c r="AD23" s="686">
        <v>9592</v>
      </c>
      <c r="AE23" s="686"/>
      <c r="AF23" s="686"/>
      <c r="AG23" s="686"/>
      <c r="AH23" s="686"/>
      <c r="AI23" s="686"/>
      <c r="AJ23" s="686"/>
      <c r="AK23" s="686"/>
      <c r="AL23" s="628">
        <v>0.1</v>
      </c>
      <c r="AM23" s="629"/>
      <c r="AN23" s="629"/>
      <c r="AO23" s="687"/>
      <c r="AP23" s="731" t="s">
        <v>280</v>
      </c>
      <c r="AQ23" s="738"/>
      <c r="AR23" s="738"/>
      <c r="AS23" s="738"/>
      <c r="AT23" s="738"/>
      <c r="AU23" s="738"/>
      <c r="AV23" s="738"/>
      <c r="AW23" s="738"/>
      <c r="AX23" s="738"/>
      <c r="AY23" s="738"/>
      <c r="AZ23" s="738"/>
      <c r="BA23" s="738"/>
      <c r="BB23" s="738"/>
      <c r="BC23" s="738"/>
      <c r="BD23" s="738"/>
      <c r="BE23" s="738"/>
      <c r="BF23" s="733"/>
      <c r="BG23" s="623">
        <v>296443</v>
      </c>
      <c r="BH23" s="626"/>
      <c r="BI23" s="626"/>
      <c r="BJ23" s="626"/>
      <c r="BK23" s="626"/>
      <c r="BL23" s="626"/>
      <c r="BM23" s="626"/>
      <c r="BN23" s="627"/>
      <c r="BO23" s="685">
        <v>7.4</v>
      </c>
      <c r="BP23" s="685"/>
      <c r="BQ23" s="685"/>
      <c r="BR23" s="685"/>
      <c r="BS23" s="631" t="s">
        <v>128</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281</v>
      </c>
      <c r="CS23" s="741"/>
      <c r="CT23" s="741"/>
      <c r="CU23" s="741"/>
      <c r="CV23" s="741"/>
      <c r="CW23" s="741"/>
      <c r="CX23" s="741"/>
      <c r="CY23" s="742"/>
      <c r="CZ23" s="740" t="s">
        <v>282</v>
      </c>
      <c r="DA23" s="741"/>
      <c r="DB23" s="741"/>
      <c r="DC23" s="742"/>
      <c r="DD23" s="740" t="s">
        <v>283</v>
      </c>
      <c r="DE23" s="741"/>
      <c r="DF23" s="741"/>
      <c r="DG23" s="741"/>
      <c r="DH23" s="741"/>
      <c r="DI23" s="741"/>
      <c r="DJ23" s="741"/>
      <c r="DK23" s="742"/>
      <c r="DL23" s="749" t="s">
        <v>284</v>
      </c>
      <c r="DM23" s="750"/>
      <c r="DN23" s="750"/>
      <c r="DO23" s="750"/>
      <c r="DP23" s="750"/>
      <c r="DQ23" s="750"/>
      <c r="DR23" s="750"/>
      <c r="DS23" s="750"/>
      <c r="DT23" s="750"/>
      <c r="DU23" s="750"/>
      <c r="DV23" s="751"/>
      <c r="DW23" s="740" t="s">
        <v>285</v>
      </c>
      <c r="DX23" s="741"/>
      <c r="DY23" s="741"/>
      <c r="DZ23" s="741"/>
      <c r="EA23" s="741"/>
      <c r="EB23" s="741"/>
      <c r="EC23" s="742"/>
    </row>
    <row r="24" spans="2:133" ht="11.25" customHeight="1" x14ac:dyDescent="0.15">
      <c r="B24" s="620" t="s">
        <v>286</v>
      </c>
      <c r="C24" s="621"/>
      <c r="D24" s="621"/>
      <c r="E24" s="621"/>
      <c r="F24" s="621"/>
      <c r="G24" s="621"/>
      <c r="H24" s="621"/>
      <c r="I24" s="621"/>
      <c r="J24" s="621"/>
      <c r="K24" s="621"/>
      <c r="L24" s="621"/>
      <c r="M24" s="621"/>
      <c r="N24" s="621"/>
      <c r="O24" s="621"/>
      <c r="P24" s="621"/>
      <c r="Q24" s="622"/>
      <c r="R24" s="623">
        <v>130434</v>
      </c>
      <c r="S24" s="626"/>
      <c r="T24" s="626"/>
      <c r="U24" s="626"/>
      <c r="V24" s="626"/>
      <c r="W24" s="626"/>
      <c r="X24" s="626"/>
      <c r="Y24" s="627"/>
      <c r="Z24" s="685">
        <v>0.7</v>
      </c>
      <c r="AA24" s="685"/>
      <c r="AB24" s="685"/>
      <c r="AC24" s="685"/>
      <c r="AD24" s="686" t="s">
        <v>128</v>
      </c>
      <c r="AE24" s="686"/>
      <c r="AF24" s="686"/>
      <c r="AG24" s="686"/>
      <c r="AH24" s="686"/>
      <c r="AI24" s="686"/>
      <c r="AJ24" s="686"/>
      <c r="AK24" s="686"/>
      <c r="AL24" s="628" t="s">
        <v>128</v>
      </c>
      <c r="AM24" s="629"/>
      <c r="AN24" s="629"/>
      <c r="AO24" s="687"/>
      <c r="AP24" s="731" t="s">
        <v>287</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128</v>
      </c>
      <c r="BP24" s="685"/>
      <c r="BQ24" s="685"/>
      <c r="BR24" s="685"/>
      <c r="BS24" s="631" t="s">
        <v>128</v>
      </c>
      <c r="BT24" s="626"/>
      <c r="BU24" s="626"/>
      <c r="BV24" s="626"/>
      <c r="BW24" s="626"/>
      <c r="BX24" s="626"/>
      <c r="BY24" s="626"/>
      <c r="BZ24" s="626"/>
      <c r="CA24" s="626"/>
      <c r="CB24" s="666"/>
      <c r="CD24" s="694" t="s">
        <v>288</v>
      </c>
      <c r="CE24" s="695"/>
      <c r="CF24" s="695"/>
      <c r="CG24" s="695"/>
      <c r="CH24" s="695"/>
      <c r="CI24" s="695"/>
      <c r="CJ24" s="695"/>
      <c r="CK24" s="695"/>
      <c r="CL24" s="695"/>
      <c r="CM24" s="695"/>
      <c r="CN24" s="695"/>
      <c r="CO24" s="695"/>
      <c r="CP24" s="695"/>
      <c r="CQ24" s="696"/>
      <c r="CR24" s="688">
        <v>10384747</v>
      </c>
      <c r="CS24" s="689"/>
      <c r="CT24" s="689"/>
      <c r="CU24" s="689"/>
      <c r="CV24" s="689"/>
      <c r="CW24" s="689"/>
      <c r="CX24" s="689"/>
      <c r="CY24" s="735"/>
      <c r="CZ24" s="736">
        <v>58.9</v>
      </c>
      <c r="DA24" s="705"/>
      <c r="DB24" s="705"/>
      <c r="DC24" s="739"/>
      <c r="DD24" s="734">
        <v>5987980</v>
      </c>
      <c r="DE24" s="689"/>
      <c r="DF24" s="689"/>
      <c r="DG24" s="689"/>
      <c r="DH24" s="689"/>
      <c r="DI24" s="689"/>
      <c r="DJ24" s="689"/>
      <c r="DK24" s="735"/>
      <c r="DL24" s="734">
        <v>5954550</v>
      </c>
      <c r="DM24" s="689"/>
      <c r="DN24" s="689"/>
      <c r="DO24" s="689"/>
      <c r="DP24" s="689"/>
      <c r="DQ24" s="689"/>
      <c r="DR24" s="689"/>
      <c r="DS24" s="689"/>
      <c r="DT24" s="689"/>
      <c r="DU24" s="689"/>
      <c r="DV24" s="735"/>
      <c r="DW24" s="736">
        <v>62</v>
      </c>
      <c r="DX24" s="705"/>
      <c r="DY24" s="705"/>
      <c r="DZ24" s="705"/>
      <c r="EA24" s="705"/>
      <c r="EB24" s="705"/>
      <c r="EC24" s="737"/>
    </row>
    <row r="25" spans="2:133" ht="11.25" customHeight="1" x14ac:dyDescent="0.15">
      <c r="B25" s="620" t="s">
        <v>289</v>
      </c>
      <c r="C25" s="621"/>
      <c r="D25" s="621"/>
      <c r="E25" s="621"/>
      <c r="F25" s="621"/>
      <c r="G25" s="621"/>
      <c r="H25" s="621"/>
      <c r="I25" s="621"/>
      <c r="J25" s="621"/>
      <c r="K25" s="621"/>
      <c r="L25" s="621"/>
      <c r="M25" s="621"/>
      <c r="N25" s="621"/>
      <c r="O25" s="621"/>
      <c r="P25" s="621"/>
      <c r="Q25" s="622"/>
      <c r="R25" s="623">
        <v>198002</v>
      </c>
      <c r="S25" s="626"/>
      <c r="T25" s="626"/>
      <c r="U25" s="626"/>
      <c r="V25" s="626"/>
      <c r="W25" s="626"/>
      <c r="X25" s="626"/>
      <c r="Y25" s="627"/>
      <c r="Z25" s="685">
        <v>1.1000000000000001</v>
      </c>
      <c r="AA25" s="685"/>
      <c r="AB25" s="685"/>
      <c r="AC25" s="685"/>
      <c r="AD25" s="686">
        <v>23503</v>
      </c>
      <c r="AE25" s="686"/>
      <c r="AF25" s="686"/>
      <c r="AG25" s="686"/>
      <c r="AH25" s="686"/>
      <c r="AI25" s="686"/>
      <c r="AJ25" s="686"/>
      <c r="AK25" s="686"/>
      <c r="AL25" s="628">
        <v>0.3</v>
      </c>
      <c r="AM25" s="629"/>
      <c r="AN25" s="629"/>
      <c r="AO25" s="687"/>
      <c r="AP25" s="731" t="s">
        <v>290</v>
      </c>
      <c r="AQ25" s="738"/>
      <c r="AR25" s="738"/>
      <c r="AS25" s="738"/>
      <c r="AT25" s="738"/>
      <c r="AU25" s="738"/>
      <c r="AV25" s="738"/>
      <c r="AW25" s="738"/>
      <c r="AX25" s="738"/>
      <c r="AY25" s="738"/>
      <c r="AZ25" s="738"/>
      <c r="BA25" s="738"/>
      <c r="BB25" s="738"/>
      <c r="BC25" s="738"/>
      <c r="BD25" s="738"/>
      <c r="BE25" s="738"/>
      <c r="BF25" s="733"/>
      <c r="BG25" s="623" t="s">
        <v>241</v>
      </c>
      <c r="BH25" s="626"/>
      <c r="BI25" s="626"/>
      <c r="BJ25" s="626"/>
      <c r="BK25" s="626"/>
      <c r="BL25" s="626"/>
      <c r="BM25" s="626"/>
      <c r="BN25" s="627"/>
      <c r="BO25" s="685" t="s">
        <v>241</v>
      </c>
      <c r="BP25" s="685"/>
      <c r="BQ25" s="685"/>
      <c r="BR25" s="685"/>
      <c r="BS25" s="631" t="s">
        <v>128</v>
      </c>
      <c r="BT25" s="626"/>
      <c r="BU25" s="626"/>
      <c r="BV25" s="626"/>
      <c r="BW25" s="626"/>
      <c r="BX25" s="626"/>
      <c r="BY25" s="626"/>
      <c r="BZ25" s="626"/>
      <c r="CA25" s="626"/>
      <c r="CB25" s="666"/>
      <c r="CD25" s="667" t="s">
        <v>291</v>
      </c>
      <c r="CE25" s="664"/>
      <c r="CF25" s="664"/>
      <c r="CG25" s="664"/>
      <c r="CH25" s="664"/>
      <c r="CI25" s="664"/>
      <c r="CJ25" s="664"/>
      <c r="CK25" s="664"/>
      <c r="CL25" s="664"/>
      <c r="CM25" s="664"/>
      <c r="CN25" s="664"/>
      <c r="CO25" s="664"/>
      <c r="CP25" s="664"/>
      <c r="CQ25" s="665"/>
      <c r="CR25" s="623">
        <v>2976074</v>
      </c>
      <c r="CS25" s="624"/>
      <c r="CT25" s="624"/>
      <c r="CU25" s="624"/>
      <c r="CV25" s="624"/>
      <c r="CW25" s="624"/>
      <c r="CX25" s="624"/>
      <c r="CY25" s="625"/>
      <c r="CZ25" s="628">
        <v>16.899999999999999</v>
      </c>
      <c r="DA25" s="657"/>
      <c r="DB25" s="657"/>
      <c r="DC25" s="658"/>
      <c r="DD25" s="631">
        <v>2662393</v>
      </c>
      <c r="DE25" s="624"/>
      <c r="DF25" s="624"/>
      <c r="DG25" s="624"/>
      <c r="DH25" s="624"/>
      <c r="DI25" s="624"/>
      <c r="DJ25" s="624"/>
      <c r="DK25" s="625"/>
      <c r="DL25" s="631">
        <v>2629139</v>
      </c>
      <c r="DM25" s="624"/>
      <c r="DN25" s="624"/>
      <c r="DO25" s="624"/>
      <c r="DP25" s="624"/>
      <c r="DQ25" s="624"/>
      <c r="DR25" s="624"/>
      <c r="DS25" s="624"/>
      <c r="DT25" s="624"/>
      <c r="DU25" s="624"/>
      <c r="DV25" s="625"/>
      <c r="DW25" s="628">
        <v>27.4</v>
      </c>
      <c r="DX25" s="657"/>
      <c r="DY25" s="657"/>
      <c r="DZ25" s="657"/>
      <c r="EA25" s="657"/>
      <c r="EB25" s="657"/>
      <c r="EC25" s="659"/>
    </row>
    <row r="26" spans="2:133" ht="11.25" customHeight="1" x14ac:dyDescent="0.15">
      <c r="B26" s="620" t="s">
        <v>292</v>
      </c>
      <c r="C26" s="621"/>
      <c r="D26" s="621"/>
      <c r="E26" s="621"/>
      <c r="F26" s="621"/>
      <c r="G26" s="621"/>
      <c r="H26" s="621"/>
      <c r="I26" s="621"/>
      <c r="J26" s="621"/>
      <c r="K26" s="621"/>
      <c r="L26" s="621"/>
      <c r="M26" s="621"/>
      <c r="N26" s="621"/>
      <c r="O26" s="621"/>
      <c r="P26" s="621"/>
      <c r="Q26" s="622"/>
      <c r="R26" s="623">
        <v>23006</v>
      </c>
      <c r="S26" s="626"/>
      <c r="T26" s="626"/>
      <c r="U26" s="626"/>
      <c r="V26" s="626"/>
      <c r="W26" s="626"/>
      <c r="X26" s="626"/>
      <c r="Y26" s="627"/>
      <c r="Z26" s="685">
        <v>0.1</v>
      </c>
      <c r="AA26" s="685"/>
      <c r="AB26" s="685"/>
      <c r="AC26" s="685"/>
      <c r="AD26" s="686" t="s">
        <v>241</v>
      </c>
      <c r="AE26" s="686"/>
      <c r="AF26" s="686"/>
      <c r="AG26" s="686"/>
      <c r="AH26" s="686"/>
      <c r="AI26" s="686"/>
      <c r="AJ26" s="686"/>
      <c r="AK26" s="686"/>
      <c r="AL26" s="628" t="s">
        <v>128</v>
      </c>
      <c r="AM26" s="629"/>
      <c r="AN26" s="629"/>
      <c r="AO26" s="687"/>
      <c r="AP26" s="731" t="s">
        <v>293</v>
      </c>
      <c r="AQ26" s="732"/>
      <c r="AR26" s="732"/>
      <c r="AS26" s="732"/>
      <c r="AT26" s="732"/>
      <c r="AU26" s="732"/>
      <c r="AV26" s="732"/>
      <c r="AW26" s="732"/>
      <c r="AX26" s="732"/>
      <c r="AY26" s="732"/>
      <c r="AZ26" s="732"/>
      <c r="BA26" s="732"/>
      <c r="BB26" s="732"/>
      <c r="BC26" s="732"/>
      <c r="BD26" s="732"/>
      <c r="BE26" s="732"/>
      <c r="BF26" s="733"/>
      <c r="BG26" s="623" t="s">
        <v>128</v>
      </c>
      <c r="BH26" s="626"/>
      <c r="BI26" s="626"/>
      <c r="BJ26" s="626"/>
      <c r="BK26" s="626"/>
      <c r="BL26" s="626"/>
      <c r="BM26" s="626"/>
      <c r="BN26" s="627"/>
      <c r="BO26" s="685" t="s">
        <v>241</v>
      </c>
      <c r="BP26" s="685"/>
      <c r="BQ26" s="685"/>
      <c r="BR26" s="685"/>
      <c r="BS26" s="631" t="s">
        <v>128</v>
      </c>
      <c r="BT26" s="626"/>
      <c r="BU26" s="626"/>
      <c r="BV26" s="626"/>
      <c r="BW26" s="626"/>
      <c r="BX26" s="626"/>
      <c r="BY26" s="626"/>
      <c r="BZ26" s="626"/>
      <c r="CA26" s="626"/>
      <c r="CB26" s="666"/>
      <c r="CD26" s="667" t="s">
        <v>294</v>
      </c>
      <c r="CE26" s="664"/>
      <c r="CF26" s="664"/>
      <c r="CG26" s="664"/>
      <c r="CH26" s="664"/>
      <c r="CI26" s="664"/>
      <c r="CJ26" s="664"/>
      <c r="CK26" s="664"/>
      <c r="CL26" s="664"/>
      <c r="CM26" s="664"/>
      <c r="CN26" s="664"/>
      <c r="CO26" s="664"/>
      <c r="CP26" s="664"/>
      <c r="CQ26" s="665"/>
      <c r="CR26" s="623">
        <v>1752755</v>
      </c>
      <c r="CS26" s="626"/>
      <c r="CT26" s="626"/>
      <c r="CU26" s="626"/>
      <c r="CV26" s="626"/>
      <c r="CW26" s="626"/>
      <c r="CX26" s="626"/>
      <c r="CY26" s="627"/>
      <c r="CZ26" s="628">
        <v>9.9</v>
      </c>
      <c r="DA26" s="657"/>
      <c r="DB26" s="657"/>
      <c r="DC26" s="658"/>
      <c r="DD26" s="631">
        <v>1553343</v>
      </c>
      <c r="DE26" s="626"/>
      <c r="DF26" s="626"/>
      <c r="DG26" s="626"/>
      <c r="DH26" s="626"/>
      <c r="DI26" s="626"/>
      <c r="DJ26" s="626"/>
      <c r="DK26" s="627"/>
      <c r="DL26" s="631" t="s">
        <v>128</v>
      </c>
      <c r="DM26" s="626"/>
      <c r="DN26" s="626"/>
      <c r="DO26" s="626"/>
      <c r="DP26" s="626"/>
      <c r="DQ26" s="626"/>
      <c r="DR26" s="626"/>
      <c r="DS26" s="626"/>
      <c r="DT26" s="626"/>
      <c r="DU26" s="626"/>
      <c r="DV26" s="627"/>
      <c r="DW26" s="628" t="s">
        <v>128</v>
      </c>
      <c r="DX26" s="657"/>
      <c r="DY26" s="657"/>
      <c r="DZ26" s="657"/>
      <c r="EA26" s="657"/>
      <c r="EB26" s="657"/>
      <c r="EC26" s="659"/>
    </row>
    <row r="27" spans="2:133" ht="11.25" customHeight="1" x14ac:dyDescent="0.15">
      <c r="B27" s="620" t="s">
        <v>295</v>
      </c>
      <c r="C27" s="621"/>
      <c r="D27" s="621"/>
      <c r="E27" s="621"/>
      <c r="F27" s="621"/>
      <c r="G27" s="621"/>
      <c r="H27" s="621"/>
      <c r="I27" s="621"/>
      <c r="J27" s="621"/>
      <c r="K27" s="621"/>
      <c r="L27" s="621"/>
      <c r="M27" s="621"/>
      <c r="N27" s="621"/>
      <c r="O27" s="621"/>
      <c r="P27" s="621"/>
      <c r="Q27" s="622"/>
      <c r="R27" s="623">
        <v>3546138</v>
      </c>
      <c r="S27" s="626"/>
      <c r="T27" s="626"/>
      <c r="U27" s="626"/>
      <c r="V27" s="626"/>
      <c r="W27" s="626"/>
      <c r="X27" s="626"/>
      <c r="Y27" s="627"/>
      <c r="Z27" s="685">
        <v>20</v>
      </c>
      <c r="AA27" s="685"/>
      <c r="AB27" s="685"/>
      <c r="AC27" s="685"/>
      <c r="AD27" s="686" t="s">
        <v>128</v>
      </c>
      <c r="AE27" s="686"/>
      <c r="AF27" s="686"/>
      <c r="AG27" s="686"/>
      <c r="AH27" s="686"/>
      <c r="AI27" s="686"/>
      <c r="AJ27" s="686"/>
      <c r="AK27" s="686"/>
      <c r="AL27" s="628" t="s">
        <v>128</v>
      </c>
      <c r="AM27" s="629"/>
      <c r="AN27" s="629"/>
      <c r="AO27" s="687"/>
      <c r="AP27" s="620" t="s">
        <v>296</v>
      </c>
      <c r="AQ27" s="621"/>
      <c r="AR27" s="621"/>
      <c r="AS27" s="621"/>
      <c r="AT27" s="621"/>
      <c r="AU27" s="621"/>
      <c r="AV27" s="621"/>
      <c r="AW27" s="621"/>
      <c r="AX27" s="621"/>
      <c r="AY27" s="621"/>
      <c r="AZ27" s="621"/>
      <c r="BA27" s="621"/>
      <c r="BB27" s="621"/>
      <c r="BC27" s="621"/>
      <c r="BD27" s="621"/>
      <c r="BE27" s="621"/>
      <c r="BF27" s="622"/>
      <c r="BG27" s="623">
        <v>4006048</v>
      </c>
      <c r="BH27" s="626"/>
      <c r="BI27" s="626"/>
      <c r="BJ27" s="626"/>
      <c r="BK27" s="626"/>
      <c r="BL27" s="626"/>
      <c r="BM27" s="626"/>
      <c r="BN27" s="627"/>
      <c r="BO27" s="685">
        <v>100</v>
      </c>
      <c r="BP27" s="685"/>
      <c r="BQ27" s="685"/>
      <c r="BR27" s="685"/>
      <c r="BS27" s="631">
        <v>33769</v>
      </c>
      <c r="BT27" s="626"/>
      <c r="BU27" s="626"/>
      <c r="BV27" s="626"/>
      <c r="BW27" s="626"/>
      <c r="BX27" s="626"/>
      <c r="BY27" s="626"/>
      <c r="BZ27" s="626"/>
      <c r="CA27" s="626"/>
      <c r="CB27" s="666"/>
      <c r="CD27" s="667" t="s">
        <v>297</v>
      </c>
      <c r="CE27" s="664"/>
      <c r="CF27" s="664"/>
      <c r="CG27" s="664"/>
      <c r="CH27" s="664"/>
      <c r="CI27" s="664"/>
      <c r="CJ27" s="664"/>
      <c r="CK27" s="664"/>
      <c r="CL27" s="664"/>
      <c r="CM27" s="664"/>
      <c r="CN27" s="664"/>
      <c r="CO27" s="664"/>
      <c r="CP27" s="664"/>
      <c r="CQ27" s="665"/>
      <c r="CR27" s="623">
        <v>5415874</v>
      </c>
      <c r="CS27" s="624"/>
      <c r="CT27" s="624"/>
      <c r="CU27" s="624"/>
      <c r="CV27" s="624"/>
      <c r="CW27" s="624"/>
      <c r="CX27" s="624"/>
      <c r="CY27" s="625"/>
      <c r="CZ27" s="628">
        <v>30.7</v>
      </c>
      <c r="DA27" s="657"/>
      <c r="DB27" s="657"/>
      <c r="DC27" s="658"/>
      <c r="DD27" s="631">
        <v>1380471</v>
      </c>
      <c r="DE27" s="624"/>
      <c r="DF27" s="624"/>
      <c r="DG27" s="624"/>
      <c r="DH27" s="624"/>
      <c r="DI27" s="624"/>
      <c r="DJ27" s="624"/>
      <c r="DK27" s="625"/>
      <c r="DL27" s="631">
        <v>1380295</v>
      </c>
      <c r="DM27" s="624"/>
      <c r="DN27" s="624"/>
      <c r="DO27" s="624"/>
      <c r="DP27" s="624"/>
      <c r="DQ27" s="624"/>
      <c r="DR27" s="624"/>
      <c r="DS27" s="624"/>
      <c r="DT27" s="624"/>
      <c r="DU27" s="624"/>
      <c r="DV27" s="625"/>
      <c r="DW27" s="628">
        <v>14.4</v>
      </c>
      <c r="DX27" s="657"/>
      <c r="DY27" s="657"/>
      <c r="DZ27" s="657"/>
      <c r="EA27" s="657"/>
      <c r="EB27" s="657"/>
      <c r="EC27" s="659"/>
    </row>
    <row r="28" spans="2:133" ht="11.25" customHeight="1" x14ac:dyDescent="0.15">
      <c r="B28" s="728" t="s">
        <v>298</v>
      </c>
      <c r="C28" s="729"/>
      <c r="D28" s="729"/>
      <c r="E28" s="729"/>
      <c r="F28" s="729"/>
      <c r="G28" s="729"/>
      <c r="H28" s="729"/>
      <c r="I28" s="729"/>
      <c r="J28" s="729"/>
      <c r="K28" s="729"/>
      <c r="L28" s="729"/>
      <c r="M28" s="729"/>
      <c r="N28" s="729"/>
      <c r="O28" s="729"/>
      <c r="P28" s="729"/>
      <c r="Q28" s="730"/>
      <c r="R28" s="623" t="s">
        <v>241</v>
      </c>
      <c r="S28" s="626"/>
      <c r="T28" s="626"/>
      <c r="U28" s="626"/>
      <c r="V28" s="626"/>
      <c r="W28" s="626"/>
      <c r="X28" s="626"/>
      <c r="Y28" s="627"/>
      <c r="Z28" s="685" t="s">
        <v>128</v>
      </c>
      <c r="AA28" s="685"/>
      <c r="AB28" s="685"/>
      <c r="AC28" s="685"/>
      <c r="AD28" s="686" t="s">
        <v>241</v>
      </c>
      <c r="AE28" s="686"/>
      <c r="AF28" s="686"/>
      <c r="AG28" s="686"/>
      <c r="AH28" s="686"/>
      <c r="AI28" s="686"/>
      <c r="AJ28" s="686"/>
      <c r="AK28" s="686"/>
      <c r="AL28" s="628" t="s">
        <v>128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299</v>
      </c>
      <c r="CE28" s="664"/>
      <c r="CF28" s="664"/>
      <c r="CG28" s="664"/>
      <c r="CH28" s="664"/>
      <c r="CI28" s="664"/>
      <c r="CJ28" s="664"/>
      <c r="CK28" s="664"/>
      <c r="CL28" s="664"/>
      <c r="CM28" s="664"/>
      <c r="CN28" s="664"/>
      <c r="CO28" s="664"/>
      <c r="CP28" s="664"/>
      <c r="CQ28" s="665"/>
      <c r="CR28" s="623">
        <v>1992799</v>
      </c>
      <c r="CS28" s="626"/>
      <c r="CT28" s="626"/>
      <c r="CU28" s="626"/>
      <c r="CV28" s="626"/>
      <c r="CW28" s="626"/>
      <c r="CX28" s="626"/>
      <c r="CY28" s="627"/>
      <c r="CZ28" s="628">
        <v>11.3</v>
      </c>
      <c r="DA28" s="657"/>
      <c r="DB28" s="657"/>
      <c r="DC28" s="658"/>
      <c r="DD28" s="631">
        <v>1945116</v>
      </c>
      <c r="DE28" s="626"/>
      <c r="DF28" s="626"/>
      <c r="DG28" s="626"/>
      <c r="DH28" s="626"/>
      <c r="DI28" s="626"/>
      <c r="DJ28" s="626"/>
      <c r="DK28" s="627"/>
      <c r="DL28" s="631">
        <v>1945116</v>
      </c>
      <c r="DM28" s="626"/>
      <c r="DN28" s="626"/>
      <c r="DO28" s="626"/>
      <c r="DP28" s="626"/>
      <c r="DQ28" s="626"/>
      <c r="DR28" s="626"/>
      <c r="DS28" s="626"/>
      <c r="DT28" s="626"/>
      <c r="DU28" s="626"/>
      <c r="DV28" s="627"/>
      <c r="DW28" s="628">
        <v>20.3</v>
      </c>
      <c r="DX28" s="657"/>
      <c r="DY28" s="657"/>
      <c r="DZ28" s="657"/>
      <c r="EA28" s="657"/>
      <c r="EB28" s="657"/>
      <c r="EC28" s="659"/>
    </row>
    <row r="29" spans="2:133" ht="11.25" customHeight="1" x14ac:dyDescent="0.15">
      <c r="B29" s="620" t="s">
        <v>300</v>
      </c>
      <c r="C29" s="621"/>
      <c r="D29" s="621"/>
      <c r="E29" s="621"/>
      <c r="F29" s="621"/>
      <c r="G29" s="621"/>
      <c r="H29" s="621"/>
      <c r="I29" s="621"/>
      <c r="J29" s="621"/>
      <c r="K29" s="621"/>
      <c r="L29" s="621"/>
      <c r="M29" s="621"/>
      <c r="N29" s="621"/>
      <c r="O29" s="621"/>
      <c r="P29" s="621"/>
      <c r="Q29" s="622"/>
      <c r="R29" s="623">
        <v>1188916</v>
      </c>
      <c r="S29" s="626"/>
      <c r="T29" s="626"/>
      <c r="U29" s="626"/>
      <c r="V29" s="626"/>
      <c r="W29" s="626"/>
      <c r="X29" s="626"/>
      <c r="Y29" s="627"/>
      <c r="Z29" s="685">
        <v>6.7</v>
      </c>
      <c r="AA29" s="685"/>
      <c r="AB29" s="685"/>
      <c r="AC29" s="685"/>
      <c r="AD29" s="686" t="s">
        <v>241</v>
      </c>
      <c r="AE29" s="686"/>
      <c r="AF29" s="686"/>
      <c r="AG29" s="686"/>
      <c r="AH29" s="686"/>
      <c r="AI29" s="686"/>
      <c r="AJ29" s="686"/>
      <c r="AK29" s="686"/>
      <c r="AL29" s="628" t="s">
        <v>128</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301</v>
      </c>
      <c r="BH29" s="725"/>
      <c r="BI29" s="725"/>
      <c r="BJ29" s="725"/>
      <c r="BK29" s="725"/>
      <c r="BL29" s="725"/>
      <c r="BM29" s="725"/>
      <c r="BN29" s="725"/>
      <c r="BO29" s="725"/>
      <c r="BP29" s="725"/>
      <c r="BQ29" s="726"/>
      <c r="BR29" s="697" t="s">
        <v>302</v>
      </c>
      <c r="BS29" s="725"/>
      <c r="BT29" s="725"/>
      <c r="BU29" s="725"/>
      <c r="BV29" s="725"/>
      <c r="BW29" s="725"/>
      <c r="BX29" s="725"/>
      <c r="BY29" s="725"/>
      <c r="BZ29" s="725"/>
      <c r="CA29" s="725"/>
      <c r="CB29" s="726"/>
      <c r="CD29" s="707" t="s">
        <v>303</v>
      </c>
      <c r="CE29" s="708"/>
      <c r="CF29" s="667" t="s">
        <v>304</v>
      </c>
      <c r="CG29" s="664"/>
      <c r="CH29" s="664"/>
      <c r="CI29" s="664"/>
      <c r="CJ29" s="664"/>
      <c r="CK29" s="664"/>
      <c r="CL29" s="664"/>
      <c r="CM29" s="664"/>
      <c r="CN29" s="664"/>
      <c r="CO29" s="664"/>
      <c r="CP29" s="664"/>
      <c r="CQ29" s="665"/>
      <c r="CR29" s="623">
        <v>1992565</v>
      </c>
      <c r="CS29" s="624"/>
      <c r="CT29" s="624"/>
      <c r="CU29" s="624"/>
      <c r="CV29" s="624"/>
      <c r="CW29" s="624"/>
      <c r="CX29" s="624"/>
      <c r="CY29" s="625"/>
      <c r="CZ29" s="628">
        <v>11.3</v>
      </c>
      <c r="DA29" s="657"/>
      <c r="DB29" s="657"/>
      <c r="DC29" s="658"/>
      <c r="DD29" s="631">
        <v>1944882</v>
      </c>
      <c r="DE29" s="624"/>
      <c r="DF29" s="624"/>
      <c r="DG29" s="624"/>
      <c r="DH29" s="624"/>
      <c r="DI29" s="624"/>
      <c r="DJ29" s="624"/>
      <c r="DK29" s="625"/>
      <c r="DL29" s="631">
        <v>1944882</v>
      </c>
      <c r="DM29" s="624"/>
      <c r="DN29" s="624"/>
      <c r="DO29" s="624"/>
      <c r="DP29" s="624"/>
      <c r="DQ29" s="624"/>
      <c r="DR29" s="624"/>
      <c r="DS29" s="624"/>
      <c r="DT29" s="624"/>
      <c r="DU29" s="624"/>
      <c r="DV29" s="625"/>
      <c r="DW29" s="628">
        <v>20.2</v>
      </c>
      <c r="DX29" s="657"/>
      <c r="DY29" s="657"/>
      <c r="DZ29" s="657"/>
      <c r="EA29" s="657"/>
      <c r="EB29" s="657"/>
      <c r="EC29" s="659"/>
    </row>
    <row r="30" spans="2:133" ht="11.25" customHeight="1" x14ac:dyDescent="0.15">
      <c r="B30" s="620" t="s">
        <v>305</v>
      </c>
      <c r="C30" s="621"/>
      <c r="D30" s="621"/>
      <c r="E30" s="621"/>
      <c r="F30" s="621"/>
      <c r="G30" s="621"/>
      <c r="H30" s="621"/>
      <c r="I30" s="621"/>
      <c r="J30" s="621"/>
      <c r="K30" s="621"/>
      <c r="L30" s="621"/>
      <c r="M30" s="621"/>
      <c r="N30" s="621"/>
      <c r="O30" s="621"/>
      <c r="P30" s="621"/>
      <c r="Q30" s="622"/>
      <c r="R30" s="623">
        <v>76568</v>
      </c>
      <c r="S30" s="626"/>
      <c r="T30" s="626"/>
      <c r="U30" s="626"/>
      <c r="V30" s="626"/>
      <c r="W30" s="626"/>
      <c r="X30" s="626"/>
      <c r="Y30" s="627"/>
      <c r="Z30" s="685">
        <v>0.4</v>
      </c>
      <c r="AA30" s="685"/>
      <c r="AB30" s="685"/>
      <c r="AC30" s="685"/>
      <c r="AD30" s="686">
        <v>3934</v>
      </c>
      <c r="AE30" s="686"/>
      <c r="AF30" s="686"/>
      <c r="AG30" s="686"/>
      <c r="AH30" s="686"/>
      <c r="AI30" s="686"/>
      <c r="AJ30" s="686"/>
      <c r="AK30" s="686"/>
      <c r="AL30" s="628">
        <v>0</v>
      </c>
      <c r="AM30" s="629"/>
      <c r="AN30" s="629"/>
      <c r="AO30" s="687"/>
      <c r="AP30" s="713" t="s">
        <v>306</v>
      </c>
      <c r="AQ30" s="714"/>
      <c r="AR30" s="714"/>
      <c r="AS30" s="714"/>
      <c r="AT30" s="719" t="s">
        <v>307</v>
      </c>
      <c r="AU30" s="230"/>
      <c r="AV30" s="230"/>
      <c r="AW30" s="230"/>
      <c r="AX30" s="722" t="s">
        <v>186</v>
      </c>
      <c r="AY30" s="723"/>
      <c r="AZ30" s="723"/>
      <c r="BA30" s="723"/>
      <c r="BB30" s="723"/>
      <c r="BC30" s="723"/>
      <c r="BD30" s="723"/>
      <c r="BE30" s="723"/>
      <c r="BF30" s="724"/>
      <c r="BG30" s="703">
        <v>99.1</v>
      </c>
      <c r="BH30" s="704"/>
      <c r="BI30" s="704"/>
      <c r="BJ30" s="704"/>
      <c r="BK30" s="704"/>
      <c r="BL30" s="704"/>
      <c r="BM30" s="705">
        <v>96.9</v>
      </c>
      <c r="BN30" s="704"/>
      <c r="BO30" s="704"/>
      <c r="BP30" s="704"/>
      <c r="BQ30" s="706"/>
      <c r="BR30" s="703">
        <v>98.9</v>
      </c>
      <c r="BS30" s="704"/>
      <c r="BT30" s="704"/>
      <c r="BU30" s="704"/>
      <c r="BV30" s="704"/>
      <c r="BW30" s="704"/>
      <c r="BX30" s="705">
        <v>96.2</v>
      </c>
      <c r="BY30" s="704"/>
      <c r="BZ30" s="704"/>
      <c r="CA30" s="704"/>
      <c r="CB30" s="706"/>
      <c r="CD30" s="709"/>
      <c r="CE30" s="710"/>
      <c r="CF30" s="667" t="s">
        <v>308</v>
      </c>
      <c r="CG30" s="664"/>
      <c r="CH30" s="664"/>
      <c r="CI30" s="664"/>
      <c r="CJ30" s="664"/>
      <c r="CK30" s="664"/>
      <c r="CL30" s="664"/>
      <c r="CM30" s="664"/>
      <c r="CN30" s="664"/>
      <c r="CO30" s="664"/>
      <c r="CP30" s="664"/>
      <c r="CQ30" s="665"/>
      <c r="CR30" s="623">
        <v>1911964</v>
      </c>
      <c r="CS30" s="626"/>
      <c r="CT30" s="626"/>
      <c r="CU30" s="626"/>
      <c r="CV30" s="626"/>
      <c r="CW30" s="626"/>
      <c r="CX30" s="626"/>
      <c r="CY30" s="627"/>
      <c r="CZ30" s="628">
        <v>10.9</v>
      </c>
      <c r="DA30" s="657"/>
      <c r="DB30" s="657"/>
      <c r="DC30" s="658"/>
      <c r="DD30" s="631">
        <v>1868570</v>
      </c>
      <c r="DE30" s="626"/>
      <c r="DF30" s="626"/>
      <c r="DG30" s="626"/>
      <c r="DH30" s="626"/>
      <c r="DI30" s="626"/>
      <c r="DJ30" s="626"/>
      <c r="DK30" s="627"/>
      <c r="DL30" s="631">
        <v>1868570</v>
      </c>
      <c r="DM30" s="626"/>
      <c r="DN30" s="626"/>
      <c r="DO30" s="626"/>
      <c r="DP30" s="626"/>
      <c r="DQ30" s="626"/>
      <c r="DR30" s="626"/>
      <c r="DS30" s="626"/>
      <c r="DT30" s="626"/>
      <c r="DU30" s="626"/>
      <c r="DV30" s="627"/>
      <c r="DW30" s="628">
        <v>19.5</v>
      </c>
      <c r="DX30" s="657"/>
      <c r="DY30" s="657"/>
      <c r="DZ30" s="657"/>
      <c r="EA30" s="657"/>
      <c r="EB30" s="657"/>
      <c r="EC30" s="659"/>
    </row>
    <row r="31" spans="2:133" ht="11.25" customHeight="1" x14ac:dyDescent="0.15">
      <c r="B31" s="620" t="s">
        <v>309</v>
      </c>
      <c r="C31" s="621"/>
      <c r="D31" s="621"/>
      <c r="E31" s="621"/>
      <c r="F31" s="621"/>
      <c r="G31" s="621"/>
      <c r="H31" s="621"/>
      <c r="I31" s="621"/>
      <c r="J31" s="621"/>
      <c r="K31" s="621"/>
      <c r="L31" s="621"/>
      <c r="M31" s="621"/>
      <c r="N31" s="621"/>
      <c r="O31" s="621"/>
      <c r="P31" s="621"/>
      <c r="Q31" s="622"/>
      <c r="R31" s="623">
        <v>542485</v>
      </c>
      <c r="S31" s="626"/>
      <c r="T31" s="626"/>
      <c r="U31" s="626"/>
      <c r="V31" s="626"/>
      <c r="W31" s="626"/>
      <c r="X31" s="626"/>
      <c r="Y31" s="627"/>
      <c r="Z31" s="685">
        <v>3.1</v>
      </c>
      <c r="AA31" s="685"/>
      <c r="AB31" s="685"/>
      <c r="AC31" s="685"/>
      <c r="AD31" s="686" t="s">
        <v>128</v>
      </c>
      <c r="AE31" s="686"/>
      <c r="AF31" s="686"/>
      <c r="AG31" s="686"/>
      <c r="AH31" s="686"/>
      <c r="AI31" s="686"/>
      <c r="AJ31" s="686"/>
      <c r="AK31" s="686"/>
      <c r="AL31" s="628" t="s">
        <v>128</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99</v>
      </c>
      <c r="BH31" s="624"/>
      <c r="BI31" s="624"/>
      <c r="BJ31" s="624"/>
      <c r="BK31" s="624"/>
      <c r="BL31" s="624"/>
      <c r="BM31" s="629">
        <v>96.7</v>
      </c>
      <c r="BN31" s="702"/>
      <c r="BO31" s="702"/>
      <c r="BP31" s="702"/>
      <c r="BQ31" s="663"/>
      <c r="BR31" s="701">
        <v>98.7</v>
      </c>
      <c r="BS31" s="624"/>
      <c r="BT31" s="624"/>
      <c r="BU31" s="624"/>
      <c r="BV31" s="624"/>
      <c r="BW31" s="624"/>
      <c r="BX31" s="629">
        <v>96.1</v>
      </c>
      <c r="BY31" s="702"/>
      <c r="BZ31" s="702"/>
      <c r="CA31" s="702"/>
      <c r="CB31" s="663"/>
      <c r="CD31" s="709"/>
      <c r="CE31" s="710"/>
      <c r="CF31" s="667" t="s">
        <v>312</v>
      </c>
      <c r="CG31" s="664"/>
      <c r="CH31" s="664"/>
      <c r="CI31" s="664"/>
      <c r="CJ31" s="664"/>
      <c r="CK31" s="664"/>
      <c r="CL31" s="664"/>
      <c r="CM31" s="664"/>
      <c r="CN31" s="664"/>
      <c r="CO31" s="664"/>
      <c r="CP31" s="664"/>
      <c r="CQ31" s="665"/>
      <c r="CR31" s="623">
        <v>80601</v>
      </c>
      <c r="CS31" s="624"/>
      <c r="CT31" s="624"/>
      <c r="CU31" s="624"/>
      <c r="CV31" s="624"/>
      <c r="CW31" s="624"/>
      <c r="CX31" s="624"/>
      <c r="CY31" s="625"/>
      <c r="CZ31" s="628">
        <v>0.5</v>
      </c>
      <c r="DA31" s="657"/>
      <c r="DB31" s="657"/>
      <c r="DC31" s="658"/>
      <c r="DD31" s="631">
        <v>76312</v>
      </c>
      <c r="DE31" s="624"/>
      <c r="DF31" s="624"/>
      <c r="DG31" s="624"/>
      <c r="DH31" s="624"/>
      <c r="DI31" s="624"/>
      <c r="DJ31" s="624"/>
      <c r="DK31" s="625"/>
      <c r="DL31" s="631">
        <v>76312</v>
      </c>
      <c r="DM31" s="624"/>
      <c r="DN31" s="624"/>
      <c r="DO31" s="624"/>
      <c r="DP31" s="624"/>
      <c r="DQ31" s="624"/>
      <c r="DR31" s="624"/>
      <c r="DS31" s="624"/>
      <c r="DT31" s="624"/>
      <c r="DU31" s="624"/>
      <c r="DV31" s="625"/>
      <c r="DW31" s="628">
        <v>0.8</v>
      </c>
      <c r="DX31" s="657"/>
      <c r="DY31" s="657"/>
      <c r="DZ31" s="657"/>
      <c r="EA31" s="657"/>
      <c r="EB31" s="657"/>
      <c r="EC31" s="659"/>
    </row>
    <row r="32" spans="2:133" ht="11.25" customHeight="1" x14ac:dyDescent="0.15">
      <c r="B32" s="620" t="s">
        <v>313</v>
      </c>
      <c r="C32" s="621"/>
      <c r="D32" s="621"/>
      <c r="E32" s="621"/>
      <c r="F32" s="621"/>
      <c r="G32" s="621"/>
      <c r="H32" s="621"/>
      <c r="I32" s="621"/>
      <c r="J32" s="621"/>
      <c r="K32" s="621"/>
      <c r="L32" s="621"/>
      <c r="M32" s="621"/>
      <c r="N32" s="621"/>
      <c r="O32" s="621"/>
      <c r="P32" s="621"/>
      <c r="Q32" s="622"/>
      <c r="R32" s="623">
        <v>800000</v>
      </c>
      <c r="S32" s="626"/>
      <c r="T32" s="626"/>
      <c r="U32" s="626"/>
      <c r="V32" s="626"/>
      <c r="W32" s="626"/>
      <c r="X32" s="626"/>
      <c r="Y32" s="627"/>
      <c r="Z32" s="685">
        <v>4.5</v>
      </c>
      <c r="AA32" s="685"/>
      <c r="AB32" s="685"/>
      <c r="AC32" s="685"/>
      <c r="AD32" s="686" t="s">
        <v>241</v>
      </c>
      <c r="AE32" s="686"/>
      <c r="AF32" s="686"/>
      <c r="AG32" s="686"/>
      <c r="AH32" s="686"/>
      <c r="AI32" s="686"/>
      <c r="AJ32" s="686"/>
      <c r="AK32" s="686"/>
      <c r="AL32" s="628" t="s">
        <v>128</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99.1</v>
      </c>
      <c r="BH32" s="639"/>
      <c r="BI32" s="639"/>
      <c r="BJ32" s="639"/>
      <c r="BK32" s="639"/>
      <c r="BL32" s="639"/>
      <c r="BM32" s="683">
        <v>96.8</v>
      </c>
      <c r="BN32" s="639"/>
      <c r="BO32" s="639"/>
      <c r="BP32" s="639"/>
      <c r="BQ32" s="676"/>
      <c r="BR32" s="700">
        <v>99</v>
      </c>
      <c r="BS32" s="639"/>
      <c r="BT32" s="639"/>
      <c r="BU32" s="639"/>
      <c r="BV32" s="639"/>
      <c r="BW32" s="639"/>
      <c r="BX32" s="683">
        <v>95.9</v>
      </c>
      <c r="BY32" s="639"/>
      <c r="BZ32" s="639"/>
      <c r="CA32" s="639"/>
      <c r="CB32" s="676"/>
      <c r="CD32" s="711"/>
      <c r="CE32" s="712"/>
      <c r="CF32" s="667" t="s">
        <v>315</v>
      </c>
      <c r="CG32" s="664"/>
      <c r="CH32" s="664"/>
      <c r="CI32" s="664"/>
      <c r="CJ32" s="664"/>
      <c r="CK32" s="664"/>
      <c r="CL32" s="664"/>
      <c r="CM32" s="664"/>
      <c r="CN32" s="664"/>
      <c r="CO32" s="664"/>
      <c r="CP32" s="664"/>
      <c r="CQ32" s="665"/>
      <c r="CR32" s="623">
        <v>234</v>
      </c>
      <c r="CS32" s="626"/>
      <c r="CT32" s="626"/>
      <c r="CU32" s="626"/>
      <c r="CV32" s="626"/>
      <c r="CW32" s="626"/>
      <c r="CX32" s="626"/>
      <c r="CY32" s="627"/>
      <c r="CZ32" s="628">
        <v>0</v>
      </c>
      <c r="DA32" s="657"/>
      <c r="DB32" s="657"/>
      <c r="DC32" s="658"/>
      <c r="DD32" s="631">
        <v>234</v>
      </c>
      <c r="DE32" s="626"/>
      <c r="DF32" s="626"/>
      <c r="DG32" s="626"/>
      <c r="DH32" s="626"/>
      <c r="DI32" s="626"/>
      <c r="DJ32" s="626"/>
      <c r="DK32" s="627"/>
      <c r="DL32" s="631">
        <v>234</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316</v>
      </c>
      <c r="C33" s="621"/>
      <c r="D33" s="621"/>
      <c r="E33" s="621"/>
      <c r="F33" s="621"/>
      <c r="G33" s="621"/>
      <c r="H33" s="621"/>
      <c r="I33" s="621"/>
      <c r="J33" s="621"/>
      <c r="K33" s="621"/>
      <c r="L33" s="621"/>
      <c r="M33" s="621"/>
      <c r="N33" s="621"/>
      <c r="O33" s="621"/>
      <c r="P33" s="621"/>
      <c r="Q33" s="622"/>
      <c r="R33" s="623">
        <v>42841</v>
      </c>
      <c r="S33" s="626"/>
      <c r="T33" s="626"/>
      <c r="U33" s="626"/>
      <c r="V33" s="626"/>
      <c r="W33" s="626"/>
      <c r="X33" s="626"/>
      <c r="Y33" s="627"/>
      <c r="Z33" s="685">
        <v>0.2</v>
      </c>
      <c r="AA33" s="685"/>
      <c r="AB33" s="685"/>
      <c r="AC33" s="685"/>
      <c r="AD33" s="686" t="s">
        <v>128</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6472723</v>
      </c>
      <c r="CS33" s="624"/>
      <c r="CT33" s="624"/>
      <c r="CU33" s="624"/>
      <c r="CV33" s="624"/>
      <c r="CW33" s="624"/>
      <c r="CX33" s="624"/>
      <c r="CY33" s="625"/>
      <c r="CZ33" s="628">
        <v>36.700000000000003</v>
      </c>
      <c r="DA33" s="657"/>
      <c r="DB33" s="657"/>
      <c r="DC33" s="658"/>
      <c r="DD33" s="631">
        <v>5547320</v>
      </c>
      <c r="DE33" s="624"/>
      <c r="DF33" s="624"/>
      <c r="DG33" s="624"/>
      <c r="DH33" s="624"/>
      <c r="DI33" s="624"/>
      <c r="DJ33" s="624"/>
      <c r="DK33" s="625"/>
      <c r="DL33" s="631">
        <v>3594719</v>
      </c>
      <c r="DM33" s="624"/>
      <c r="DN33" s="624"/>
      <c r="DO33" s="624"/>
      <c r="DP33" s="624"/>
      <c r="DQ33" s="624"/>
      <c r="DR33" s="624"/>
      <c r="DS33" s="624"/>
      <c r="DT33" s="624"/>
      <c r="DU33" s="624"/>
      <c r="DV33" s="625"/>
      <c r="DW33" s="628">
        <v>37.4</v>
      </c>
      <c r="DX33" s="657"/>
      <c r="DY33" s="657"/>
      <c r="DZ33" s="657"/>
      <c r="EA33" s="657"/>
      <c r="EB33" s="657"/>
      <c r="EC33" s="659"/>
    </row>
    <row r="34" spans="2:133" ht="11.25" customHeight="1" x14ac:dyDescent="0.15">
      <c r="B34" s="620" t="s">
        <v>318</v>
      </c>
      <c r="C34" s="621"/>
      <c r="D34" s="621"/>
      <c r="E34" s="621"/>
      <c r="F34" s="621"/>
      <c r="G34" s="621"/>
      <c r="H34" s="621"/>
      <c r="I34" s="621"/>
      <c r="J34" s="621"/>
      <c r="K34" s="621"/>
      <c r="L34" s="621"/>
      <c r="M34" s="621"/>
      <c r="N34" s="621"/>
      <c r="O34" s="621"/>
      <c r="P34" s="621"/>
      <c r="Q34" s="622"/>
      <c r="R34" s="623">
        <v>294115</v>
      </c>
      <c r="S34" s="626"/>
      <c r="T34" s="626"/>
      <c r="U34" s="626"/>
      <c r="V34" s="626"/>
      <c r="W34" s="626"/>
      <c r="X34" s="626"/>
      <c r="Y34" s="627"/>
      <c r="Z34" s="685">
        <v>1.7</v>
      </c>
      <c r="AA34" s="685"/>
      <c r="AB34" s="685"/>
      <c r="AC34" s="685"/>
      <c r="AD34" s="686">
        <v>4949</v>
      </c>
      <c r="AE34" s="686"/>
      <c r="AF34" s="686"/>
      <c r="AG34" s="686"/>
      <c r="AH34" s="686"/>
      <c r="AI34" s="686"/>
      <c r="AJ34" s="686"/>
      <c r="AK34" s="686"/>
      <c r="AL34" s="628">
        <v>0.1</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1852289</v>
      </c>
      <c r="CS34" s="626"/>
      <c r="CT34" s="626"/>
      <c r="CU34" s="626"/>
      <c r="CV34" s="626"/>
      <c r="CW34" s="626"/>
      <c r="CX34" s="626"/>
      <c r="CY34" s="627"/>
      <c r="CZ34" s="628">
        <v>10.5</v>
      </c>
      <c r="DA34" s="657"/>
      <c r="DB34" s="657"/>
      <c r="DC34" s="658"/>
      <c r="DD34" s="631">
        <v>1620047</v>
      </c>
      <c r="DE34" s="626"/>
      <c r="DF34" s="626"/>
      <c r="DG34" s="626"/>
      <c r="DH34" s="626"/>
      <c r="DI34" s="626"/>
      <c r="DJ34" s="626"/>
      <c r="DK34" s="627"/>
      <c r="DL34" s="631">
        <v>317012</v>
      </c>
      <c r="DM34" s="626"/>
      <c r="DN34" s="626"/>
      <c r="DO34" s="626"/>
      <c r="DP34" s="626"/>
      <c r="DQ34" s="626"/>
      <c r="DR34" s="626"/>
      <c r="DS34" s="626"/>
      <c r="DT34" s="626"/>
      <c r="DU34" s="626"/>
      <c r="DV34" s="627"/>
      <c r="DW34" s="628">
        <v>3.3</v>
      </c>
      <c r="DX34" s="657"/>
      <c r="DY34" s="657"/>
      <c r="DZ34" s="657"/>
      <c r="EA34" s="657"/>
      <c r="EB34" s="657"/>
      <c r="EC34" s="659"/>
    </row>
    <row r="35" spans="2:133" ht="11.25" customHeight="1" x14ac:dyDescent="0.15">
      <c r="B35" s="620" t="s">
        <v>322</v>
      </c>
      <c r="C35" s="621"/>
      <c r="D35" s="621"/>
      <c r="E35" s="621"/>
      <c r="F35" s="621"/>
      <c r="G35" s="621"/>
      <c r="H35" s="621"/>
      <c r="I35" s="621"/>
      <c r="J35" s="621"/>
      <c r="K35" s="621"/>
      <c r="L35" s="621"/>
      <c r="M35" s="621"/>
      <c r="N35" s="621"/>
      <c r="O35" s="621"/>
      <c r="P35" s="621"/>
      <c r="Q35" s="622"/>
      <c r="R35" s="623">
        <v>735953</v>
      </c>
      <c r="S35" s="626"/>
      <c r="T35" s="626"/>
      <c r="U35" s="626"/>
      <c r="V35" s="626"/>
      <c r="W35" s="626"/>
      <c r="X35" s="626"/>
      <c r="Y35" s="627"/>
      <c r="Z35" s="685">
        <v>4.2</v>
      </c>
      <c r="AA35" s="685"/>
      <c r="AB35" s="685"/>
      <c r="AC35" s="685"/>
      <c r="AD35" s="686" t="s">
        <v>241</v>
      </c>
      <c r="AE35" s="686"/>
      <c r="AF35" s="686"/>
      <c r="AG35" s="686"/>
      <c r="AH35" s="686"/>
      <c r="AI35" s="686"/>
      <c r="AJ35" s="686"/>
      <c r="AK35" s="686"/>
      <c r="AL35" s="628" t="s">
        <v>128</v>
      </c>
      <c r="AM35" s="629"/>
      <c r="AN35" s="629"/>
      <c r="AO35" s="687"/>
      <c r="AP35" s="234"/>
      <c r="AQ35" s="691" t="s">
        <v>323</v>
      </c>
      <c r="AR35" s="692"/>
      <c r="AS35" s="692"/>
      <c r="AT35" s="692"/>
      <c r="AU35" s="692"/>
      <c r="AV35" s="692"/>
      <c r="AW35" s="692"/>
      <c r="AX35" s="692"/>
      <c r="AY35" s="693"/>
      <c r="AZ35" s="688">
        <v>3000372</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-949432</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95865</v>
      </c>
      <c r="CS35" s="624"/>
      <c r="CT35" s="624"/>
      <c r="CU35" s="624"/>
      <c r="CV35" s="624"/>
      <c r="CW35" s="624"/>
      <c r="CX35" s="624"/>
      <c r="CY35" s="625"/>
      <c r="CZ35" s="628">
        <v>0.5</v>
      </c>
      <c r="DA35" s="657"/>
      <c r="DB35" s="657"/>
      <c r="DC35" s="658"/>
      <c r="DD35" s="631">
        <v>58850</v>
      </c>
      <c r="DE35" s="624"/>
      <c r="DF35" s="624"/>
      <c r="DG35" s="624"/>
      <c r="DH35" s="624"/>
      <c r="DI35" s="624"/>
      <c r="DJ35" s="624"/>
      <c r="DK35" s="625"/>
      <c r="DL35" s="631">
        <v>58850</v>
      </c>
      <c r="DM35" s="624"/>
      <c r="DN35" s="624"/>
      <c r="DO35" s="624"/>
      <c r="DP35" s="624"/>
      <c r="DQ35" s="624"/>
      <c r="DR35" s="624"/>
      <c r="DS35" s="624"/>
      <c r="DT35" s="624"/>
      <c r="DU35" s="624"/>
      <c r="DV35" s="625"/>
      <c r="DW35" s="628">
        <v>0.6</v>
      </c>
      <c r="DX35" s="657"/>
      <c r="DY35" s="657"/>
      <c r="DZ35" s="657"/>
      <c r="EA35" s="657"/>
      <c r="EB35" s="657"/>
      <c r="EC35" s="659"/>
    </row>
    <row r="36" spans="2:133" ht="11.25" customHeight="1" x14ac:dyDescent="0.15">
      <c r="B36" s="620" t="s">
        <v>326</v>
      </c>
      <c r="C36" s="621"/>
      <c r="D36" s="621"/>
      <c r="E36" s="621"/>
      <c r="F36" s="621"/>
      <c r="G36" s="621"/>
      <c r="H36" s="621"/>
      <c r="I36" s="621"/>
      <c r="J36" s="621"/>
      <c r="K36" s="621"/>
      <c r="L36" s="621"/>
      <c r="M36" s="621"/>
      <c r="N36" s="621"/>
      <c r="O36" s="621"/>
      <c r="P36" s="621"/>
      <c r="Q36" s="622"/>
      <c r="R36" s="623" t="s">
        <v>128</v>
      </c>
      <c r="S36" s="626"/>
      <c r="T36" s="626"/>
      <c r="U36" s="626"/>
      <c r="V36" s="626"/>
      <c r="W36" s="626"/>
      <c r="X36" s="626"/>
      <c r="Y36" s="627"/>
      <c r="Z36" s="685" t="s">
        <v>128</v>
      </c>
      <c r="AA36" s="685"/>
      <c r="AB36" s="685"/>
      <c r="AC36" s="685"/>
      <c r="AD36" s="686" t="s">
        <v>128</v>
      </c>
      <c r="AE36" s="686"/>
      <c r="AF36" s="686"/>
      <c r="AG36" s="686"/>
      <c r="AH36" s="686"/>
      <c r="AI36" s="686"/>
      <c r="AJ36" s="686"/>
      <c r="AK36" s="686"/>
      <c r="AL36" s="628" t="s">
        <v>241</v>
      </c>
      <c r="AM36" s="629"/>
      <c r="AN36" s="629"/>
      <c r="AO36" s="687"/>
      <c r="AQ36" s="660" t="s">
        <v>327</v>
      </c>
      <c r="AR36" s="661"/>
      <c r="AS36" s="661"/>
      <c r="AT36" s="661"/>
      <c r="AU36" s="661"/>
      <c r="AV36" s="661"/>
      <c r="AW36" s="661"/>
      <c r="AX36" s="661"/>
      <c r="AY36" s="662"/>
      <c r="AZ36" s="623">
        <v>674000</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-1037771</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1553323</v>
      </c>
      <c r="CS36" s="626"/>
      <c r="CT36" s="626"/>
      <c r="CU36" s="626"/>
      <c r="CV36" s="626"/>
      <c r="CW36" s="626"/>
      <c r="CX36" s="626"/>
      <c r="CY36" s="627"/>
      <c r="CZ36" s="628">
        <v>8.8000000000000007</v>
      </c>
      <c r="DA36" s="657"/>
      <c r="DB36" s="657"/>
      <c r="DC36" s="658"/>
      <c r="DD36" s="631">
        <v>1307017</v>
      </c>
      <c r="DE36" s="626"/>
      <c r="DF36" s="626"/>
      <c r="DG36" s="626"/>
      <c r="DH36" s="626"/>
      <c r="DI36" s="626"/>
      <c r="DJ36" s="626"/>
      <c r="DK36" s="627"/>
      <c r="DL36" s="631">
        <v>892471</v>
      </c>
      <c r="DM36" s="626"/>
      <c r="DN36" s="626"/>
      <c r="DO36" s="626"/>
      <c r="DP36" s="626"/>
      <c r="DQ36" s="626"/>
      <c r="DR36" s="626"/>
      <c r="DS36" s="626"/>
      <c r="DT36" s="626"/>
      <c r="DU36" s="626"/>
      <c r="DV36" s="627"/>
      <c r="DW36" s="628">
        <v>9.3000000000000007</v>
      </c>
      <c r="DX36" s="657"/>
      <c r="DY36" s="657"/>
      <c r="DZ36" s="657"/>
      <c r="EA36" s="657"/>
      <c r="EB36" s="657"/>
      <c r="EC36" s="659"/>
    </row>
    <row r="37" spans="2:133" ht="11.25" customHeight="1" x14ac:dyDescent="0.15">
      <c r="B37" s="620" t="s">
        <v>330</v>
      </c>
      <c r="C37" s="621"/>
      <c r="D37" s="621"/>
      <c r="E37" s="621"/>
      <c r="F37" s="621"/>
      <c r="G37" s="621"/>
      <c r="H37" s="621"/>
      <c r="I37" s="621"/>
      <c r="J37" s="621"/>
      <c r="K37" s="621"/>
      <c r="L37" s="621"/>
      <c r="M37" s="621"/>
      <c r="N37" s="621"/>
      <c r="O37" s="621"/>
      <c r="P37" s="621"/>
      <c r="Q37" s="622"/>
      <c r="R37" s="623">
        <v>489853</v>
      </c>
      <c r="S37" s="626"/>
      <c r="T37" s="626"/>
      <c r="U37" s="626"/>
      <c r="V37" s="626"/>
      <c r="W37" s="626"/>
      <c r="X37" s="626"/>
      <c r="Y37" s="627"/>
      <c r="Z37" s="685">
        <v>2.8</v>
      </c>
      <c r="AA37" s="685"/>
      <c r="AB37" s="685"/>
      <c r="AC37" s="685"/>
      <c r="AD37" s="686" t="s">
        <v>128</v>
      </c>
      <c r="AE37" s="686"/>
      <c r="AF37" s="686"/>
      <c r="AG37" s="686"/>
      <c r="AH37" s="686"/>
      <c r="AI37" s="686"/>
      <c r="AJ37" s="686"/>
      <c r="AK37" s="686"/>
      <c r="AL37" s="628" t="s">
        <v>128</v>
      </c>
      <c r="AM37" s="629"/>
      <c r="AN37" s="629"/>
      <c r="AO37" s="687"/>
      <c r="AQ37" s="660" t="s">
        <v>331</v>
      </c>
      <c r="AR37" s="661"/>
      <c r="AS37" s="661"/>
      <c r="AT37" s="661"/>
      <c r="AU37" s="661"/>
      <c r="AV37" s="661"/>
      <c r="AW37" s="661"/>
      <c r="AX37" s="661"/>
      <c r="AY37" s="662"/>
      <c r="AZ37" s="623">
        <v>191333</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6714</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667565</v>
      </c>
      <c r="CS37" s="624"/>
      <c r="CT37" s="624"/>
      <c r="CU37" s="624"/>
      <c r="CV37" s="624"/>
      <c r="CW37" s="624"/>
      <c r="CX37" s="624"/>
      <c r="CY37" s="625"/>
      <c r="CZ37" s="628">
        <v>3.8</v>
      </c>
      <c r="DA37" s="657"/>
      <c r="DB37" s="657"/>
      <c r="DC37" s="658"/>
      <c r="DD37" s="631">
        <v>667565</v>
      </c>
      <c r="DE37" s="624"/>
      <c r="DF37" s="624"/>
      <c r="DG37" s="624"/>
      <c r="DH37" s="624"/>
      <c r="DI37" s="624"/>
      <c r="DJ37" s="624"/>
      <c r="DK37" s="625"/>
      <c r="DL37" s="631">
        <v>629297</v>
      </c>
      <c r="DM37" s="624"/>
      <c r="DN37" s="624"/>
      <c r="DO37" s="624"/>
      <c r="DP37" s="624"/>
      <c r="DQ37" s="624"/>
      <c r="DR37" s="624"/>
      <c r="DS37" s="624"/>
      <c r="DT37" s="624"/>
      <c r="DU37" s="624"/>
      <c r="DV37" s="625"/>
      <c r="DW37" s="628">
        <v>6.6</v>
      </c>
      <c r="DX37" s="657"/>
      <c r="DY37" s="657"/>
      <c r="DZ37" s="657"/>
      <c r="EA37" s="657"/>
      <c r="EB37" s="657"/>
      <c r="EC37" s="659"/>
    </row>
    <row r="38" spans="2:133" ht="11.25" customHeight="1" x14ac:dyDescent="0.15">
      <c r="B38" s="635" t="s">
        <v>334</v>
      </c>
      <c r="C38" s="636"/>
      <c r="D38" s="636"/>
      <c r="E38" s="636"/>
      <c r="F38" s="636"/>
      <c r="G38" s="636"/>
      <c r="H38" s="636"/>
      <c r="I38" s="636"/>
      <c r="J38" s="636"/>
      <c r="K38" s="636"/>
      <c r="L38" s="636"/>
      <c r="M38" s="636"/>
      <c r="N38" s="636"/>
      <c r="O38" s="636"/>
      <c r="P38" s="636"/>
      <c r="Q38" s="637"/>
      <c r="R38" s="638">
        <v>17700814</v>
      </c>
      <c r="S38" s="675"/>
      <c r="T38" s="675"/>
      <c r="U38" s="675"/>
      <c r="V38" s="675"/>
      <c r="W38" s="675"/>
      <c r="X38" s="675"/>
      <c r="Y38" s="680"/>
      <c r="Z38" s="681">
        <v>100</v>
      </c>
      <c r="AA38" s="681"/>
      <c r="AB38" s="681"/>
      <c r="AC38" s="681"/>
      <c r="AD38" s="682">
        <v>9115476</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v>2500</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10494</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2806539</v>
      </c>
      <c r="CS38" s="626"/>
      <c r="CT38" s="626"/>
      <c r="CU38" s="626"/>
      <c r="CV38" s="626"/>
      <c r="CW38" s="626"/>
      <c r="CX38" s="626"/>
      <c r="CY38" s="627"/>
      <c r="CZ38" s="628">
        <v>15.9</v>
      </c>
      <c r="DA38" s="657"/>
      <c r="DB38" s="657"/>
      <c r="DC38" s="658"/>
      <c r="DD38" s="631">
        <v>2427122</v>
      </c>
      <c r="DE38" s="626"/>
      <c r="DF38" s="626"/>
      <c r="DG38" s="626"/>
      <c r="DH38" s="626"/>
      <c r="DI38" s="626"/>
      <c r="DJ38" s="626"/>
      <c r="DK38" s="627"/>
      <c r="DL38" s="631">
        <v>2326386</v>
      </c>
      <c r="DM38" s="626"/>
      <c r="DN38" s="626"/>
      <c r="DO38" s="626"/>
      <c r="DP38" s="626"/>
      <c r="DQ38" s="626"/>
      <c r="DR38" s="626"/>
      <c r="DS38" s="626"/>
      <c r="DT38" s="626"/>
      <c r="DU38" s="626"/>
      <c r="DV38" s="627"/>
      <c r="DW38" s="628">
        <v>24.2</v>
      </c>
      <c r="DX38" s="657"/>
      <c r="DY38" s="657"/>
      <c r="DZ38" s="657"/>
      <c r="EA38" s="657"/>
      <c r="EB38" s="657"/>
      <c r="EC38" s="659"/>
    </row>
    <row r="39" spans="2:133" ht="11.25" customHeight="1" x14ac:dyDescent="0.15">
      <c r="AQ39" s="660" t="s">
        <v>338</v>
      </c>
      <c r="AR39" s="661"/>
      <c r="AS39" s="661"/>
      <c r="AT39" s="661"/>
      <c r="AU39" s="661"/>
      <c r="AV39" s="661"/>
      <c r="AW39" s="661"/>
      <c r="AX39" s="661"/>
      <c r="AY39" s="662"/>
      <c r="AZ39" s="623" t="s">
        <v>128</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81</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134487</v>
      </c>
      <c r="CS39" s="624"/>
      <c r="CT39" s="624"/>
      <c r="CU39" s="624"/>
      <c r="CV39" s="624"/>
      <c r="CW39" s="624"/>
      <c r="CX39" s="624"/>
      <c r="CY39" s="625"/>
      <c r="CZ39" s="628">
        <v>0.8</v>
      </c>
      <c r="DA39" s="657"/>
      <c r="DB39" s="657"/>
      <c r="DC39" s="658"/>
      <c r="DD39" s="631">
        <v>134284</v>
      </c>
      <c r="DE39" s="624"/>
      <c r="DF39" s="624"/>
      <c r="DG39" s="624"/>
      <c r="DH39" s="624"/>
      <c r="DI39" s="624"/>
      <c r="DJ39" s="624"/>
      <c r="DK39" s="625"/>
      <c r="DL39" s="631" t="s">
        <v>241</v>
      </c>
      <c r="DM39" s="624"/>
      <c r="DN39" s="624"/>
      <c r="DO39" s="624"/>
      <c r="DP39" s="624"/>
      <c r="DQ39" s="624"/>
      <c r="DR39" s="624"/>
      <c r="DS39" s="624"/>
      <c r="DT39" s="624"/>
      <c r="DU39" s="624"/>
      <c r="DV39" s="625"/>
      <c r="DW39" s="628" t="s">
        <v>241</v>
      </c>
      <c r="DX39" s="657"/>
      <c r="DY39" s="657"/>
      <c r="DZ39" s="657"/>
      <c r="EA39" s="657"/>
      <c r="EB39" s="657"/>
      <c r="EC39" s="659"/>
    </row>
    <row r="40" spans="2:133" ht="11.25" customHeight="1" x14ac:dyDescent="0.15">
      <c r="AQ40" s="660" t="s">
        <v>342</v>
      </c>
      <c r="AR40" s="661"/>
      <c r="AS40" s="661"/>
      <c r="AT40" s="661"/>
      <c r="AU40" s="661"/>
      <c r="AV40" s="661"/>
      <c r="AW40" s="661"/>
      <c r="AX40" s="661"/>
      <c r="AY40" s="662"/>
      <c r="AZ40" s="623">
        <v>532673</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128</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v>30220</v>
      </c>
      <c r="CS40" s="626"/>
      <c r="CT40" s="626"/>
      <c r="CU40" s="626"/>
      <c r="CV40" s="626"/>
      <c r="CW40" s="626"/>
      <c r="CX40" s="626"/>
      <c r="CY40" s="627"/>
      <c r="CZ40" s="628">
        <v>0.2</v>
      </c>
      <c r="DA40" s="657"/>
      <c r="DB40" s="657"/>
      <c r="DC40" s="658"/>
      <c r="DD40" s="631" t="s">
        <v>128</v>
      </c>
      <c r="DE40" s="626"/>
      <c r="DF40" s="626"/>
      <c r="DG40" s="626"/>
      <c r="DH40" s="626"/>
      <c r="DI40" s="626"/>
      <c r="DJ40" s="626"/>
      <c r="DK40" s="627"/>
      <c r="DL40" s="631" t="s">
        <v>128</v>
      </c>
      <c r="DM40" s="626"/>
      <c r="DN40" s="626"/>
      <c r="DO40" s="626"/>
      <c r="DP40" s="626"/>
      <c r="DQ40" s="626"/>
      <c r="DR40" s="626"/>
      <c r="DS40" s="626"/>
      <c r="DT40" s="626"/>
      <c r="DU40" s="626"/>
      <c r="DV40" s="627"/>
      <c r="DW40" s="628" t="s">
        <v>128</v>
      </c>
      <c r="DX40" s="657"/>
      <c r="DY40" s="657"/>
      <c r="DZ40" s="657"/>
      <c r="EA40" s="657"/>
      <c r="EB40" s="657"/>
      <c r="EC40" s="659"/>
    </row>
    <row r="41" spans="2:133" ht="11.25" customHeight="1" x14ac:dyDescent="0.15">
      <c r="AQ41" s="672" t="s">
        <v>345</v>
      </c>
      <c r="AR41" s="673"/>
      <c r="AS41" s="673"/>
      <c r="AT41" s="673"/>
      <c r="AU41" s="673"/>
      <c r="AV41" s="673"/>
      <c r="AW41" s="673"/>
      <c r="AX41" s="673"/>
      <c r="AY41" s="674"/>
      <c r="AZ41" s="638">
        <v>1599866</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336</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128</v>
      </c>
      <c r="CS41" s="624"/>
      <c r="CT41" s="624"/>
      <c r="CU41" s="624"/>
      <c r="CV41" s="624"/>
      <c r="CW41" s="624"/>
      <c r="CX41" s="624"/>
      <c r="CY41" s="625"/>
      <c r="CZ41" s="628" t="s">
        <v>241</v>
      </c>
      <c r="DA41" s="657"/>
      <c r="DB41" s="657"/>
      <c r="DC41" s="658"/>
      <c r="DD41" s="631" t="s">
        <v>128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760524</v>
      </c>
      <c r="CS42" s="626"/>
      <c r="CT42" s="626"/>
      <c r="CU42" s="626"/>
      <c r="CV42" s="626"/>
      <c r="CW42" s="626"/>
      <c r="CX42" s="626"/>
      <c r="CY42" s="627"/>
      <c r="CZ42" s="628">
        <v>4.3</v>
      </c>
      <c r="DA42" s="629"/>
      <c r="DB42" s="629"/>
      <c r="DC42" s="630"/>
      <c r="DD42" s="631">
        <v>234795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v>96432</v>
      </c>
      <c r="CS43" s="624"/>
      <c r="CT43" s="624"/>
      <c r="CU43" s="624"/>
      <c r="CV43" s="624"/>
      <c r="CW43" s="624"/>
      <c r="CX43" s="624"/>
      <c r="CY43" s="625"/>
      <c r="CZ43" s="628">
        <v>0.5</v>
      </c>
      <c r="DA43" s="657"/>
      <c r="DB43" s="657"/>
      <c r="DC43" s="658"/>
      <c r="DD43" s="631">
        <v>96432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352</v>
      </c>
      <c r="CD44" s="651" t="s">
        <v>303</v>
      </c>
      <c r="CE44" s="652"/>
      <c r="CF44" s="620" t="s">
        <v>353</v>
      </c>
      <c r="CG44" s="621"/>
      <c r="CH44" s="621"/>
      <c r="CI44" s="621"/>
      <c r="CJ44" s="621"/>
      <c r="CK44" s="621"/>
      <c r="CL44" s="621"/>
      <c r="CM44" s="621"/>
      <c r="CN44" s="621"/>
      <c r="CO44" s="621"/>
      <c r="CP44" s="621"/>
      <c r="CQ44" s="622"/>
      <c r="CR44" s="623">
        <v>753310</v>
      </c>
      <c r="CS44" s="626"/>
      <c r="CT44" s="626"/>
      <c r="CU44" s="626"/>
      <c r="CV44" s="626"/>
      <c r="CW44" s="626"/>
      <c r="CX44" s="626"/>
      <c r="CY44" s="627"/>
      <c r="CZ44" s="628">
        <v>4.3</v>
      </c>
      <c r="DA44" s="629"/>
      <c r="DB44" s="629"/>
      <c r="DC44" s="630"/>
      <c r="DD44" s="631">
        <v>234781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354</v>
      </c>
      <c r="CG45" s="621"/>
      <c r="CH45" s="621"/>
      <c r="CI45" s="621"/>
      <c r="CJ45" s="621"/>
      <c r="CK45" s="621"/>
      <c r="CL45" s="621"/>
      <c r="CM45" s="621"/>
      <c r="CN45" s="621"/>
      <c r="CO45" s="621"/>
      <c r="CP45" s="621"/>
      <c r="CQ45" s="622"/>
      <c r="CR45" s="623">
        <v>470375</v>
      </c>
      <c r="CS45" s="624"/>
      <c r="CT45" s="624"/>
      <c r="CU45" s="624"/>
      <c r="CV45" s="624"/>
      <c r="CW45" s="624"/>
      <c r="CX45" s="624"/>
      <c r="CY45" s="625"/>
      <c r="CZ45" s="628">
        <v>2.7</v>
      </c>
      <c r="DA45" s="657"/>
      <c r="DB45" s="657"/>
      <c r="DC45" s="658"/>
      <c r="DD45" s="631">
        <v>64085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355</v>
      </c>
      <c r="CG46" s="621"/>
      <c r="CH46" s="621"/>
      <c r="CI46" s="621"/>
      <c r="CJ46" s="621"/>
      <c r="CK46" s="621"/>
      <c r="CL46" s="621"/>
      <c r="CM46" s="621"/>
      <c r="CN46" s="621"/>
      <c r="CO46" s="621"/>
      <c r="CP46" s="621"/>
      <c r="CQ46" s="622"/>
      <c r="CR46" s="623">
        <v>276016</v>
      </c>
      <c r="CS46" s="626"/>
      <c r="CT46" s="626"/>
      <c r="CU46" s="626"/>
      <c r="CV46" s="626"/>
      <c r="CW46" s="626"/>
      <c r="CX46" s="626"/>
      <c r="CY46" s="627"/>
      <c r="CZ46" s="628">
        <v>1.6</v>
      </c>
      <c r="DA46" s="629"/>
      <c r="DB46" s="629"/>
      <c r="DC46" s="630"/>
      <c r="DD46" s="631">
        <v>170477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356</v>
      </c>
      <c r="CG47" s="621"/>
      <c r="CH47" s="621"/>
      <c r="CI47" s="621"/>
      <c r="CJ47" s="621"/>
      <c r="CK47" s="621"/>
      <c r="CL47" s="621"/>
      <c r="CM47" s="621"/>
      <c r="CN47" s="621"/>
      <c r="CO47" s="621"/>
      <c r="CP47" s="621"/>
      <c r="CQ47" s="622"/>
      <c r="CR47" s="623">
        <v>7214</v>
      </c>
      <c r="CS47" s="624"/>
      <c r="CT47" s="624"/>
      <c r="CU47" s="624"/>
      <c r="CV47" s="624"/>
      <c r="CW47" s="624"/>
      <c r="CX47" s="624"/>
      <c r="CY47" s="625"/>
      <c r="CZ47" s="628">
        <v>0</v>
      </c>
      <c r="DA47" s="657"/>
      <c r="DB47" s="657"/>
      <c r="DC47" s="658"/>
      <c r="DD47" s="631">
        <v>14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357</v>
      </c>
      <c r="CG48" s="621"/>
      <c r="CH48" s="621"/>
      <c r="CI48" s="621"/>
      <c r="CJ48" s="621"/>
      <c r="CK48" s="621"/>
      <c r="CL48" s="621"/>
      <c r="CM48" s="621"/>
      <c r="CN48" s="621"/>
      <c r="CO48" s="621"/>
      <c r="CP48" s="621"/>
      <c r="CQ48" s="622"/>
      <c r="CR48" s="623" t="s">
        <v>128</v>
      </c>
      <c r="CS48" s="626"/>
      <c r="CT48" s="626"/>
      <c r="CU48" s="626"/>
      <c r="CV48" s="626"/>
      <c r="CW48" s="626"/>
      <c r="CX48" s="626"/>
      <c r="CY48" s="627"/>
      <c r="CZ48" s="628" t="s">
        <v>128</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358</v>
      </c>
      <c r="CE49" s="636"/>
      <c r="CF49" s="636"/>
      <c r="CG49" s="636"/>
      <c r="CH49" s="636"/>
      <c r="CI49" s="636"/>
      <c r="CJ49" s="636"/>
      <c r="CK49" s="636"/>
      <c r="CL49" s="636"/>
      <c r="CM49" s="636"/>
      <c r="CN49" s="636"/>
      <c r="CO49" s="636"/>
      <c r="CP49" s="636"/>
      <c r="CQ49" s="637"/>
      <c r="CR49" s="638">
        <v>17617994</v>
      </c>
      <c r="CS49" s="639"/>
      <c r="CT49" s="639"/>
      <c r="CU49" s="639"/>
      <c r="CV49" s="639"/>
      <c r="CW49" s="639"/>
      <c r="CX49" s="639"/>
      <c r="CY49" s="640"/>
      <c r="CZ49" s="641">
        <v>100</v>
      </c>
      <c r="DA49" s="642"/>
      <c r="DB49" s="642"/>
      <c r="DC49" s="643"/>
      <c r="DD49" s="644">
        <v>11770095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K9dT1t16/mRe1imkRGT9GhL/QSqn622610k1nZWrXKNZWpNMcJc41xUxuoNfKBn7VZPwcs3MBT+vz5xre3wuDg==" saltValue="84KpIRqUByu2qY23shk9I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360</v>
      </c>
      <c r="DK2" s="1162"/>
      <c r="DL2" s="1162"/>
      <c r="DM2" s="1162"/>
      <c r="DN2" s="1162"/>
      <c r="DO2" s="1163"/>
      <c r="DP2" s="249"/>
      <c r="DQ2" s="1161" t="s">
        <v>361</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364</v>
      </c>
      <c r="B5" s="1047"/>
      <c r="C5" s="1047"/>
      <c r="D5" s="1047"/>
      <c r="E5" s="1047"/>
      <c r="F5" s="1047"/>
      <c r="G5" s="1047"/>
      <c r="H5" s="1047"/>
      <c r="I5" s="1047"/>
      <c r="J5" s="1047"/>
      <c r="K5" s="1047"/>
      <c r="L5" s="1047"/>
      <c r="M5" s="1047"/>
      <c r="N5" s="1047"/>
      <c r="O5" s="1047"/>
      <c r="P5" s="1048"/>
      <c r="Q5" s="1052" t="s">
        <v>365</v>
      </c>
      <c r="R5" s="1053"/>
      <c r="S5" s="1053"/>
      <c r="T5" s="1053"/>
      <c r="U5" s="1054"/>
      <c r="V5" s="1052" t="s">
        <v>366</v>
      </c>
      <c r="W5" s="1053"/>
      <c r="X5" s="1053"/>
      <c r="Y5" s="1053"/>
      <c r="Z5" s="1054"/>
      <c r="AA5" s="1052" t="s">
        <v>367</v>
      </c>
      <c r="AB5" s="1053"/>
      <c r="AC5" s="1053"/>
      <c r="AD5" s="1053"/>
      <c r="AE5" s="1053"/>
      <c r="AF5" s="1164" t="s">
        <v>368</v>
      </c>
      <c r="AG5" s="1053"/>
      <c r="AH5" s="1053"/>
      <c r="AI5" s="1053"/>
      <c r="AJ5" s="1068"/>
      <c r="AK5" s="1053" t="s">
        <v>369</v>
      </c>
      <c r="AL5" s="1053"/>
      <c r="AM5" s="1053"/>
      <c r="AN5" s="1053"/>
      <c r="AO5" s="1054"/>
      <c r="AP5" s="1052" t="s">
        <v>370</v>
      </c>
      <c r="AQ5" s="1053"/>
      <c r="AR5" s="1053"/>
      <c r="AS5" s="1053"/>
      <c r="AT5" s="1054"/>
      <c r="AU5" s="1052" t="s">
        <v>371</v>
      </c>
      <c r="AV5" s="1053"/>
      <c r="AW5" s="1053"/>
      <c r="AX5" s="1053"/>
      <c r="AY5" s="1068"/>
      <c r="AZ5" s="256"/>
      <c r="BA5" s="256"/>
      <c r="BB5" s="256"/>
      <c r="BC5" s="256"/>
      <c r="BD5" s="256"/>
      <c r="BE5" s="257"/>
      <c r="BF5" s="257"/>
      <c r="BG5" s="257"/>
      <c r="BH5" s="257"/>
      <c r="BI5" s="257"/>
      <c r="BJ5" s="257"/>
      <c r="BK5" s="257"/>
      <c r="BL5" s="257"/>
      <c r="BM5" s="257"/>
      <c r="BN5" s="257"/>
      <c r="BO5" s="257"/>
      <c r="BP5" s="257"/>
      <c r="BQ5" s="1046" t="s">
        <v>372</v>
      </c>
      <c r="BR5" s="1047"/>
      <c r="BS5" s="1047"/>
      <c r="BT5" s="1047"/>
      <c r="BU5" s="1047"/>
      <c r="BV5" s="1047"/>
      <c r="BW5" s="1047"/>
      <c r="BX5" s="1047"/>
      <c r="BY5" s="1047"/>
      <c r="BZ5" s="1047"/>
      <c r="CA5" s="1047"/>
      <c r="CB5" s="1047"/>
      <c r="CC5" s="1047"/>
      <c r="CD5" s="1047"/>
      <c r="CE5" s="1047"/>
      <c r="CF5" s="1047"/>
      <c r="CG5" s="1048"/>
      <c r="CH5" s="1052" t="s">
        <v>373</v>
      </c>
      <c r="CI5" s="1053"/>
      <c r="CJ5" s="1053"/>
      <c r="CK5" s="1053"/>
      <c r="CL5" s="1054"/>
      <c r="CM5" s="1052" t="s">
        <v>374</v>
      </c>
      <c r="CN5" s="1053"/>
      <c r="CO5" s="1053"/>
      <c r="CP5" s="1053"/>
      <c r="CQ5" s="1054"/>
      <c r="CR5" s="1052" t="s">
        <v>375</v>
      </c>
      <c r="CS5" s="1053"/>
      <c r="CT5" s="1053"/>
      <c r="CU5" s="1053"/>
      <c r="CV5" s="1054"/>
      <c r="CW5" s="1052" t="s">
        <v>376</v>
      </c>
      <c r="CX5" s="1053"/>
      <c r="CY5" s="1053"/>
      <c r="CZ5" s="1053"/>
      <c r="DA5" s="1054"/>
      <c r="DB5" s="1052" t="s">
        <v>377</v>
      </c>
      <c r="DC5" s="1053"/>
      <c r="DD5" s="1053"/>
      <c r="DE5" s="1053"/>
      <c r="DF5" s="1054"/>
      <c r="DG5" s="1149" t="s">
        <v>378</v>
      </c>
      <c r="DH5" s="1150"/>
      <c r="DI5" s="1150"/>
      <c r="DJ5" s="1150"/>
      <c r="DK5" s="1151"/>
      <c r="DL5" s="1149" t="s">
        <v>379</v>
      </c>
      <c r="DM5" s="1150"/>
      <c r="DN5" s="1150"/>
      <c r="DO5" s="1150"/>
      <c r="DP5" s="1151"/>
      <c r="DQ5" s="1052" t="s">
        <v>380</v>
      </c>
      <c r="DR5" s="1053"/>
      <c r="DS5" s="1053"/>
      <c r="DT5" s="1053"/>
      <c r="DU5" s="1054"/>
      <c r="DV5" s="1052" t="s">
        <v>371</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381</v>
      </c>
      <c r="C7" s="1102"/>
      <c r="D7" s="1102"/>
      <c r="E7" s="1102"/>
      <c r="F7" s="1102"/>
      <c r="G7" s="1102"/>
      <c r="H7" s="1102"/>
      <c r="I7" s="1102"/>
      <c r="J7" s="1102"/>
      <c r="K7" s="1102"/>
      <c r="L7" s="1102"/>
      <c r="M7" s="1102"/>
      <c r="N7" s="1102"/>
      <c r="O7" s="1102"/>
      <c r="P7" s="1103"/>
      <c r="Q7" s="1155">
        <v>17980</v>
      </c>
      <c r="R7" s="1156"/>
      <c r="S7" s="1156"/>
      <c r="T7" s="1156"/>
      <c r="U7" s="1156"/>
      <c r="V7" s="1156">
        <v>17560</v>
      </c>
      <c r="W7" s="1156"/>
      <c r="X7" s="1156"/>
      <c r="Y7" s="1156"/>
      <c r="Z7" s="1156"/>
      <c r="AA7" s="1156">
        <v>419</v>
      </c>
      <c r="AB7" s="1156"/>
      <c r="AC7" s="1156"/>
      <c r="AD7" s="1156"/>
      <c r="AE7" s="1157"/>
      <c r="AF7" s="1158">
        <v>418</v>
      </c>
      <c r="AG7" s="1159"/>
      <c r="AH7" s="1159"/>
      <c r="AI7" s="1159"/>
      <c r="AJ7" s="1160"/>
      <c r="AK7" s="1142">
        <v>800</v>
      </c>
      <c r="AL7" s="1143"/>
      <c r="AM7" s="1143"/>
      <c r="AN7" s="1143"/>
      <c r="AO7" s="1143"/>
      <c r="AP7" s="1143">
        <v>11616</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602</v>
      </c>
      <c r="BT7" s="1147"/>
      <c r="BU7" s="1147"/>
      <c r="BV7" s="1147"/>
      <c r="BW7" s="1147"/>
      <c r="BX7" s="1147"/>
      <c r="BY7" s="1147"/>
      <c r="BZ7" s="1147"/>
      <c r="CA7" s="1147"/>
      <c r="CB7" s="1147"/>
      <c r="CC7" s="1147"/>
      <c r="CD7" s="1147"/>
      <c r="CE7" s="1147"/>
      <c r="CF7" s="1147"/>
      <c r="CG7" s="1148"/>
      <c r="CH7" s="1139">
        <v>-2</v>
      </c>
      <c r="CI7" s="1140"/>
      <c r="CJ7" s="1140"/>
      <c r="CK7" s="1140"/>
      <c r="CL7" s="1141"/>
      <c r="CM7" s="1139">
        <v>19</v>
      </c>
      <c r="CN7" s="1140"/>
      <c r="CO7" s="1140"/>
      <c r="CP7" s="1140"/>
      <c r="CQ7" s="1141"/>
      <c r="CR7" s="1139">
        <v>3</v>
      </c>
      <c r="CS7" s="1140"/>
      <c r="CT7" s="1140"/>
      <c r="CU7" s="1140"/>
      <c r="CV7" s="1141"/>
      <c r="CW7" s="1139" t="s">
        <v>585</v>
      </c>
      <c r="CX7" s="1140"/>
      <c r="CY7" s="1140"/>
      <c r="CZ7" s="1140"/>
      <c r="DA7" s="1141"/>
      <c r="DB7" s="1139" t="s">
        <v>603</v>
      </c>
      <c r="DC7" s="1140"/>
      <c r="DD7" s="1140"/>
      <c r="DE7" s="1140"/>
      <c r="DF7" s="1141"/>
      <c r="DG7" s="1139" t="s">
        <v>585</v>
      </c>
      <c r="DH7" s="1140"/>
      <c r="DI7" s="1140"/>
      <c r="DJ7" s="1140"/>
      <c r="DK7" s="1141"/>
      <c r="DL7" s="1139" t="s">
        <v>604</v>
      </c>
      <c r="DM7" s="1140"/>
      <c r="DN7" s="1140"/>
      <c r="DO7" s="1140"/>
      <c r="DP7" s="1141"/>
      <c r="DQ7" s="1139" t="s">
        <v>585</v>
      </c>
      <c r="DR7" s="1140"/>
      <c r="DS7" s="1140"/>
      <c r="DT7" s="1140"/>
      <c r="DU7" s="1141"/>
      <c r="DV7" s="1166"/>
      <c r="DW7" s="1167"/>
      <c r="DX7" s="1167"/>
      <c r="DY7" s="1167"/>
      <c r="DZ7" s="1168"/>
      <c r="EA7" s="254"/>
    </row>
    <row r="8" spans="1:131" s="255" customFormat="1" ht="26.25" customHeight="1" x14ac:dyDescent="0.15">
      <c r="A8" s="261">
        <v>2</v>
      </c>
      <c r="B8" s="1088" t="s">
        <v>382</v>
      </c>
      <c r="C8" s="1089"/>
      <c r="D8" s="1089"/>
      <c r="E8" s="1089"/>
      <c r="F8" s="1089"/>
      <c r="G8" s="1089"/>
      <c r="H8" s="1089"/>
      <c r="I8" s="1089"/>
      <c r="J8" s="1089"/>
      <c r="K8" s="1089"/>
      <c r="L8" s="1089"/>
      <c r="M8" s="1089"/>
      <c r="N8" s="1089"/>
      <c r="O8" s="1089"/>
      <c r="P8" s="1090"/>
      <c r="Q8" s="1094" t="s">
        <v>583</v>
      </c>
      <c r="R8" s="1095"/>
      <c r="S8" s="1095"/>
      <c r="T8" s="1095"/>
      <c r="U8" s="1095"/>
      <c r="V8" s="1095" t="s">
        <v>583</v>
      </c>
      <c r="W8" s="1095"/>
      <c r="X8" s="1095"/>
      <c r="Y8" s="1095"/>
      <c r="Z8" s="1095"/>
      <c r="AA8" s="1095" t="s">
        <v>583</v>
      </c>
      <c r="AB8" s="1095"/>
      <c r="AC8" s="1095"/>
      <c r="AD8" s="1095"/>
      <c r="AE8" s="1096"/>
      <c r="AF8" s="1070" t="s">
        <v>128</v>
      </c>
      <c r="AG8" s="1071"/>
      <c r="AH8" s="1071"/>
      <c r="AI8" s="1071"/>
      <c r="AJ8" s="1072"/>
      <c r="AK8" s="1137" t="s">
        <v>583</v>
      </c>
      <c r="AL8" s="1138"/>
      <c r="AM8" s="1138"/>
      <c r="AN8" s="1138"/>
      <c r="AO8" s="1138"/>
      <c r="AP8" s="1138" t="s">
        <v>583</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t="s">
        <v>383</v>
      </c>
      <c r="C9" s="1089"/>
      <c r="D9" s="1089"/>
      <c r="E9" s="1089"/>
      <c r="F9" s="1089"/>
      <c r="G9" s="1089"/>
      <c r="H9" s="1089"/>
      <c r="I9" s="1089"/>
      <c r="J9" s="1089"/>
      <c r="K9" s="1089"/>
      <c r="L9" s="1089"/>
      <c r="M9" s="1089"/>
      <c r="N9" s="1089"/>
      <c r="O9" s="1089"/>
      <c r="P9" s="1090"/>
      <c r="Q9" s="1094">
        <v>8</v>
      </c>
      <c r="R9" s="1095"/>
      <c r="S9" s="1095"/>
      <c r="T9" s="1095"/>
      <c r="U9" s="1095"/>
      <c r="V9" s="1095">
        <v>345</v>
      </c>
      <c r="W9" s="1095"/>
      <c r="X9" s="1095"/>
      <c r="Y9" s="1095"/>
      <c r="Z9" s="1095"/>
      <c r="AA9" s="1095">
        <v>-337</v>
      </c>
      <c r="AB9" s="1095"/>
      <c r="AC9" s="1095"/>
      <c r="AD9" s="1095"/>
      <c r="AE9" s="1096"/>
      <c r="AF9" s="1070">
        <v>-337</v>
      </c>
      <c r="AG9" s="1071"/>
      <c r="AH9" s="1071"/>
      <c r="AI9" s="1071"/>
      <c r="AJ9" s="1072"/>
      <c r="AK9" s="1137" t="s">
        <v>583</v>
      </c>
      <c r="AL9" s="1138"/>
      <c r="AM9" s="1138"/>
      <c r="AN9" s="1138"/>
      <c r="AO9" s="1138"/>
      <c r="AP9" s="1138" t="s">
        <v>583</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t="s">
        <v>384</v>
      </c>
      <c r="C10" s="1089"/>
      <c r="D10" s="1089"/>
      <c r="E10" s="1089"/>
      <c r="F10" s="1089"/>
      <c r="G10" s="1089"/>
      <c r="H10" s="1089"/>
      <c r="I10" s="1089"/>
      <c r="J10" s="1089"/>
      <c r="K10" s="1089"/>
      <c r="L10" s="1089"/>
      <c r="M10" s="1089"/>
      <c r="N10" s="1089"/>
      <c r="O10" s="1089"/>
      <c r="P10" s="1090"/>
      <c r="Q10" s="1094">
        <v>88</v>
      </c>
      <c r="R10" s="1095"/>
      <c r="S10" s="1095"/>
      <c r="T10" s="1095"/>
      <c r="U10" s="1095"/>
      <c r="V10" s="1095">
        <v>87</v>
      </c>
      <c r="W10" s="1095"/>
      <c r="X10" s="1095"/>
      <c r="Y10" s="1095"/>
      <c r="Z10" s="1095"/>
      <c r="AA10" s="1095">
        <v>1</v>
      </c>
      <c r="AB10" s="1095"/>
      <c r="AC10" s="1095"/>
      <c r="AD10" s="1095"/>
      <c r="AE10" s="1096"/>
      <c r="AF10" s="1070">
        <v>1</v>
      </c>
      <c r="AG10" s="1071"/>
      <c r="AH10" s="1071"/>
      <c r="AI10" s="1071"/>
      <c r="AJ10" s="1072"/>
      <c r="AK10" s="1137">
        <v>30</v>
      </c>
      <c r="AL10" s="1138"/>
      <c r="AM10" s="1138"/>
      <c r="AN10" s="1138"/>
      <c r="AO10" s="1138"/>
      <c r="AP10" s="1138" t="s">
        <v>583</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386</v>
      </c>
      <c r="B23" s="995" t="s">
        <v>387</v>
      </c>
      <c r="C23" s="996"/>
      <c r="D23" s="996"/>
      <c r="E23" s="996"/>
      <c r="F23" s="996"/>
      <c r="G23" s="996"/>
      <c r="H23" s="996"/>
      <c r="I23" s="996"/>
      <c r="J23" s="996"/>
      <c r="K23" s="996"/>
      <c r="L23" s="996"/>
      <c r="M23" s="996"/>
      <c r="N23" s="996"/>
      <c r="O23" s="996"/>
      <c r="P23" s="997"/>
      <c r="Q23" s="1119">
        <v>17701</v>
      </c>
      <c r="R23" s="1120"/>
      <c r="S23" s="1120"/>
      <c r="T23" s="1120"/>
      <c r="U23" s="1120"/>
      <c r="V23" s="1120">
        <v>17618</v>
      </c>
      <c r="W23" s="1120"/>
      <c r="X23" s="1120"/>
      <c r="Y23" s="1120"/>
      <c r="Z23" s="1120"/>
      <c r="AA23" s="1120">
        <v>83</v>
      </c>
      <c r="AB23" s="1120"/>
      <c r="AC23" s="1120"/>
      <c r="AD23" s="1120"/>
      <c r="AE23" s="1121"/>
      <c r="AF23" s="1122">
        <v>82</v>
      </c>
      <c r="AG23" s="1120"/>
      <c r="AH23" s="1120"/>
      <c r="AI23" s="1120"/>
      <c r="AJ23" s="1123"/>
      <c r="AK23" s="1124"/>
      <c r="AL23" s="1125"/>
      <c r="AM23" s="1125"/>
      <c r="AN23" s="1125"/>
      <c r="AO23" s="1125"/>
      <c r="AP23" s="1120">
        <v>11616</v>
      </c>
      <c r="AQ23" s="1120"/>
      <c r="AR23" s="1120"/>
      <c r="AS23" s="1120"/>
      <c r="AT23" s="1120"/>
      <c r="AU23" s="1126"/>
      <c r="AV23" s="1126"/>
      <c r="AW23" s="1126"/>
      <c r="AX23" s="1126"/>
      <c r="AY23" s="1127"/>
      <c r="AZ23" s="1116" t="s">
        <v>388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364</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v>5053</v>
      </c>
      <c r="R28" s="1105"/>
      <c r="S28" s="1105"/>
      <c r="T28" s="1105"/>
      <c r="U28" s="1105"/>
      <c r="V28" s="1105">
        <v>6002</v>
      </c>
      <c r="W28" s="1105"/>
      <c r="X28" s="1105"/>
      <c r="Y28" s="1105"/>
      <c r="Z28" s="1105"/>
      <c r="AA28" s="1105">
        <v>-949</v>
      </c>
      <c r="AB28" s="1105"/>
      <c r="AC28" s="1105"/>
      <c r="AD28" s="1105"/>
      <c r="AE28" s="1106"/>
      <c r="AF28" s="1107">
        <v>-949</v>
      </c>
      <c r="AG28" s="1105"/>
      <c r="AH28" s="1105"/>
      <c r="AI28" s="1105"/>
      <c r="AJ28" s="1108"/>
      <c r="AK28" s="1109">
        <v>533</v>
      </c>
      <c r="AL28" s="1097"/>
      <c r="AM28" s="1097"/>
      <c r="AN28" s="1097"/>
      <c r="AO28" s="1097"/>
      <c r="AP28" s="1097" t="s">
        <v>583</v>
      </c>
      <c r="AQ28" s="1097"/>
      <c r="AR28" s="1097"/>
      <c r="AS28" s="1097"/>
      <c r="AT28" s="1097"/>
      <c r="AU28" s="1097" t="s">
        <v>583</v>
      </c>
      <c r="AV28" s="1097"/>
      <c r="AW28" s="1097"/>
      <c r="AX28" s="1097"/>
      <c r="AY28" s="1097"/>
      <c r="AZ28" s="1098" t="s">
        <v>603</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400</v>
      </c>
      <c r="C29" s="1089"/>
      <c r="D29" s="1089"/>
      <c r="E29" s="1089"/>
      <c r="F29" s="1089"/>
      <c r="G29" s="1089"/>
      <c r="H29" s="1089"/>
      <c r="I29" s="1089"/>
      <c r="J29" s="1089"/>
      <c r="K29" s="1089"/>
      <c r="L29" s="1089"/>
      <c r="M29" s="1089"/>
      <c r="N29" s="1089"/>
      <c r="O29" s="1089"/>
      <c r="P29" s="1090"/>
      <c r="Q29" s="1094">
        <v>5166</v>
      </c>
      <c r="R29" s="1095"/>
      <c r="S29" s="1095"/>
      <c r="T29" s="1095"/>
      <c r="U29" s="1095"/>
      <c r="V29" s="1095">
        <v>4940</v>
      </c>
      <c r="W29" s="1095"/>
      <c r="X29" s="1095"/>
      <c r="Y29" s="1095"/>
      <c r="Z29" s="1095"/>
      <c r="AA29" s="1095">
        <v>226</v>
      </c>
      <c r="AB29" s="1095"/>
      <c r="AC29" s="1095"/>
      <c r="AD29" s="1095"/>
      <c r="AE29" s="1096"/>
      <c r="AF29" s="1070">
        <v>226</v>
      </c>
      <c r="AG29" s="1071"/>
      <c r="AH29" s="1071"/>
      <c r="AI29" s="1071"/>
      <c r="AJ29" s="1072"/>
      <c r="AK29" s="1031">
        <v>731</v>
      </c>
      <c r="AL29" s="1022"/>
      <c r="AM29" s="1022"/>
      <c r="AN29" s="1022"/>
      <c r="AO29" s="1022"/>
      <c r="AP29" s="1022" t="s">
        <v>584</v>
      </c>
      <c r="AQ29" s="1022"/>
      <c r="AR29" s="1022"/>
      <c r="AS29" s="1022"/>
      <c r="AT29" s="1022"/>
      <c r="AU29" s="1022" t="s">
        <v>583</v>
      </c>
      <c r="AV29" s="1022"/>
      <c r="AW29" s="1022"/>
      <c r="AX29" s="1022"/>
      <c r="AY29" s="1022"/>
      <c r="AZ29" s="1093" t="s">
        <v>585</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401</v>
      </c>
      <c r="C30" s="1089"/>
      <c r="D30" s="1089"/>
      <c r="E30" s="1089"/>
      <c r="F30" s="1089"/>
      <c r="G30" s="1089"/>
      <c r="H30" s="1089"/>
      <c r="I30" s="1089"/>
      <c r="J30" s="1089"/>
      <c r="K30" s="1089"/>
      <c r="L30" s="1089"/>
      <c r="M30" s="1089"/>
      <c r="N30" s="1089"/>
      <c r="O30" s="1089"/>
      <c r="P30" s="1090"/>
      <c r="Q30" s="1094">
        <v>796</v>
      </c>
      <c r="R30" s="1095"/>
      <c r="S30" s="1095"/>
      <c r="T30" s="1095"/>
      <c r="U30" s="1095"/>
      <c r="V30" s="1095">
        <v>780</v>
      </c>
      <c r="W30" s="1095"/>
      <c r="X30" s="1095"/>
      <c r="Y30" s="1095"/>
      <c r="Z30" s="1095"/>
      <c r="AA30" s="1095">
        <v>16</v>
      </c>
      <c r="AB30" s="1095"/>
      <c r="AC30" s="1095"/>
      <c r="AD30" s="1095"/>
      <c r="AE30" s="1096"/>
      <c r="AF30" s="1070">
        <v>16</v>
      </c>
      <c r="AG30" s="1071"/>
      <c r="AH30" s="1071"/>
      <c r="AI30" s="1071"/>
      <c r="AJ30" s="1072"/>
      <c r="AK30" s="1031">
        <v>198</v>
      </c>
      <c r="AL30" s="1022"/>
      <c r="AM30" s="1022"/>
      <c r="AN30" s="1022"/>
      <c r="AO30" s="1022"/>
      <c r="AP30" s="1022" t="s">
        <v>583</v>
      </c>
      <c r="AQ30" s="1022"/>
      <c r="AR30" s="1022"/>
      <c r="AS30" s="1022"/>
      <c r="AT30" s="1022"/>
      <c r="AU30" s="1022" t="s">
        <v>583</v>
      </c>
      <c r="AV30" s="1022"/>
      <c r="AW30" s="1022"/>
      <c r="AX30" s="1022"/>
      <c r="AY30" s="1022"/>
      <c r="AZ30" s="1093" t="s">
        <v>585</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402</v>
      </c>
      <c r="C31" s="1089"/>
      <c r="D31" s="1089"/>
      <c r="E31" s="1089"/>
      <c r="F31" s="1089"/>
      <c r="G31" s="1089"/>
      <c r="H31" s="1089"/>
      <c r="I31" s="1089"/>
      <c r="J31" s="1089"/>
      <c r="K31" s="1089"/>
      <c r="L31" s="1089"/>
      <c r="M31" s="1089"/>
      <c r="N31" s="1089"/>
      <c r="O31" s="1089"/>
      <c r="P31" s="1090"/>
      <c r="Q31" s="1094">
        <v>1005</v>
      </c>
      <c r="R31" s="1095"/>
      <c r="S31" s="1095"/>
      <c r="T31" s="1095"/>
      <c r="U31" s="1095"/>
      <c r="V31" s="1095">
        <v>930</v>
      </c>
      <c r="W31" s="1095"/>
      <c r="X31" s="1095"/>
      <c r="Y31" s="1095"/>
      <c r="Z31" s="1095"/>
      <c r="AA31" s="1095">
        <v>75</v>
      </c>
      <c r="AB31" s="1095"/>
      <c r="AC31" s="1095"/>
      <c r="AD31" s="1095"/>
      <c r="AE31" s="1096"/>
      <c r="AF31" s="1070">
        <v>1633</v>
      </c>
      <c r="AG31" s="1071"/>
      <c r="AH31" s="1071"/>
      <c r="AI31" s="1071"/>
      <c r="AJ31" s="1072"/>
      <c r="AK31" s="1031">
        <v>3</v>
      </c>
      <c r="AL31" s="1022"/>
      <c r="AM31" s="1022"/>
      <c r="AN31" s="1022"/>
      <c r="AO31" s="1022"/>
      <c r="AP31" s="1022">
        <v>4164</v>
      </c>
      <c r="AQ31" s="1022"/>
      <c r="AR31" s="1022"/>
      <c r="AS31" s="1022"/>
      <c r="AT31" s="1022"/>
      <c r="AU31" s="1022">
        <v>4</v>
      </c>
      <c r="AV31" s="1022"/>
      <c r="AW31" s="1022"/>
      <c r="AX31" s="1022"/>
      <c r="AY31" s="1022"/>
      <c r="AZ31" s="1093" t="s">
        <v>585</v>
      </c>
      <c r="BA31" s="1093"/>
      <c r="BB31" s="1093"/>
      <c r="BC31" s="1093"/>
      <c r="BD31" s="1093"/>
      <c r="BE31" s="1083" t="s">
        <v>403</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404</v>
      </c>
      <c r="C32" s="1089"/>
      <c r="D32" s="1089"/>
      <c r="E32" s="1089"/>
      <c r="F32" s="1089"/>
      <c r="G32" s="1089"/>
      <c r="H32" s="1089"/>
      <c r="I32" s="1089"/>
      <c r="J32" s="1089"/>
      <c r="K32" s="1089"/>
      <c r="L32" s="1089"/>
      <c r="M32" s="1089"/>
      <c r="N32" s="1089"/>
      <c r="O32" s="1089"/>
      <c r="P32" s="1090"/>
      <c r="Q32" s="1094">
        <v>1854</v>
      </c>
      <c r="R32" s="1095"/>
      <c r="S32" s="1095"/>
      <c r="T32" s="1095"/>
      <c r="U32" s="1095"/>
      <c r="V32" s="1095">
        <v>2016</v>
      </c>
      <c r="W32" s="1095"/>
      <c r="X32" s="1095"/>
      <c r="Y32" s="1095"/>
      <c r="Z32" s="1095"/>
      <c r="AA32" s="1095">
        <v>-162</v>
      </c>
      <c r="AB32" s="1095"/>
      <c r="AC32" s="1095"/>
      <c r="AD32" s="1095"/>
      <c r="AE32" s="1096"/>
      <c r="AF32" s="1070">
        <v>-133</v>
      </c>
      <c r="AG32" s="1071"/>
      <c r="AH32" s="1071"/>
      <c r="AI32" s="1071"/>
      <c r="AJ32" s="1072"/>
      <c r="AK32" s="1031">
        <v>191</v>
      </c>
      <c r="AL32" s="1022"/>
      <c r="AM32" s="1022"/>
      <c r="AN32" s="1022"/>
      <c r="AO32" s="1022"/>
      <c r="AP32" s="1022">
        <v>551</v>
      </c>
      <c r="AQ32" s="1022"/>
      <c r="AR32" s="1022"/>
      <c r="AS32" s="1022"/>
      <c r="AT32" s="1022"/>
      <c r="AU32" s="1022">
        <v>350</v>
      </c>
      <c r="AV32" s="1022"/>
      <c r="AW32" s="1022"/>
      <c r="AX32" s="1022"/>
      <c r="AY32" s="1022"/>
      <c r="AZ32" s="1093">
        <v>7.8</v>
      </c>
      <c r="BA32" s="1093"/>
      <c r="BB32" s="1093"/>
      <c r="BC32" s="1093"/>
      <c r="BD32" s="1093"/>
      <c r="BE32" s="1083" t="s">
        <v>405</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406</v>
      </c>
      <c r="C33" s="1089"/>
      <c r="D33" s="1089"/>
      <c r="E33" s="1089"/>
      <c r="F33" s="1089"/>
      <c r="G33" s="1089"/>
      <c r="H33" s="1089"/>
      <c r="I33" s="1089"/>
      <c r="J33" s="1089"/>
      <c r="K33" s="1089"/>
      <c r="L33" s="1089"/>
      <c r="M33" s="1089"/>
      <c r="N33" s="1089"/>
      <c r="O33" s="1089"/>
      <c r="P33" s="1090"/>
      <c r="Q33" s="1094">
        <v>1922</v>
      </c>
      <c r="R33" s="1095"/>
      <c r="S33" s="1095"/>
      <c r="T33" s="1095"/>
      <c r="U33" s="1095"/>
      <c r="V33" s="1095">
        <v>1919</v>
      </c>
      <c r="W33" s="1095"/>
      <c r="X33" s="1095"/>
      <c r="Y33" s="1095"/>
      <c r="Z33" s="1095"/>
      <c r="AA33" s="1095">
        <v>3</v>
      </c>
      <c r="AB33" s="1095"/>
      <c r="AC33" s="1095"/>
      <c r="AD33" s="1095"/>
      <c r="AE33" s="1096"/>
      <c r="AF33" s="1070">
        <v>3</v>
      </c>
      <c r="AG33" s="1071"/>
      <c r="AH33" s="1071"/>
      <c r="AI33" s="1071"/>
      <c r="AJ33" s="1072"/>
      <c r="AK33" s="1031">
        <v>674</v>
      </c>
      <c r="AL33" s="1022"/>
      <c r="AM33" s="1022"/>
      <c r="AN33" s="1022"/>
      <c r="AO33" s="1022"/>
      <c r="AP33" s="1022">
        <v>13431</v>
      </c>
      <c r="AQ33" s="1022"/>
      <c r="AR33" s="1022"/>
      <c r="AS33" s="1022"/>
      <c r="AT33" s="1022"/>
      <c r="AU33" s="1022">
        <v>12155</v>
      </c>
      <c r="AV33" s="1022"/>
      <c r="AW33" s="1022"/>
      <c r="AX33" s="1022"/>
      <c r="AY33" s="1022"/>
      <c r="AZ33" s="1093" t="s">
        <v>586</v>
      </c>
      <c r="BA33" s="1093"/>
      <c r="BB33" s="1093"/>
      <c r="BC33" s="1093"/>
      <c r="BD33" s="1093"/>
      <c r="BE33" s="1083" t="s">
        <v>407</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408</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386</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796</v>
      </c>
      <c r="AG63" s="1010"/>
      <c r="AH63" s="1010"/>
      <c r="AI63" s="1010"/>
      <c r="AJ63" s="1081"/>
      <c r="AK63" s="1082"/>
      <c r="AL63" s="1014"/>
      <c r="AM63" s="1014"/>
      <c r="AN63" s="1014"/>
      <c r="AO63" s="1014"/>
      <c r="AP63" s="1010">
        <v>18146</v>
      </c>
      <c r="AQ63" s="1010"/>
      <c r="AR63" s="1010"/>
      <c r="AS63" s="1010"/>
      <c r="AT63" s="1010"/>
      <c r="AU63" s="1010">
        <v>12509</v>
      </c>
      <c r="AV63" s="1010"/>
      <c r="AW63" s="1010"/>
      <c r="AX63" s="1010"/>
      <c r="AY63" s="1010"/>
      <c r="AZ63" s="1076"/>
      <c r="BA63" s="1076"/>
      <c r="BB63" s="1076"/>
      <c r="BC63" s="1076"/>
      <c r="BD63" s="1076"/>
      <c r="BE63" s="1011"/>
      <c r="BF63" s="1011"/>
      <c r="BG63" s="1011"/>
      <c r="BH63" s="1011"/>
      <c r="BI63" s="1012"/>
      <c r="BJ63" s="1077" t="s">
        <v>410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412</v>
      </c>
      <c r="B66" s="1047"/>
      <c r="C66" s="1047"/>
      <c r="D66" s="1047"/>
      <c r="E66" s="1047"/>
      <c r="F66" s="1047"/>
      <c r="G66" s="1047"/>
      <c r="H66" s="1047"/>
      <c r="I66" s="1047"/>
      <c r="J66" s="1047"/>
      <c r="K66" s="1047"/>
      <c r="L66" s="1047"/>
      <c r="M66" s="1047"/>
      <c r="N66" s="1047"/>
      <c r="O66" s="1047"/>
      <c r="P66" s="1048"/>
      <c r="Q66" s="1052" t="s">
        <v>413</v>
      </c>
      <c r="R66" s="1053"/>
      <c r="S66" s="1053"/>
      <c r="T66" s="1053"/>
      <c r="U66" s="1054"/>
      <c r="V66" s="1052" t="s">
        <v>414</v>
      </c>
      <c r="W66" s="1053"/>
      <c r="X66" s="1053"/>
      <c r="Y66" s="1053"/>
      <c r="Z66" s="1054"/>
      <c r="AA66" s="1052" t="s">
        <v>415</v>
      </c>
      <c r="AB66" s="1053"/>
      <c r="AC66" s="1053"/>
      <c r="AD66" s="1053"/>
      <c r="AE66" s="1054"/>
      <c r="AF66" s="1058" t="s">
        <v>416</v>
      </c>
      <c r="AG66" s="1059"/>
      <c r="AH66" s="1059"/>
      <c r="AI66" s="1059"/>
      <c r="AJ66" s="1060"/>
      <c r="AK66" s="1052" t="s">
        <v>417</v>
      </c>
      <c r="AL66" s="1047"/>
      <c r="AM66" s="1047"/>
      <c r="AN66" s="1047"/>
      <c r="AO66" s="1048"/>
      <c r="AP66" s="1052" t="s">
        <v>418</v>
      </c>
      <c r="AQ66" s="1053"/>
      <c r="AR66" s="1053"/>
      <c r="AS66" s="1053"/>
      <c r="AT66" s="1054"/>
      <c r="AU66" s="1052" t="s">
        <v>419</v>
      </c>
      <c r="AV66" s="1053"/>
      <c r="AW66" s="1053"/>
      <c r="AX66" s="1053"/>
      <c r="AY66" s="1054"/>
      <c r="AZ66" s="1052" t="s">
        <v>371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587</v>
      </c>
      <c r="C68" s="1037"/>
      <c r="D68" s="1037"/>
      <c r="E68" s="1037"/>
      <c r="F68" s="1037"/>
      <c r="G68" s="1037"/>
      <c r="H68" s="1037"/>
      <c r="I68" s="1037"/>
      <c r="J68" s="1037"/>
      <c r="K68" s="1037"/>
      <c r="L68" s="1037"/>
      <c r="M68" s="1037"/>
      <c r="N68" s="1037"/>
      <c r="O68" s="1037"/>
      <c r="P68" s="1038"/>
      <c r="Q68" s="1039">
        <v>53</v>
      </c>
      <c r="R68" s="1033"/>
      <c r="S68" s="1033"/>
      <c r="T68" s="1033"/>
      <c r="U68" s="1033"/>
      <c r="V68" s="1033">
        <v>38</v>
      </c>
      <c r="W68" s="1033"/>
      <c r="X68" s="1033"/>
      <c r="Y68" s="1033"/>
      <c r="Z68" s="1033"/>
      <c r="AA68" s="1033">
        <v>15</v>
      </c>
      <c r="AB68" s="1033"/>
      <c r="AC68" s="1033"/>
      <c r="AD68" s="1033"/>
      <c r="AE68" s="1033"/>
      <c r="AF68" s="1033">
        <v>15</v>
      </c>
      <c r="AG68" s="1033"/>
      <c r="AH68" s="1033"/>
      <c r="AI68" s="1033"/>
      <c r="AJ68" s="1033"/>
      <c r="AK68" s="1033" t="s">
        <v>585</v>
      </c>
      <c r="AL68" s="1033"/>
      <c r="AM68" s="1033"/>
      <c r="AN68" s="1033"/>
      <c r="AO68" s="1033"/>
      <c r="AP68" s="1033" t="s">
        <v>585</v>
      </c>
      <c r="AQ68" s="1033"/>
      <c r="AR68" s="1033"/>
      <c r="AS68" s="1033"/>
      <c r="AT68" s="1033"/>
      <c r="AU68" s="1033" t="s">
        <v>585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588</v>
      </c>
      <c r="C69" s="1026"/>
      <c r="D69" s="1026"/>
      <c r="E69" s="1026"/>
      <c r="F69" s="1026"/>
      <c r="G69" s="1026"/>
      <c r="H69" s="1026"/>
      <c r="I69" s="1026"/>
      <c r="J69" s="1026"/>
      <c r="K69" s="1026"/>
      <c r="L69" s="1026"/>
      <c r="M69" s="1026"/>
      <c r="N69" s="1026"/>
      <c r="O69" s="1026"/>
      <c r="P69" s="1027"/>
      <c r="Q69" s="1028">
        <v>2</v>
      </c>
      <c r="R69" s="1022"/>
      <c r="S69" s="1022"/>
      <c r="T69" s="1022"/>
      <c r="U69" s="1022"/>
      <c r="V69" s="1022">
        <v>1</v>
      </c>
      <c r="W69" s="1022"/>
      <c r="X69" s="1022"/>
      <c r="Y69" s="1022"/>
      <c r="Z69" s="1022"/>
      <c r="AA69" s="1022">
        <v>1</v>
      </c>
      <c r="AB69" s="1022"/>
      <c r="AC69" s="1022"/>
      <c r="AD69" s="1022"/>
      <c r="AE69" s="1022"/>
      <c r="AF69" s="1022">
        <v>1</v>
      </c>
      <c r="AG69" s="1022"/>
      <c r="AH69" s="1022"/>
      <c r="AI69" s="1022"/>
      <c r="AJ69" s="1022"/>
      <c r="AK69" s="1022" t="s">
        <v>585</v>
      </c>
      <c r="AL69" s="1022"/>
      <c r="AM69" s="1022"/>
      <c r="AN69" s="1022"/>
      <c r="AO69" s="1022"/>
      <c r="AP69" s="1022" t="s">
        <v>585</v>
      </c>
      <c r="AQ69" s="1022"/>
      <c r="AR69" s="1022"/>
      <c r="AS69" s="1022"/>
      <c r="AT69" s="1022"/>
      <c r="AU69" s="1022" t="s">
        <v>585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589</v>
      </c>
      <c r="C70" s="1026"/>
      <c r="D70" s="1026"/>
      <c r="E70" s="1026"/>
      <c r="F70" s="1026"/>
      <c r="G70" s="1026"/>
      <c r="H70" s="1026"/>
      <c r="I70" s="1026"/>
      <c r="J70" s="1026"/>
      <c r="K70" s="1026"/>
      <c r="L70" s="1026"/>
      <c r="M70" s="1026"/>
      <c r="N70" s="1026"/>
      <c r="O70" s="1026"/>
      <c r="P70" s="1027"/>
      <c r="Q70" s="1028">
        <v>102</v>
      </c>
      <c r="R70" s="1022"/>
      <c r="S70" s="1022"/>
      <c r="T70" s="1022"/>
      <c r="U70" s="1022"/>
      <c r="V70" s="1022">
        <v>101</v>
      </c>
      <c r="W70" s="1022"/>
      <c r="X70" s="1022"/>
      <c r="Y70" s="1022"/>
      <c r="Z70" s="1022"/>
      <c r="AA70" s="1022">
        <v>1</v>
      </c>
      <c r="AB70" s="1022"/>
      <c r="AC70" s="1022"/>
      <c r="AD70" s="1022"/>
      <c r="AE70" s="1022"/>
      <c r="AF70" s="1022">
        <v>1</v>
      </c>
      <c r="AG70" s="1022"/>
      <c r="AH70" s="1022"/>
      <c r="AI70" s="1022"/>
      <c r="AJ70" s="1022"/>
      <c r="AK70" s="1022" t="s">
        <v>585</v>
      </c>
      <c r="AL70" s="1022"/>
      <c r="AM70" s="1022"/>
      <c r="AN70" s="1022"/>
      <c r="AO70" s="1022"/>
      <c r="AP70" s="1022" t="s">
        <v>585</v>
      </c>
      <c r="AQ70" s="1022"/>
      <c r="AR70" s="1022"/>
      <c r="AS70" s="1022"/>
      <c r="AT70" s="1022"/>
      <c r="AU70" s="1022" t="s">
        <v>585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590</v>
      </c>
      <c r="C71" s="1026"/>
      <c r="D71" s="1026"/>
      <c r="E71" s="1026"/>
      <c r="F71" s="1026"/>
      <c r="G71" s="1026"/>
      <c r="H71" s="1026"/>
      <c r="I71" s="1026"/>
      <c r="J71" s="1026"/>
      <c r="K71" s="1026"/>
      <c r="L71" s="1026"/>
      <c r="M71" s="1026"/>
      <c r="N71" s="1026"/>
      <c r="O71" s="1026"/>
      <c r="P71" s="1027"/>
      <c r="Q71" s="1028">
        <v>11887</v>
      </c>
      <c r="R71" s="1022"/>
      <c r="S71" s="1022"/>
      <c r="T71" s="1022"/>
      <c r="U71" s="1022"/>
      <c r="V71" s="1022">
        <v>11522</v>
      </c>
      <c r="W71" s="1022"/>
      <c r="X71" s="1022"/>
      <c r="Y71" s="1022"/>
      <c r="Z71" s="1022"/>
      <c r="AA71" s="1022">
        <v>366</v>
      </c>
      <c r="AB71" s="1022"/>
      <c r="AC71" s="1022"/>
      <c r="AD71" s="1022"/>
      <c r="AE71" s="1022"/>
      <c r="AF71" s="1022">
        <v>366</v>
      </c>
      <c r="AG71" s="1022"/>
      <c r="AH71" s="1022"/>
      <c r="AI71" s="1022"/>
      <c r="AJ71" s="1022"/>
      <c r="AK71" s="1022" t="s">
        <v>585</v>
      </c>
      <c r="AL71" s="1022"/>
      <c r="AM71" s="1022"/>
      <c r="AN71" s="1022"/>
      <c r="AO71" s="1022"/>
      <c r="AP71" s="1022" t="s">
        <v>600</v>
      </c>
      <c r="AQ71" s="1022"/>
      <c r="AR71" s="1022"/>
      <c r="AS71" s="1022"/>
      <c r="AT71" s="1022"/>
      <c r="AU71" s="1022" t="s">
        <v>585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591</v>
      </c>
      <c r="C72" s="1026"/>
      <c r="D72" s="1026"/>
      <c r="E72" s="1026"/>
      <c r="F72" s="1026"/>
      <c r="G72" s="1026"/>
      <c r="H72" s="1026"/>
      <c r="I72" s="1026"/>
      <c r="J72" s="1026"/>
      <c r="K72" s="1026"/>
      <c r="L72" s="1026"/>
      <c r="M72" s="1026"/>
      <c r="N72" s="1026"/>
      <c r="O72" s="1026"/>
      <c r="P72" s="1027"/>
      <c r="Q72" s="1028">
        <v>59</v>
      </c>
      <c r="R72" s="1022"/>
      <c r="S72" s="1022"/>
      <c r="T72" s="1022"/>
      <c r="U72" s="1022"/>
      <c r="V72" s="1022">
        <v>59</v>
      </c>
      <c r="W72" s="1022"/>
      <c r="X72" s="1022"/>
      <c r="Y72" s="1022"/>
      <c r="Z72" s="1022"/>
      <c r="AA72" s="1022" t="s">
        <v>585</v>
      </c>
      <c r="AB72" s="1022"/>
      <c r="AC72" s="1022"/>
      <c r="AD72" s="1022"/>
      <c r="AE72" s="1022"/>
      <c r="AF72" s="1022" t="s">
        <v>585</v>
      </c>
      <c r="AG72" s="1022"/>
      <c r="AH72" s="1022"/>
      <c r="AI72" s="1022"/>
      <c r="AJ72" s="1022"/>
      <c r="AK72" s="1022" t="s">
        <v>585</v>
      </c>
      <c r="AL72" s="1022"/>
      <c r="AM72" s="1022"/>
      <c r="AN72" s="1022"/>
      <c r="AO72" s="1022"/>
      <c r="AP72" s="1022" t="s">
        <v>585</v>
      </c>
      <c r="AQ72" s="1022"/>
      <c r="AR72" s="1022"/>
      <c r="AS72" s="1022"/>
      <c r="AT72" s="1022"/>
      <c r="AU72" s="1022" t="s">
        <v>585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592</v>
      </c>
      <c r="C73" s="1026"/>
      <c r="D73" s="1026"/>
      <c r="E73" s="1026"/>
      <c r="F73" s="1026"/>
      <c r="G73" s="1026"/>
      <c r="H73" s="1026"/>
      <c r="I73" s="1026"/>
      <c r="J73" s="1026"/>
      <c r="K73" s="1026"/>
      <c r="L73" s="1026"/>
      <c r="M73" s="1026"/>
      <c r="N73" s="1026"/>
      <c r="O73" s="1026"/>
      <c r="P73" s="1027"/>
      <c r="Q73" s="1028">
        <v>7042</v>
      </c>
      <c r="R73" s="1022"/>
      <c r="S73" s="1022"/>
      <c r="T73" s="1022"/>
      <c r="U73" s="1022"/>
      <c r="V73" s="1022">
        <v>6998</v>
      </c>
      <c r="W73" s="1022"/>
      <c r="X73" s="1022"/>
      <c r="Y73" s="1022"/>
      <c r="Z73" s="1022"/>
      <c r="AA73" s="1022" t="s">
        <v>585</v>
      </c>
      <c r="AB73" s="1022"/>
      <c r="AC73" s="1022"/>
      <c r="AD73" s="1022"/>
      <c r="AE73" s="1022"/>
      <c r="AF73" s="1022">
        <v>44</v>
      </c>
      <c r="AG73" s="1022"/>
      <c r="AH73" s="1022"/>
      <c r="AI73" s="1022"/>
      <c r="AJ73" s="1022"/>
      <c r="AK73" s="1022" t="s">
        <v>585</v>
      </c>
      <c r="AL73" s="1022"/>
      <c r="AM73" s="1022"/>
      <c r="AN73" s="1022"/>
      <c r="AO73" s="1022"/>
      <c r="AP73" s="1022" t="s">
        <v>585</v>
      </c>
      <c r="AQ73" s="1022"/>
      <c r="AR73" s="1022"/>
      <c r="AS73" s="1022"/>
      <c r="AT73" s="1022"/>
      <c r="AU73" s="1022" t="s">
        <v>585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593</v>
      </c>
      <c r="C74" s="1026"/>
      <c r="D74" s="1026"/>
      <c r="E74" s="1026"/>
      <c r="F74" s="1026"/>
      <c r="G74" s="1026"/>
      <c r="H74" s="1026"/>
      <c r="I74" s="1026"/>
      <c r="J74" s="1026"/>
      <c r="K74" s="1026"/>
      <c r="L74" s="1026"/>
      <c r="M74" s="1026"/>
      <c r="N74" s="1026"/>
      <c r="O74" s="1026"/>
      <c r="P74" s="1027"/>
      <c r="Q74" s="1028">
        <v>4475</v>
      </c>
      <c r="R74" s="1022"/>
      <c r="S74" s="1022"/>
      <c r="T74" s="1022"/>
      <c r="U74" s="1022"/>
      <c r="V74" s="1022">
        <v>4444</v>
      </c>
      <c r="W74" s="1022"/>
      <c r="X74" s="1022"/>
      <c r="Y74" s="1022"/>
      <c r="Z74" s="1022"/>
      <c r="AA74" s="1022">
        <v>31</v>
      </c>
      <c r="AB74" s="1022"/>
      <c r="AC74" s="1022"/>
      <c r="AD74" s="1022"/>
      <c r="AE74" s="1022"/>
      <c r="AF74" s="1022">
        <v>31</v>
      </c>
      <c r="AG74" s="1022"/>
      <c r="AH74" s="1022"/>
      <c r="AI74" s="1022"/>
      <c r="AJ74" s="1022"/>
      <c r="AK74" s="1022" t="s">
        <v>585</v>
      </c>
      <c r="AL74" s="1022"/>
      <c r="AM74" s="1022"/>
      <c r="AN74" s="1022"/>
      <c r="AO74" s="1022"/>
      <c r="AP74" s="1022">
        <v>2265</v>
      </c>
      <c r="AQ74" s="1022"/>
      <c r="AR74" s="1022"/>
      <c r="AS74" s="1022"/>
      <c r="AT74" s="1022"/>
      <c r="AU74" s="1022">
        <v>386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594</v>
      </c>
      <c r="C75" s="1026"/>
      <c r="D75" s="1026"/>
      <c r="E75" s="1026"/>
      <c r="F75" s="1026"/>
      <c r="G75" s="1026"/>
      <c r="H75" s="1026"/>
      <c r="I75" s="1026"/>
      <c r="J75" s="1026"/>
      <c r="K75" s="1026"/>
      <c r="L75" s="1026"/>
      <c r="M75" s="1026"/>
      <c r="N75" s="1026"/>
      <c r="O75" s="1026"/>
      <c r="P75" s="1027"/>
      <c r="Q75" s="1029">
        <v>2</v>
      </c>
      <c r="R75" s="1030"/>
      <c r="S75" s="1030"/>
      <c r="T75" s="1030"/>
      <c r="U75" s="1031"/>
      <c r="V75" s="1032">
        <v>2</v>
      </c>
      <c r="W75" s="1030"/>
      <c r="X75" s="1030"/>
      <c r="Y75" s="1030"/>
      <c r="Z75" s="1031"/>
      <c r="AA75" s="1032">
        <v>0</v>
      </c>
      <c r="AB75" s="1030"/>
      <c r="AC75" s="1030"/>
      <c r="AD75" s="1030"/>
      <c r="AE75" s="1031"/>
      <c r="AF75" s="1032">
        <v>0</v>
      </c>
      <c r="AG75" s="1030"/>
      <c r="AH75" s="1030"/>
      <c r="AI75" s="1030"/>
      <c r="AJ75" s="1031"/>
      <c r="AK75" s="1032" t="s">
        <v>585</v>
      </c>
      <c r="AL75" s="1030"/>
      <c r="AM75" s="1030"/>
      <c r="AN75" s="1030"/>
      <c r="AO75" s="1031"/>
      <c r="AP75" s="1032" t="s">
        <v>585</v>
      </c>
      <c r="AQ75" s="1030"/>
      <c r="AR75" s="1030"/>
      <c r="AS75" s="1030"/>
      <c r="AT75" s="1031"/>
      <c r="AU75" s="1032" t="s">
        <v>585</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595</v>
      </c>
      <c r="C76" s="1026"/>
      <c r="D76" s="1026"/>
      <c r="E76" s="1026"/>
      <c r="F76" s="1026"/>
      <c r="G76" s="1026"/>
      <c r="H76" s="1026"/>
      <c r="I76" s="1026"/>
      <c r="J76" s="1026"/>
      <c r="K76" s="1026"/>
      <c r="L76" s="1026"/>
      <c r="M76" s="1026"/>
      <c r="N76" s="1026"/>
      <c r="O76" s="1026"/>
      <c r="P76" s="1027"/>
      <c r="Q76" s="1029">
        <v>291</v>
      </c>
      <c r="R76" s="1030"/>
      <c r="S76" s="1030"/>
      <c r="T76" s="1030"/>
      <c r="U76" s="1031"/>
      <c r="V76" s="1032">
        <v>277</v>
      </c>
      <c r="W76" s="1030"/>
      <c r="X76" s="1030"/>
      <c r="Y76" s="1030"/>
      <c r="Z76" s="1031"/>
      <c r="AA76" s="1032">
        <v>13</v>
      </c>
      <c r="AB76" s="1030"/>
      <c r="AC76" s="1030"/>
      <c r="AD76" s="1030"/>
      <c r="AE76" s="1031"/>
      <c r="AF76" s="1032">
        <v>13</v>
      </c>
      <c r="AG76" s="1030"/>
      <c r="AH76" s="1030"/>
      <c r="AI76" s="1030"/>
      <c r="AJ76" s="1031"/>
      <c r="AK76" s="1032">
        <v>90</v>
      </c>
      <c r="AL76" s="1030"/>
      <c r="AM76" s="1030"/>
      <c r="AN76" s="1030"/>
      <c r="AO76" s="1031"/>
      <c r="AP76" s="1032" t="s">
        <v>585</v>
      </c>
      <c r="AQ76" s="1030"/>
      <c r="AR76" s="1030"/>
      <c r="AS76" s="1030"/>
      <c r="AT76" s="1031"/>
      <c r="AU76" s="1032" t="s">
        <v>601</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596</v>
      </c>
      <c r="C77" s="1026"/>
      <c r="D77" s="1026"/>
      <c r="E77" s="1026"/>
      <c r="F77" s="1026"/>
      <c r="G77" s="1026"/>
      <c r="H77" s="1026"/>
      <c r="I77" s="1026"/>
      <c r="J77" s="1026"/>
      <c r="K77" s="1026"/>
      <c r="L77" s="1026"/>
      <c r="M77" s="1026"/>
      <c r="N77" s="1026"/>
      <c r="O77" s="1026"/>
      <c r="P77" s="1027"/>
      <c r="Q77" s="1029">
        <v>66</v>
      </c>
      <c r="R77" s="1030"/>
      <c r="S77" s="1030"/>
      <c r="T77" s="1030"/>
      <c r="U77" s="1031"/>
      <c r="V77" s="1032">
        <v>66</v>
      </c>
      <c r="W77" s="1030"/>
      <c r="X77" s="1030"/>
      <c r="Y77" s="1030"/>
      <c r="Z77" s="1031"/>
      <c r="AA77" s="1032" t="s">
        <v>585</v>
      </c>
      <c r="AB77" s="1030"/>
      <c r="AC77" s="1030"/>
      <c r="AD77" s="1030"/>
      <c r="AE77" s="1031"/>
      <c r="AF77" s="1032" t="s">
        <v>585</v>
      </c>
      <c r="AG77" s="1030"/>
      <c r="AH77" s="1030"/>
      <c r="AI77" s="1030"/>
      <c r="AJ77" s="1031"/>
      <c r="AK77" s="1032" t="s">
        <v>599</v>
      </c>
      <c r="AL77" s="1030"/>
      <c r="AM77" s="1030"/>
      <c r="AN77" s="1030"/>
      <c r="AO77" s="1031"/>
      <c r="AP77" s="1032" t="s">
        <v>585</v>
      </c>
      <c r="AQ77" s="1030"/>
      <c r="AR77" s="1030"/>
      <c r="AS77" s="1030"/>
      <c r="AT77" s="1031"/>
      <c r="AU77" s="1032" t="s">
        <v>585</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597</v>
      </c>
      <c r="C78" s="1026"/>
      <c r="D78" s="1026"/>
      <c r="E78" s="1026"/>
      <c r="F78" s="1026"/>
      <c r="G78" s="1026"/>
      <c r="H78" s="1026"/>
      <c r="I78" s="1026"/>
      <c r="J78" s="1026"/>
      <c r="K78" s="1026"/>
      <c r="L78" s="1026"/>
      <c r="M78" s="1026"/>
      <c r="N78" s="1026"/>
      <c r="O78" s="1026"/>
      <c r="P78" s="1027"/>
      <c r="Q78" s="1028">
        <v>244</v>
      </c>
      <c r="R78" s="1022"/>
      <c r="S78" s="1022"/>
      <c r="T78" s="1022"/>
      <c r="U78" s="1022"/>
      <c r="V78" s="1022">
        <v>231</v>
      </c>
      <c r="W78" s="1022"/>
      <c r="X78" s="1022"/>
      <c r="Y78" s="1022"/>
      <c r="Z78" s="1022"/>
      <c r="AA78" s="1022">
        <v>13</v>
      </c>
      <c r="AB78" s="1022"/>
      <c r="AC78" s="1022"/>
      <c r="AD78" s="1022"/>
      <c r="AE78" s="1022"/>
      <c r="AF78" s="1022">
        <v>13</v>
      </c>
      <c r="AG78" s="1022"/>
      <c r="AH78" s="1022"/>
      <c r="AI78" s="1022"/>
      <c r="AJ78" s="1022"/>
      <c r="AK78" s="1022">
        <v>36</v>
      </c>
      <c r="AL78" s="1022"/>
      <c r="AM78" s="1022"/>
      <c r="AN78" s="1022"/>
      <c r="AO78" s="1022"/>
      <c r="AP78" s="1022" t="s">
        <v>585</v>
      </c>
      <c r="AQ78" s="1022"/>
      <c r="AR78" s="1022"/>
      <c r="AS78" s="1022"/>
      <c r="AT78" s="1022"/>
      <c r="AU78" s="1022" t="s">
        <v>585</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598</v>
      </c>
      <c r="C79" s="1026"/>
      <c r="D79" s="1026"/>
      <c r="E79" s="1026"/>
      <c r="F79" s="1026"/>
      <c r="G79" s="1026"/>
      <c r="H79" s="1026"/>
      <c r="I79" s="1026"/>
      <c r="J79" s="1026"/>
      <c r="K79" s="1026"/>
      <c r="L79" s="1026"/>
      <c r="M79" s="1026"/>
      <c r="N79" s="1026"/>
      <c r="O79" s="1026"/>
      <c r="P79" s="1027"/>
      <c r="Q79" s="1028">
        <v>767604</v>
      </c>
      <c r="R79" s="1022"/>
      <c r="S79" s="1022"/>
      <c r="T79" s="1022"/>
      <c r="U79" s="1022"/>
      <c r="V79" s="1022">
        <v>751444</v>
      </c>
      <c r="W79" s="1022"/>
      <c r="X79" s="1022"/>
      <c r="Y79" s="1022"/>
      <c r="Z79" s="1022"/>
      <c r="AA79" s="1022">
        <v>16160</v>
      </c>
      <c r="AB79" s="1022"/>
      <c r="AC79" s="1022"/>
      <c r="AD79" s="1022"/>
      <c r="AE79" s="1022"/>
      <c r="AF79" s="1022">
        <v>16160</v>
      </c>
      <c r="AG79" s="1022"/>
      <c r="AH79" s="1022"/>
      <c r="AI79" s="1022"/>
      <c r="AJ79" s="1022"/>
      <c r="AK79" s="1022" t="s">
        <v>585</v>
      </c>
      <c r="AL79" s="1022"/>
      <c r="AM79" s="1022"/>
      <c r="AN79" s="1022"/>
      <c r="AO79" s="1022"/>
      <c r="AP79" s="1022" t="s">
        <v>585</v>
      </c>
      <c r="AQ79" s="1022"/>
      <c r="AR79" s="1022"/>
      <c r="AS79" s="1022"/>
      <c r="AT79" s="1022"/>
      <c r="AU79" s="1022" t="s">
        <v>585</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386</v>
      </c>
      <c r="B88" s="995" t="s">
        <v>420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16644</v>
      </c>
      <c r="AG88" s="1010"/>
      <c r="AH88" s="1010"/>
      <c r="AI88" s="1010"/>
      <c r="AJ88" s="1010"/>
      <c r="AK88" s="1014"/>
      <c r="AL88" s="1014"/>
      <c r="AM88" s="1014"/>
      <c r="AN88" s="1014"/>
      <c r="AO88" s="1014"/>
      <c r="AP88" s="1010">
        <v>2265</v>
      </c>
      <c r="AQ88" s="1010"/>
      <c r="AR88" s="1010"/>
      <c r="AS88" s="1010"/>
      <c r="AT88" s="1010"/>
      <c r="AU88" s="1010">
        <v>386</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421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v>
      </c>
      <c r="CS102" s="1002"/>
      <c r="CT102" s="1002"/>
      <c r="CU102" s="1002"/>
      <c r="CV102" s="1003"/>
      <c r="CW102" s="1001" t="s">
        <v>585</v>
      </c>
      <c r="CX102" s="1002"/>
      <c r="CY102" s="1002"/>
      <c r="CZ102" s="1002"/>
      <c r="DA102" s="1003"/>
      <c r="DB102" s="1001" t="s">
        <v>585</v>
      </c>
      <c r="DC102" s="1002"/>
      <c r="DD102" s="1002"/>
      <c r="DE102" s="1002"/>
      <c r="DF102" s="1003"/>
      <c r="DG102" s="1001" t="s">
        <v>605</v>
      </c>
      <c r="DH102" s="1002"/>
      <c r="DI102" s="1002"/>
      <c r="DJ102" s="1002"/>
      <c r="DK102" s="1003"/>
      <c r="DL102" s="1001" t="s">
        <v>585</v>
      </c>
      <c r="DM102" s="1002"/>
      <c r="DN102" s="1002"/>
      <c r="DO102" s="1002"/>
      <c r="DP102" s="1003"/>
      <c r="DQ102" s="1001" t="s">
        <v>585</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429</v>
      </c>
      <c r="AB109" s="945"/>
      <c r="AC109" s="945"/>
      <c r="AD109" s="945"/>
      <c r="AE109" s="946"/>
      <c r="AF109" s="947" t="s">
        <v>302</v>
      </c>
      <c r="AG109" s="945"/>
      <c r="AH109" s="945"/>
      <c r="AI109" s="945"/>
      <c r="AJ109" s="946"/>
      <c r="AK109" s="947" t="s">
        <v>301</v>
      </c>
      <c r="AL109" s="945"/>
      <c r="AM109" s="945"/>
      <c r="AN109" s="945"/>
      <c r="AO109" s="946"/>
      <c r="AP109" s="947" t="s">
        <v>430</v>
      </c>
      <c r="AQ109" s="945"/>
      <c r="AR109" s="945"/>
      <c r="AS109" s="945"/>
      <c r="AT109" s="976"/>
      <c r="AU109" s="944" t="s">
        <v>428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429</v>
      </c>
      <c r="BR109" s="945"/>
      <c r="BS109" s="945"/>
      <c r="BT109" s="945"/>
      <c r="BU109" s="946"/>
      <c r="BV109" s="947" t="s">
        <v>302</v>
      </c>
      <c r="BW109" s="945"/>
      <c r="BX109" s="945"/>
      <c r="BY109" s="945"/>
      <c r="BZ109" s="946"/>
      <c r="CA109" s="947" t="s">
        <v>301</v>
      </c>
      <c r="CB109" s="945"/>
      <c r="CC109" s="945"/>
      <c r="CD109" s="945"/>
      <c r="CE109" s="946"/>
      <c r="CF109" s="983" t="s">
        <v>430</v>
      </c>
      <c r="CG109" s="983"/>
      <c r="CH109" s="983"/>
      <c r="CI109" s="983"/>
      <c r="CJ109" s="983"/>
      <c r="CK109" s="947" t="s">
        <v>431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429</v>
      </c>
      <c r="DH109" s="945"/>
      <c r="DI109" s="945"/>
      <c r="DJ109" s="945"/>
      <c r="DK109" s="946"/>
      <c r="DL109" s="947" t="s">
        <v>302</v>
      </c>
      <c r="DM109" s="945"/>
      <c r="DN109" s="945"/>
      <c r="DO109" s="945"/>
      <c r="DP109" s="946"/>
      <c r="DQ109" s="947" t="s">
        <v>301</v>
      </c>
      <c r="DR109" s="945"/>
      <c r="DS109" s="945"/>
      <c r="DT109" s="945"/>
      <c r="DU109" s="946"/>
      <c r="DV109" s="947" t="s">
        <v>430</v>
      </c>
      <c r="DW109" s="945"/>
      <c r="DX109" s="945"/>
      <c r="DY109" s="945"/>
      <c r="DZ109" s="976"/>
    </row>
    <row r="110" spans="1:131" s="246" customFormat="1" ht="26.25" customHeight="1" x14ac:dyDescent="0.15">
      <c r="A110" s="847" t="s">
        <v>432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1947335</v>
      </c>
      <c r="AB110" s="938"/>
      <c r="AC110" s="938"/>
      <c r="AD110" s="938"/>
      <c r="AE110" s="939"/>
      <c r="AF110" s="940">
        <v>1952211</v>
      </c>
      <c r="AG110" s="938"/>
      <c r="AH110" s="938"/>
      <c r="AI110" s="938"/>
      <c r="AJ110" s="939"/>
      <c r="AK110" s="940">
        <v>1992565</v>
      </c>
      <c r="AL110" s="938"/>
      <c r="AM110" s="938"/>
      <c r="AN110" s="938"/>
      <c r="AO110" s="939"/>
      <c r="AP110" s="941">
        <v>24.1</v>
      </c>
      <c r="AQ110" s="942"/>
      <c r="AR110" s="942"/>
      <c r="AS110" s="942"/>
      <c r="AT110" s="943"/>
      <c r="AU110" s="977" t="s">
        <v>73</v>
      </c>
      <c r="AV110" s="978"/>
      <c r="AW110" s="978"/>
      <c r="AX110" s="978"/>
      <c r="AY110" s="978"/>
      <c r="AZ110" s="903" t="s">
        <v>433</v>
      </c>
      <c r="BA110" s="848"/>
      <c r="BB110" s="848"/>
      <c r="BC110" s="848"/>
      <c r="BD110" s="848"/>
      <c r="BE110" s="848"/>
      <c r="BF110" s="848"/>
      <c r="BG110" s="848"/>
      <c r="BH110" s="848"/>
      <c r="BI110" s="848"/>
      <c r="BJ110" s="848"/>
      <c r="BK110" s="848"/>
      <c r="BL110" s="848"/>
      <c r="BM110" s="848"/>
      <c r="BN110" s="848"/>
      <c r="BO110" s="848"/>
      <c r="BP110" s="849"/>
      <c r="BQ110" s="904">
        <v>13516960</v>
      </c>
      <c r="BR110" s="885"/>
      <c r="BS110" s="885"/>
      <c r="BT110" s="885"/>
      <c r="BU110" s="885"/>
      <c r="BV110" s="885">
        <v>12791985</v>
      </c>
      <c r="BW110" s="885"/>
      <c r="BX110" s="885"/>
      <c r="BY110" s="885"/>
      <c r="BZ110" s="885"/>
      <c r="CA110" s="885">
        <v>11615974</v>
      </c>
      <c r="CB110" s="885"/>
      <c r="CC110" s="885"/>
      <c r="CD110" s="885"/>
      <c r="CE110" s="885"/>
      <c r="CF110" s="909">
        <v>140.6</v>
      </c>
      <c r="CG110" s="910"/>
      <c r="CH110" s="910"/>
      <c r="CI110" s="910"/>
      <c r="CJ110" s="910"/>
      <c r="CK110" s="973" t="s">
        <v>434</v>
      </c>
      <c r="CL110" s="859"/>
      <c r="CM110" s="934" t="s">
        <v>435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128</v>
      </c>
      <c r="DH110" s="885"/>
      <c r="DI110" s="885"/>
      <c r="DJ110" s="885"/>
      <c r="DK110" s="885"/>
      <c r="DL110" s="885" t="s">
        <v>128</v>
      </c>
      <c r="DM110" s="885"/>
      <c r="DN110" s="885"/>
      <c r="DO110" s="885"/>
      <c r="DP110" s="885"/>
      <c r="DQ110" s="885" t="s">
        <v>128</v>
      </c>
      <c r="DR110" s="885"/>
      <c r="DS110" s="885"/>
      <c r="DT110" s="885"/>
      <c r="DU110" s="885"/>
      <c r="DV110" s="886" t="s">
        <v>128</v>
      </c>
      <c r="DW110" s="886"/>
      <c r="DX110" s="886"/>
      <c r="DY110" s="886"/>
      <c r="DZ110" s="887"/>
    </row>
    <row r="111" spans="1:131" s="246" customFormat="1" ht="26.25" customHeight="1" x14ac:dyDescent="0.15">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128</v>
      </c>
      <c r="AG111" s="966"/>
      <c r="AH111" s="966"/>
      <c r="AI111" s="966"/>
      <c r="AJ111" s="967"/>
      <c r="AK111" s="968" t="s">
        <v>128</v>
      </c>
      <c r="AL111" s="966"/>
      <c r="AM111" s="966"/>
      <c r="AN111" s="966"/>
      <c r="AO111" s="967"/>
      <c r="AP111" s="969" t="s">
        <v>388</v>
      </c>
      <c r="AQ111" s="970"/>
      <c r="AR111" s="970"/>
      <c r="AS111" s="970"/>
      <c r="AT111" s="971"/>
      <c r="AU111" s="979"/>
      <c r="AV111" s="980"/>
      <c r="AW111" s="980"/>
      <c r="AX111" s="980"/>
      <c r="AY111" s="980"/>
      <c r="AZ111" s="855" t="s">
        <v>437</v>
      </c>
      <c r="BA111" s="790"/>
      <c r="BB111" s="790"/>
      <c r="BC111" s="790"/>
      <c r="BD111" s="790"/>
      <c r="BE111" s="790"/>
      <c r="BF111" s="790"/>
      <c r="BG111" s="790"/>
      <c r="BH111" s="790"/>
      <c r="BI111" s="790"/>
      <c r="BJ111" s="790"/>
      <c r="BK111" s="790"/>
      <c r="BL111" s="790"/>
      <c r="BM111" s="790"/>
      <c r="BN111" s="790"/>
      <c r="BO111" s="790"/>
      <c r="BP111" s="791"/>
      <c r="BQ111" s="856" t="s">
        <v>128</v>
      </c>
      <c r="BR111" s="857"/>
      <c r="BS111" s="857"/>
      <c r="BT111" s="857"/>
      <c r="BU111" s="857"/>
      <c r="BV111" s="857" t="s">
        <v>388</v>
      </c>
      <c r="BW111" s="857"/>
      <c r="BX111" s="857"/>
      <c r="BY111" s="857"/>
      <c r="BZ111" s="857"/>
      <c r="CA111" s="857" t="s">
        <v>128</v>
      </c>
      <c r="CB111" s="857"/>
      <c r="CC111" s="857"/>
      <c r="CD111" s="857"/>
      <c r="CE111" s="857"/>
      <c r="CF111" s="918" t="s">
        <v>128</v>
      </c>
      <c r="CG111" s="919"/>
      <c r="CH111" s="919"/>
      <c r="CI111" s="919"/>
      <c r="CJ111" s="919"/>
      <c r="CK111" s="974"/>
      <c r="CL111" s="861"/>
      <c r="CM111" s="864" t="s">
        <v>438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128</v>
      </c>
      <c r="DM111" s="857"/>
      <c r="DN111" s="857"/>
      <c r="DO111" s="857"/>
      <c r="DP111" s="857"/>
      <c r="DQ111" s="857" t="s">
        <v>128</v>
      </c>
      <c r="DR111" s="857"/>
      <c r="DS111" s="857"/>
      <c r="DT111" s="857"/>
      <c r="DU111" s="857"/>
      <c r="DV111" s="834" t="s">
        <v>128</v>
      </c>
      <c r="DW111" s="834"/>
      <c r="DX111" s="834"/>
      <c r="DY111" s="834"/>
      <c r="DZ111" s="835"/>
    </row>
    <row r="112" spans="1:131" s="246" customFormat="1" ht="26.25" customHeight="1" x14ac:dyDescent="0.15">
      <c r="A112" s="959" t="s">
        <v>439</v>
      </c>
      <c r="B112" s="960"/>
      <c r="C112" s="790" t="s">
        <v>440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388</v>
      </c>
      <c r="AB112" s="820"/>
      <c r="AC112" s="820"/>
      <c r="AD112" s="820"/>
      <c r="AE112" s="821"/>
      <c r="AF112" s="822" t="s">
        <v>128</v>
      </c>
      <c r="AG112" s="820"/>
      <c r="AH112" s="820"/>
      <c r="AI112" s="820"/>
      <c r="AJ112" s="821"/>
      <c r="AK112" s="822" t="s">
        <v>128</v>
      </c>
      <c r="AL112" s="820"/>
      <c r="AM112" s="820"/>
      <c r="AN112" s="820"/>
      <c r="AO112" s="821"/>
      <c r="AP112" s="867" t="s">
        <v>388</v>
      </c>
      <c r="AQ112" s="868"/>
      <c r="AR112" s="868"/>
      <c r="AS112" s="868"/>
      <c r="AT112" s="869"/>
      <c r="AU112" s="979"/>
      <c r="AV112" s="980"/>
      <c r="AW112" s="980"/>
      <c r="AX112" s="980"/>
      <c r="AY112" s="980"/>
      <c r="AZ112" s="855" t="s">
        <v>441</v>
      </c>
      <c r="BA112" s="790"/>
      <c r="BB112" s="790"/>
      <c r="BC112" s="790"/>
      <c r="BD112" s="790"/>
      <c r="BE112" s="790"/>
      <c r="BF112" s="790"/>
      <c r="BG112" s="790"/>
      <c r="BH112" s="790"/>
      <c r="BI112" s="790"/>
      <c r="BJ112" s="790"/>
      <c r="BK112" s="790"/>
      <c r="BL112" s="790"/>
      <c r="BM112" s="790"/>
      <c r="BN112" s="790"/>
      <c r="BO112" s="790"/>
      <c r="BP112" s="791"/>
      <c r="BQ112" s="856">
        <v>11759374</v>
      </c>
      <c r="BR112" s="857"/>
      <c r="BS112" s="857"/>
      <c r="BT112" s="857"/>
      <c r="BU112" s="857"/>
      <c r="BV112" s="857">
        <v>12757082</v>
      </c>
      <c r="BW112" s="857"/>
      <c r="BX112" s="857"/>
      <c r="BY112" s="857"/>
      <c r="BZ112" s="857"/>
      <c r="CA112" s="857">
        <v>12508715</v>
      </c>
      <c r="CB112" s="857"/>
      <c r="CC112" s="857"/>
      <c r="CD112" s="857"/>
      <c r="CE112" s="857"/>
      <c r="CF112" s="918">
        <v>151.4</v>
      </c>
      <c r="CG112" s="919"/>
      <c r="CH112" s="919"/>
      <c r="CI112" s="919"/>
      <c r="CJ112" s="919"/>
      <c r="CK112" s="974"/>
      <c r="CL112" s="861"/>
      <c r="CM112" s="864" t="s">
        <v>442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388</v>
      </c>
      <c r="DH112" s="857"/>
      <c r="DI112" s="857"/>
      <c r="DJ112" s="857"/>
      <c r="DK112" s="857"/>
      <c r="DL112" s="857" t="s">
        <v>388</v>
      </c>
      <c r="DM112" s="857"/>
      <c r="DN112" s="857"/>
      <c r="DO112" s="857"/>
      <c r="DP112" s="857"/>
      <c r="DQ112" s="857" t="s">
        <v>388</v>
      </c>
      <c r="DR112" s="857"/>
      <c r="DS112" s="857"/>
      <c r="DT112" s="857"/>
      <c r="DU112" s="857"/>
      <c r="DV112" s="834" t="s">
        <v>388</v>
      </c>
      <c r="DW112" s="834"/>
      <c r="DX112" s="834"/>
      <c r="DY112" s="834"/>
      <c r="DZ112" s="835"/>
    </row>
    <row r="113" spans="1:130" s="246" customFormat="1" ht="26.25" customHeight="1" x14ac:dyDescent="0.15">
      <c r="A113" s="961"/>
      <c r="B113" s="962"/>
      <c r="C113" s="790" t="s">
        <v>443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730371</v>
      </c>
      <c r="AB113" s="966"/>
      <c r="AC113" s="966"/>
      <c r="AD113" s="966"/>
      <c r="AE113" s="967"/>
      <c r="AF113" s="968">
        <v>704128</v>
      </c>
      <c r="AG113" s="966"/>
      <c r="AH113" s="966"/>
      <c r="AI113" s="966"/>
      <c r="AJ113" s="967"/>
      <c r="AK113" s="968">
        <v>731242</v>
      </c>
      <c r="AL113" s="966"/>
      <c r="AM113" s="966"/>
      <c r="AN113" s="966"/>
      <c r="AO113" s="967"/>
      <c r="AP113" s="969">
        <v>8.9</v>
      </c>
      <c r="AQ113" s="970"/>
      <c r="AR113" s="970"/>
      <c r="AS113" s="970"/>
      <c r="AT113" s="971"/>
      <c r="AU113" s="979"/>
      <c r="AV113" s="980"/>
      <c r="AW113" s="980"/>
      <c r="AX113" s="980"/>
      <c r="AY113" s="980"/>
      <c r="AZ113" s="855" t="s">
        <v>444</v>
      </c>
      <c r="BA113" s="790"/>
      <c r="BB113" s="790"/>
      <c r="BC113" s="790"/>
      <c r="BD113" s="790"/>
      <c r="BE113" s="790"/>
      <c r="BF113" s="790"/>
      <c r="BG113" s="790"/>
      <c r="BH113" s="790"/>
      <c r="BI113" s="790"/>
      <c r="BJ113" s="790"/>
      <c r="BK113" s="790"/>
      <c r="BL113" s="790"/>
      <c r="BM113" s="790"/>
      <c r="BN113" s="790"/>
      <c r="BO113" s="790"/>
      <c r="BP113" s="791"/>
      <c r="BQ113" s="856">
        <v>550612</v>
      </c>
      <c r="BR113" s="857"/>
      <c r="BS113" s="857"/>
      <c r="BT113" s="857"/>
      <c r="BU113" s="857"/>
      <c r="BV113" s="857">
        <v>467508</v>
      </c>
      <c r="BW113" s="857"/>
      <c r="BX113" s="857"/>
      <c r="BY113" s="857"/>
      <c r="BZ113" s="857"/>
      <c r="CA113" s="857">
        <v>386227</v>
      </c>
      <c r="CB113" s="857"/>
      <c r="CC113" s="857"/>
      <c r="CD113" s="857"/>
      <c r="CE113" s="857"/>
      <c r="CF113" s="918">
        <v>4.7</v>
      </c>
      <c r="CG113" s="919"/>
      <c r="CH113" s="919"/>
      <c r="CI113" s="919"/>
      <c r="CJ113" s="919"/>
      <c r="CK113" s="974"/>
      <c r="CL113" s="861"/>
      <c r="CM113" s="864" t="s">
        <v>445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388</v>
      </c>
      <c r="DH113" s="820"/>
      <c r="DI113" s="820"/>
      <c r="DJ113" s="820"/>
      <c r="DK113" s="821"/>
      <c r="DL113" s="822" t="s">
        <v>388</v>
      </c>
      <c r="DM113" s="820"/>
      <c r="DN113" s="820"/>
      <c r="DO113" s="820"/>
      <c r="DP113" s="821"/>
      <c r="DQ113" s="822" t="s">
        <v>388</v>
      </c>
      <c r="DR113" s="820"/>
      <c r="DS113" s="820"/>
      <c r="DT113" s="820"/>
      <c r="DU113" s="821"/>
      <c r="DV113" s="867" t="s">
        <v>128</v>
      </c>
      <c r="DW113" s="868"/>
      <c r="DX113" s="868"/>
      <c r="DY113" s="868"/>
      <c r="DZ113" s="869"/>
    </row>
    <row r="114" spans="1:130" s="246" customFormat="1" ht="26.25" customHeight="1" x14ac:dyDescent="0.15">
      <c r="A114" s="961"/>
      <c r="B114" s="962"/>
      <c r="C114" s="790" t="s">
        <v>446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88490</v>
      </c>
      <c r="AB114" s="820"/>
      <c r="AC114" s="820"/>
      <c r="AD114" s="820"/>
      <c r="AE114" s="821"/>
      <c r="AF114" s="822">
        <v>91559</v>
      </c>
      <c r="AG114" s="820"/>
      <c r="AH114" s="820"/>
      <c r="AI114" s="820"/>
      <c r="AJ114" s="821"/>
      <c r="AK114" s="822">
        <v>89747</v>
      </c>
      <c r="AL114" s="820"/>
      <c r="AM114" s="820"/>
      <c r="AN114" s="820"/>
      <c r="AO114" s="821"/>
      <c r="AP114" s="867">
        <v>1.1000000000000001</v>
      </c>
      <c r="AQ114" s="868"/>
      <c r="AR114" s="868"/>
      <c r="AS114" s="868"/>
      <c r="AT114" s="869"/>
      <c r="AU114" s="979"/>
      <c r="AV114" s="980"/>
      <c r="AW114" s="980"/>
      <c r="AX114" s="980"/>
      <c r="AY114" s="980"/>
      <c r="AZ114" s="855" t="s">
        <v>447</v>
      </c>
      <c r="BA114" s="790"/>
      <c r="BB114" s="790"/>
      <c r="BC114" s="790"/>
      <c r="BD114" s="790"/>
      <c r="BE114" s="790"/>
      <c r="BF114" s="790"/>
      <c r="BG114" s="790"/>
      <c r="BH114" s="790"/>
      <c r="BI114" s="790"/>
      <c r="BJ114" s="790"/>
      <c r="BK114" s="790"/>
      <c r="BL114" s="790"/>
      <c r="BM114" s="790"/>
      <c r="BN114" s="790"/>
      <c r="BO114" s="790"/>
      <c r="BP114" s="791"/>
      <c r="BQ114" s="856">
        <v>2433617</v>
      </c>
      <c r="BR114" s="857"/>
      <c r="BS114" s="857"/>
      <c r="BT114" s="857"/>
      <c r="BU114" s="857"/>
      <c r="BV114" s="857">
        <v>2120897</v>
      </c>
      <c r="BW114" s="857"/>
      <c r="BX114" s="857"/>
      <c r="BY114" s="857"/>
      <c r="BZ114" s="857"/>
      <c r="CA114" s="857">
        <v>1619163</v>
      </c>
      <c r="CB114" s="857"/>
      <c r="CC114" s="857"/>
      <c r="CD114" s="857"/>
      <c r="CE114" s="857"/>
      <c r="CF114" s="918">
        <v>19.600000000000001</v>
      </c>
      <c r="CG114" s="919"/>
      <c r="CH114" s="919"/>
      <c r="CI114" s="919"/>
      <c r="CJ114" s="919"/>
      <c r="CK114" s="974"/>
      <c r="CL114" s="861"/>
      <c r="CM114" s="864" t="s">
        <v>448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388</v>
      </c>
      <c r="DH114" s="820"/>
      <c r="DI114" s="820"/>
      <c r="DJ114" s="820"/>
      <c r="DK114" s="821"/>
      <c r="DL114" s="822" t="s">
        <v>388</v>
      </c>
      <c r="DM114" s="820"/>
      <c r="DN114" s="820"/>
      <c r="DO114" s="820"/>
      <c r="DP114" s="821"/>
      <c r="DQ114" s="822" t="s">
        <v>388</v>
      </c>
      <c r="DR114" s="820"/>
      <c r="DS114" s="820"/>
      <c r="DT114" s="820"/>
      <c r="DU114" s="821"/>
      <c r="DV114" s="867" t="s">
        <v>388</v>
      </c>
      <c r="DW114" s="868"/>
      <c r="DX114" s="868"/>
      <c r="DY114" s="868"/>
      <c r="DZ114" s="869"/>
    </row>
    <row r="115" spans="1:130" s="246" customFormat="1" ht="26.25" customHeight="1" x14ac:dyDescent="0.15">
      <c r="A115" s="961"/>
      <c r="B115" s="962"/>
      <c r="C115" s="790" t="s">
        <v>449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128</v>
      </c>
      <c r="AB115" s="966"/>
      <c r="AC115" s="966"/>
      <c r="AD115" s="966"/>
      <c r="AE115" s="967"/>
      <c r="AF115" s="968" t="s">
        <v>388</v>
      </c>
      <c r="AG115" s="966"/>
      <c r="AH115" s="966"/>
      <c r="AI115" s="966"/>
      <c r="AJ115" s="967"/>
      <c r="AK115" s="968" t="s">
        <v>128</v>
      </c>
      <c r="AL115" s="966"/>
      <c r="AM115" s="966"/>
      <c r="AN115" s="966"/>
      <c r="AO115" s="967"/>
      <c r="AP115" s="969" t="s">
        <v>388</v>
      </c>
      <c r="AQ115" s="970"/>
      <c r="AR115" s="970"/>
      <c r="AS115" s="970"/>
      <c r="AT115" s="971"/>
      <c r="AU115" s="979"/>
      <c r="AV115" s="980"/>
      <c r="AW115" s="980"/>
      <c r="AX115" s="980"/>
      <c r="AY115" s="980"/>
      <c r="AZ115" s="855" t="s">
        <v>450</v>
      </c>
      <c r="BA115" s="790"/>
      <c r="BB115" s="790"/>
      <c r="BC115" s="790"/>
      <c r="BD115" s="790"/>
      <c r="BE115" s="790"/>
      <c r="BF115" s="790"/>
      <c r="BG115" s="790"/>
      <c r="BH115" s="790"/>
      <c r="BI115" s="790"/>
      <c r="BJ115" s="790"/>
      <c r="BK115" s="790"/>
      <c r="BL115" s="790"/>
      <c r="BM115" s="790"/>
      <c r="BN115" s="790"/>
      <c r="BO115" s="790"/>
      <c r="BP115" s="791"/>
      <c r="BQ115" s="856" t="s">
        <v>388</v>
      </c>
      <c r="BR115" s="857"/>
      <c r="BS115" s="857"/>
      <c r="BT115" s="857"/>
      <c r="BU115" s="857"/>
      <c r="BV115" s="857" t="s">
        <v>388</v>
      </c>
      <c r="BW115" s="857"/>
      <c r="BX115" s="857"/>
      <c r="BY115" s="857"/>
      <c r="BZ115" s="857"/>
      <c r="CA115" s="857" t="s">
        <v>388</v>
      </c>
      <c r="CB115" s="857"/>
      <c r="CC115" s="857"/>
      <c r="CD115" s="857"/>
      <c r="CE115" s="857"/>
      <c r="CF115" s="918" t="s">
        <v>128</v>
      </c>
      <c r="CG115" s="919"/>
      <c r="CH115" s="919"/>
      <c r="CI115" s="919"/>
      <c r="CJ115" s="919"/>
      <c r="CK115" s="974"/>
      <c r="CL115" s="861"/>
      <c r="CM115" s="855" t="s">
        <v>451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388</v>
      </c>
      <c r="DH115" s="820"/>
      <c r="DI115" s="820"/>
      <c r="DJ115" s="820"/>
      <c r="DK115" s="821"/>
      <c r="DL115" s="822" t="s">
        <v>388</v>
      </c>
      <c r="DM115" s="820"/>
      <c r="DN115" s="820"/>
      <c r="DO115" s="820"/>
      <c r="DP115" s="821"/>
      <c r="DQ115" s="822" t="s">
        <v>388</v>
      </c>
      <c r="DR115" s="820"/>
      <c r="DS115" s="820"/>
      <c r="DT115" s="820"/>
      <c r="DU115" s="821"/>
      <c r="DV115" s="867" t="s">
        <v>128</v>
      </c>
      <c r="DW115" s="868"/>
      <c r="DX115" s="868"/>
      <c r="DY115" s="868"/>
      <c r="DZ115" s="869"/>
    </row>
    <row r="116" spans="1:130" s="246" customFormat="1" ht="26.25" customHeight="1" x14ac:dyDescent="0.15">
      <c r="A116" s="963"/>
      <c r="B116" s="964"/>
      <c r="C116" s="923" t="s">
        <v>452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22</v>
      </c>
      <c r="AB116" s="820"/>
      <c r="AC116" s="820"/>
      <c r="AD116" s="820"/>
      <c r="AE116" s="821"/>
      <c r="AF116" s="822" t="s">
        <v>388</v>
      </c>
      <c r="AG116" s="820"/>
      <c r="AH116" s="820"/>
      <c r="AI116" s="820"/>
      <c r="AJ116" s="821"/>
      <c r="AK116" s="822">
        <v>7</v>
      </c>
      <c r="AL116" s="820"/>
      <c r="AM116" s="820"/>
      <c r="AN116" s="820"/>
      <c r="AO116" s="821"/>
      <c r="AP116" s="867">
        <v>0</v>
      </c>
      <c r="AQ116" s="868"/>
      <c r="AR116" s="868"/>
      <c r="AS116" s="868"/>
      <c r="AT116" s="869"/>
      <c r="AU116" s="979"/>
      <c r="AV116" s="980"/>
      <c r="AW116" s="980"/>
      <c r="AX116" s="980"/>
      <c r="AY116" s="980"/>
      <c r="AZ116" s="906" t="s">
        <v>453</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388</v>
      </c>
      <c r="BW116" s="857"/>
      <c r="BX116" s="857"/>
      <c r="BY116" s="857"/>
      <c r="BZ116" s="857"/>
      <c r="CA116" s="857" t="s">
        <v>388</v>
      </c>
      <c r="CB116" s="857"/>
      <c r="CC116" s="857"/>
      <c r="CD116" s="857"/>
      <c r="CE116" s="857"/>
      <c r="CF116" s="918" t="s">
        <v>388</v>
      </c>
      <c r="CG116" s="919"/>
      <c r="CH116" s="919"/>
      <c r="CI116" s="919"/>
      <c r="CJ116" s="919"/>
      <c r="CK116" s="974"/>
      <c r="CL116" s="861"/>
      <c r="CM116" s="864" t="s">
        <v>454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128</v>
      </c>
      <c r="DH116" s="820"/>
      <c r="DI116" s="820"/>
      <c r="DJ116" s="820"/>
      <c r="DK116" s="821"/>
      <c r="DL116" s="822" t="s">
        <v>388</v>
      </c>
      <c r="DM116" s="820"/>
      <c r="DN116" s="820"/>
      <c r="DO116" s="820"/>
      <c r="DP116" s="821"/>
      <c r="DQ116" s="822" t="s">
        <v>388</v>
      </c>
      <c r="DR116" s="820"/>
      <c r="DS116" s="820"/>
      <c r="DT116" s="820"/>
      <c r="DU116" s="821"/>
      <c r="DV116" s="867" t="s">
        <v>128</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455</v>
      </c>
      <c r="Z117" s="946"/>
      <c r="AA117" s="951">
        <v>2766218</v>
      </c>
      <c r="AB117" s="952"/>
      <c r="AC117" s="952"/>
      <c r="AD117" s="952"/>
      <c r="AE117" s="953"/>
      <c r="AF117" s="954">
        <v>2747898</v>
      </c>
      <c r="AG117" s="952"/>
      <c r="AH117" s="952"/>
      <c r="AI117" s="952"/>
      <c r="AJ117" s="953"/>
      <c r="AK117" s="954">
        <v>2813561</v>
      </c>
      <c r="AL117" s="952"/>
      <c r="AM117" s="952"/>
      <c r="AN117" s="952"/>
      <c r="AO117" s="953"/>
      <c r="AP117" s="955"/>
      <c r="AQ117" s="956"/>
      <c r="AR117" s="956"/>
      <c r="AS117" s="956"/>
      <c r="AT117" s="957"/>
      <c r="AU117" s="979"/>
      <c r="AV117" s="980"/>
      <c r="AW117" s="980"/>
      <c r="AX117" s="980"/>
      <c r="AY117" s="980"/>
      <c r="AZ117" s="906" t="s">
        <v>456</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388</v>
      </c>
      <c r="BW117" s="857"/>
      <c r="BX117" s="857"/>
      <c r="BY117" s="857"/>
      <c r="BZ117" s="857"/>
      <c r="CA117" s="857" t="s">
        <v>388</v>
      </c>
      <c r="CB117" s="857"/>
      <c r="CC117" s="857"/>
      <c r="CD117" s="857"/>
      <c r="CE117" s="857"/>
      <c r="CF117" s="918" t="s">
        <v>128</v>
      </c>
      <c r="CG117" s="919"/>
      <c r="CH117" s="919"/>
      <c r="CI117" s="919"/>
      <c r="CJ117" s="919"/>
      <c r="CK117" s="974"/>
      <c r="CL117" s="861"/>
      <c r="CM117" s="864" t="s">
        <v>457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128</v>
      </c>
      <c r="DH117" s="820"/>
      <c r="DI117" s="820"/>
      <c r="DJ117" s="820"/>
      <c r="DK117" s="821"/>
      <c r="DL117" s="822" t="s">
        <v>388</v>
      </c>
      <c r="DM117" s="820"/>
      <c r="DN117" s="820"/>
      <c r="DO117" s="820"/>
      <c r="DP117" s="821"/>
      <c r="DQ117" s="822" t="s">
        <v>388</v>
      </c>
      <c r="DR117" s="820"/>
      <c r="DS117" s="820"/>
      <c r="DT117" s="820"/>
      <c r="DU117" s="821"/>
      <c r="DV117" s="867" t="s">
        <v>388</v>
      </c>
      <c r="DW117" s="868"/>
      <c r="DX117" s="868"/>
      <c r="DY117" s="868"/>
      <c r="DZ117" s="869"/>
    </row>
    <row r="118" spans="1:130" s="246" customFormat="1" ht="26.25" customHeight="1" x14ac:dyDescent="0.15">
      <c r="A118" s="944" t="s">
        <v>431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429</v>
      </c>
      <c r="AB118" s="945"/>
      <c r="AC118" s="945"/>
      <c r="AD118" s="945"/>
      <c r="AE118" s="946"/>
      <c r="AF118" s="947" t="s">
        <v>302</v>
      </c>
      <c r="AG118" s="945"/>
      <c r="AH118" s="945"/>
      <c r="AI118" s="945"/>
      <c r="AJ118" s="946"/>
      <c r="AK118" s="947" t="s">
        <v>301</v>
      </c>
      <c r="AL118" s="945"/>
      <c r="AM118" s="945"/>
      <c r="AN118" s="945"/>
      <c r="AO118" s="946"/>
      <c r="AP118" s="948" t="s">
        <v>430</v>
      </c>
      <c r="AQ118" s="949"/>
      <c r="AR118" s="949"/>
      <c r="AS118" s="949"/>
      <c r="AT118" s="950"/>
      <c r="AU118" s="979"/>
      <c r="AV118" s="980"/>
      <c r="AW118" s="980"/>
      <c r="AX118" s="980"/>
      <c r="AY118" s="980"/>
      <c r="AZ118" s="922" t="s">
        <v>458</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128</v>
      </c>
      <c r="BW118" s="888"/>
      <c r="BX118" s="888"/>
      <c r="BY118" s="888"/>
      <c r="BZ118" s="888"/>
      <c r="CA118" s="888" t="s">
        <v>388</v>
      </c>
      <c r="CB118" s="888"/>
      <c r="CC118" s="888"/>
      <c r="CD118" s="888"/>
      <c r="CE118" s="888"/>
      <c r="CF118" s="918" t="s">
        <v>388</v>
      </c>
      <c r="CG118" s="919"/>
      <c r="CH118" s="919"/>
      <c r="CI118" s="919"/>
      <c r="CJ118" s="919"/>
      <c r="CK118" s="974"/>
      <c r="CL118" s="861"/>
      <c r="CM118" s="864" t="s">
        <v>459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388</v>
      </c>
      <c r="DM118" s="820"/>
      <c r="DN118" s="820"/>
      <c r="DO118" s="820"/>
      <c r="DP118" s="821"/>
      <c r="DQ118" s="822" t="s">
        <v>388</v>
      </c>
      <c r="DR118" s="820"/>
      <c r="DS118" s="820"/>
      <c r="DT118" s="820"/>
      <c r="DU118" s="821"/>
      <c r="DV118" s="867" t="s">
        <v>128</v>
      </c>
      <c r="DW118" s="868"/>
      <c r="DX118" s="868"/>
      <c r="DY118" s="868"/>
      <c r="DZ118" s="869"/>
    </row>
    <row r="119" spans="1:130" s="246" customFormat="1" ht="26.25" customHeight="1" x14ac:dyDescent="0.15">
      <c r="A119" s="858" t="s">
        <v>434</v>
      </c>
      <c r="B119" s="859"/>
      <c r="C119" s="934" t="s">
        <v>435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128</v>
      </c>
      <c r="AG119" s="938"/>
      <c r="AH119" s="938"/>
      <c r="AI119" s="938"/>
      <c r="AJ119" s="939"/>
      <c r="AK119" s="940" t="s">
        <v>388</v>
      </c>
      <c r="AL119" s="938"/>
      <c r="AM119" s="938"/>
      <c r="AN119" s="938"/>
      <c r="AO119" s="939"/>
      <c r="AP119" s="941" t="s">
        <v>128</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460</v>
      </c>
      <c r="BP119" s="921"/>
      <c r="BQ119" s="925">
        <v>28260563</v>
      </c>
      <c r="BR119" s="888"/>
      <c r="BS119" s="888"/>
      <c r="BT119" s="888"/>
      <c r="BU119" s="888"/>
      <c r="BV119" s="888">
        <v>28137472</v>
      </c>
      <c r="BW119" s="888"/>
      <c r="BX119" s="888"/>
      <c r="BY119" s="888"/>
      <c r="BZ119" s="888"/>
      <c r="CA119" s="888">
        <v>26130079</v>
      </c>
      <c r="CB119" s="888"/>
      <c r="CC119" s="888"/>
      <c r="CD119" s="888"/>
      <c r="CE119" s="888"/>
      <c r="CF119" s="786"/>
      <c r="CG119" s="787"/>
      <c r="CH119" s="787"/>
      <c r="CI119" s="787"/>
      <c r="CJ119" s="877"/>
      <c r="CK119" s="975"/>
      <c r="CL119" s="863"/>
      <c r="CM119" s="881" t="s">
        <v>461</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388</v>
      </c>
      <c r="DH119" s="803"/>
      <c r="DI119" s="803"/>
      <c r="DJ119" s="803"/>
      <c r="DK119" s="804"/>
      <c r="DL119" s="805" t="s">
        <v>128</v>
      </c>
      <c r="DM119" s="803"/>
      <c r="DN119" s="803"/>
      <c r="DO119" s="803"/>
      <c r="DP119" s="804"/>
      <c r="DQ119" s="805" t="s">
        <v>388</v>
      </c>
      <c r="DR119" s="803"/>
      <c r="DS119" s="803"/>
      <c r="DT119" s="803"/>
      <c r="DU119" s="804"/>
      <c r="DV119" s="891" t="s">
        <v>128</v>
      </c>
      <c r="DW119" s="892"/>
      <c r="DX119" s="892"/>
      <c r="DY119" s="892"/>
      <c r="DZ119" s="893"/>
    </row>
    <row r="120" spans="1:130" s="246" customFormat="1" ht="26.25" customHeight="1" x14ac:dyDescent="0.15">
      <c r="A120" s="860"/>
      <c r="B120" s="861"/>
      <c r="C120" s="864" t="s">
        <v>438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128</v>
      </c>
      <c r="AB120" s="820"/>
      <c r="AC120" s="820"/>
      <c r="AD120" s="820"/>
      <c r="AE120" s="821"/>
      <c r="AF120" s="822" t="s">
        <v>128</v>
      </c>
      <c r="AG120" s="820"/>
      <c r="AH120" s="820"/>
      <c r="AI120" s="820"/>
      <c r="AJ120" s="821"/>
      <c r="AK120" s="822" t="s">
        <v>128</v>
      </c>
      <c r="AL120" s="820"/>
      <c r="AM120" s="820"/>
      <c r="AN120" s="820"/>
      <c r="AO120" s="821"/>
      <c r="AP120" s="867" t="s">
        <v>388</v>
      </c>
      <c r="AQ120" s="868"/>
      <c r="AR120" s="868"/>
      <c r="AS120" s="868"/>
      <c r="AT120" s="869"/>
      <c r="AU120" s="926" t="s">
        <v>462</v>
      </c>
      <c r="AV120" s="927"/>
      <c r="AW120" s="927"/>
      <c r="AX120" s="927"/>
      <c r="AY120" s="928"/>
      <c r="AZ120" s="903" t="s">
        <v>463</v>
      </c>
      <c r="BA120" s="848"/>
      <c r="BB120" s="848"/>
      <c r="BC120" s="848"/>
      <c r="BD120" s="848"/>
      <c r="BE120" s="848"/>
      <c r="BF120" s="848"/>
      <c r="BG120" s="848"/>
      <c r="BH120" s="848"/>
      <c r="BI120" s="848"/>
      <c r="BJ120" s="848"/>
      <c r="BK120" s="848"/>
      <c r="BL120" s="848"/>
      <c r="BM120" s="848"/>
      <c r="BN120" s="848"/>
      <c r="BO120" s="848"/>
      <c r="BP120" s="849"/>
      <c r="BQ120" s="904">
        <v>2711163</v>
      </c>
      <c r="BR120" s="885"/>
      <c r="BS120" s="885"/>
      <c r="BT120" s="885"/>
      <c r="BU120" s="885"/>
      <c r="BV120" s="885">
        <v>2402235</v>
      </c>
      <c r="BW120" s="885"/>
      <c r="BX120" s="885"/>
      <c r="BY120" s="885"/>
      <c r="BZ120" s="885"/>
      <c r="CA120" s="885">
        <v>1738217</v>
      </c>
      <c r="CB120" s="885"/>
      <c r="CC120" s="885"/>
      <c r="CD120" s="885"/>
      <c r="CE120" s="885"/>
      <c r="CF120" s="909">
        <v>21</v>
      </c>
      <c r="CG120" s="910"/>
      <c r="CH120" s="910"/>
      <c r="CI120" s="910"/>
      <c r="CJ120" s="910"/>
      <c r="CK120" s="911" t="s">
        <v>464</v>
      </c>
      <c r="CL120" s="895"/>
      <c r="CM120" s="895"/>
      <c r="CN120" s="895"/>
      <c r="CO120" s="896"/>
      <c r="CP120" s="915" t="s">
        <v>406</v>
      </c>
      <c r="CQ120" s="916"/>
      <c r="CR120" s="916"/>
      <c r="CS120" s="916"/>
      <c r="CT120" s="916"/>
      <c r="CU120" s="916"/>
      <c r="CV120" s="916"/>
      <c r="CW120" s="916"/>
      <c r="CX120" s="916"/>
      <c r="CY120" s="916"/>
      <c r="CZ120" s="916"/>
      <c r="DA120" s="916"/>
      <c r="DB120" s="916"/>
      <c r="DC120" s="916"/>
      <c r="DD120" s="916"/>
      <c r="DE120" s="916"/>
      <c r="DF120" s="917"/>
      <c r="DG120" s="904">
        <v>11419092</v>
      </c>
      <c r="DH120" s="885"/>
      <c r="DI120" s="885"/>
      <c r="DJ120" s="885"/>
      <c r="DK120" s="885"/>
      <c r="DL120" s="885">
        <v>12437546</v>
      </c>
      <c r="DM120" s="885"/>
      <c r="DN120" s="885"/>
      <c r="DO120" s="885"/>
      <c r="DP120" s="885"/>
      <c r="DQ120" s="885">
        <v>12154954</v>
      </c>
      <c r="DR120" s="885"/>
      <c r="DS120" s="885"/>
      <c r="DT120" s="885"/>
      <c r="DU120" s="885"/>
      <c r="DV120" s="886">
        <v>147.19999999999999</v>
      </c>
      <c r="DW120" s="886"/>
      <c r="DX120" s="886"/>
      <c r="DY120" s="886"/>
      <c r="DZ120" s="887"/>
    </row>
    <row r="121" spans="1:130" s="246" customFormat="1" ht="26.25" customHeight="1" x14ac:dyDescent="0.15">
      <c r="A121" s="860"/>
      <c r="B121" s="861"/>
      <c r="C121" s="906" t="s">
        <v>465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388</v>
      </c>
      <c r="AB121" s="820"/>
      <c r="AC121" s="820"/>
      <c r="AD121" s="820"/>
      <c r="AE121" s="821"/>
      <c r="AF121" s="822" t="s">
        <v>128</v>
      </c>
      <c r="AG121" s="820"/>
      <c r="AH121" s="820"/>
      <c r="AI121" s="820"/>
      <c r="AJ121" s="821"/>
      <c r="AK121" s="822" t="s">
        <v>128</v>
      </c>
      <c r="AL121" s="820"/>
      <c r="AM121" s="820"/>
      <c r="AN121" s="820"/>
      <c r="AO121" s="821"/>
      <c r="AP121" s="867" t="s">
        <v>128</v>
      </c>
      <c r="AQ121" s="868"/>
      <c r="AR121" s="868"/>
      <c r="AS121" s="868"/>
      <c r="AT121" s="869"/>
      <c r="AU121" s="929"/>
      <c r="AV121" s="930"/>
      <c r="AW121" s="930"/>
      <c r="AX121" s="930"/>
      <c r="AY121" s="931"/>
      <c r="AZ121" s="855" t="s">
        <v>466</v>
      </c>
      <c r="BA121" s="790"/>
      <c r="BB121" s="790"/>
      <c r="BC121" s="790"/>
      <c r="BD121" s="790"/>
      <c r="BE121" s="790"/>
      <c r="BF121" s="790"/>
      <c r="BG121" s="790"/>
      <c r="BH121" s="790"/>
      <c r="BI121" s="790"/>
      <c r="BJ121" s="790"/>
      <c r="BK121" s="790"/>
      <c r="BL121" s="790"/>
      <c r="BM121" s="790"/>
      <c r="BN121" s="790"/>
      <c r="BO121" s="790"/>
      <c r="BP121" s="791"/>
      <c r="BQ121" s="856">
        <v>4178436</v>
      </c>
      <c r="BR121" s="857"/>
      <c r="BS121" s="857"/>
      <c r="BT121" s="857"/>
      <c r="BU121" s="857"/>
      <c r="BV121" s="857">
        <v>4379533</v>
      </c>
      <c r="BW121" s="857"/>
      <c r="BX121" s="857"/>
      <c r="BY121" s="857"/>
      <c r="BZ121" s="857"/>
      <c r="CA121" s="857">
        <v>4188945</v>
      </c>
      <c r="CB121" s="857"/>
      <c r="CC121" s="857"/>
      <c r="CD121" s="857"/>
      <c r="CE121" s="857"/>
      <c r="CF121" s="918">
        <v>50.7</v>
      </c>
      <c r="CG121" s="919"/>
      <c r="CH121" s="919"/>
      <c r="CI121" s="919"/>
      <c r="CJ121" s="919"/>
      <c r="CK121" s="912"/>
      <c r="CL121" s="898"/>
      <c r="CM121" s="898"/>
      <c r="CN121" s="898"/>
      <c r="CO121" s="899"/>
      <c r="CP121" s="878" t="s">
        <v>404</v>
      </c>
      <c r="CQ121" s="879"/>
      <c r="CR121" s="879"/>
      <c r="CS121" s="879"/>
      <c r="CT121" s="879"/>
      <c r="CU121" s="879"/>
      <c r="CV121" s="879"/>
      <c r="CW121" s="879"/>
      <c r="CX121" s="879"/>
      <c r="CY121" s="879"/>
      <c r="CZ121" s="879"/>
      <c r="DA121" s="879"/>
      <c r="DB121" s="879"/>
      <c r="DC121" s="879"/>
      <c r="DD121" s="879"/>
      <c r="DE121" s="879"/>
      <c r="DF121" s="880"/>
      <c r="DG121" s="856">
        <v>336100</v>
      </c>
      <c r="DH121" s="857"/>
      <c r="DI121" s="857"/>
      <c r="DJ121" s="857"/>
      <c r="DK121" s="857"/>
      <c r="DL121" s="857">
        <v>315360</v>
      </c>
      <c r="DM121" s="857"/>
      <c r="DN121" s="857"/>
      <c r="DO121" s="857"/>
      <c r="DP121" s="857"/>
      <c r="DQ121" s="857">
        <v>349598</v>
      </c>
      <c r="DR121" s="857"/>
      <c r="DS121" s="857"/>
      <c r="DT121" s="857"/>
      <c r="DU121" s="857"/>
      <c r="DV121" s="834">
        <v>4.2</v>
      </c>
      <c r="DW121" s="834"/>
      <c r="DX121" s="834"/>
      <c r="DY121" s="834"/>
      <c r="DZ121" s="835"/>
    </row>
    <row r="122" spans="1:130" s="246" customFormat="1" ht="26.25" customHeight="1" x14ac:dyDescent="0.15">
      <c r="A122" s="860"/>
      <c r="B122" s="861"/>
      <c r="C122" s="864" t="s">
        <v>448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388</v>
      </c>
      <c r="AB122" s="820"/>
      <c r="AC122" s="820"/>
      <c r="AD122" s="820"/>
      <c r="AE122" s="821"/>
      <c r="AF122" s="822" t="s">
        <v>128</v>
      </c>
      <c r="AG122" s="820"/>
      <c r="AH122" s="820"/>
      <c r="AI122" s="820"/>
      <c r="AJ122" s="821"/>
      <c r="AK122" s="822" t="s">
        <v>128</v>
      </c>
      <c r="AL122" s="820"/>
      <c r="AM122" s="820"/>
      <c r="AN122" s="820"/>
      <c r="AO122" s="821"/>
      <c r="AP122" s="867" t="s">
        <v>128</v>
      </c>
      <c r="AQ122" s="868"/>
      <c r="AR122" s="868"/>
      <c r="AS122" s="868"/>
      <c r="AT122" s="869"/>
      <c r="AU122" s="929"/>
      <c r="AV122" s="930"/>
      <c r="AW122" s="930"/>
      <c r="AX122" s="930"/>
      <c r="AY122" s="931"/>
      <c r="AZ122" s="922" t="s">
        <v>467</v>
      </c>
      <c r="BA122" s="923"/>
      <c r="BB122" s="923"/>
      <c r="BC122" s="923"/>
      <c r="BD122" s="923"/>
      <c r="BE122" s="923"/>
      <c r="BF122" s="923"/>
      <c r="BG122" s="923"/>
      <c r="BH122" s="923"/>
      <c r="BI122" s="923"/>
      <c r="BJ122" s="923"/>
      <c r="BK122" s="923"/>
      <c r="BL122" s="923"/>
      <c r="BM122" s="923"/>
      <c r="BN122" s="923"/>
      <c r="BO122" s="923"/>
      <c r="BP122" s="924"/>
      <c r="BQ122" s="925">
        <v>15155462</v>
      </c>
      <c r="BR122" s="888"/>
      <c r="BS122" s="888"/>
      <c r="BT122" s="888"/>
      <c r="BU122" s="888"/>
      <c r="BV122" s="888">
        <v>15497372</v>
      </c>
      <c r="BW122" s="888"/>
      <c r="BX122" s="888"/>
      <c r="BY122" s="888"/>
      <c r="BZ122" s="888"/>
      <c r="CA122" s="888">
        <v>15186625</v>
      </c>
      <c r="CB122" s="888"/>
      <c r="CC122" s="888"/>
      <c r="CD122" s="888"/>
      <c r="CE122" s="888"/>
      <c r="CF122" s="889">
        <v>183.9</v>
      </c>
      <c r="CG122" s="890"/>
      <c r="CH122" s="890"/>
      <c r="CI122" s="890"/>
      <c r="CJ122" s="890"/>
      <c r="CK122" s="912"/>
      <c r="CL122" s="898"/>
      <c r="CM122" s="898"/>
      <c r="CN122" s="898"/>
      <c r="CO122" s="899"/>
      <c r="CP122" s="878" t="s">
        <v>402</v>
      </c>
      <c r="CQ122" s="879"/>
      <c r="CR122" s="879"/>
      <c r="CS122" s="879"/>
      <c r="CT122" s="879"/>
      <c r="CU122" s="879"/>
      <c r="CV122" s="879"/>
      <c r="CW122" s="879"/>
      <c r="CX122" s="879"/>
      <c r="CY122" s="879"/>
      <c r="CZ122" s="879"/>
      <c r="DA122" s="879"/>
      <c r="DB122" s="879"/>
      <c r="DC122" s="879"/>
      <c r="DD122" s="879"/>
      <c r="DE122" s="879"/>
      <c r="DF122" s="880"/>
      <c r="DG122" s="856">
        <v>4182</v>
      </c>
      <c r="DH122" s="857"/>
      <c r="DI122" s="857"/>
      <c r="DJ122" s="857"/>
      <c r="DK122" s="857"/>
      <c r="DL122" s="857">
        <v>4176</v>
      </c>
      <c r="DM122" s="857"/>
      <c r="DN122" s="857"/>
      <c r="DO122" s="857"/>
      <c r="DP122" s="857"/>
      <c r="DQ122" s="857">
        <v>4163</v>
      </c>
      <c r="DR122" s="857"/>
      <c r="DS122" s="857"/>
      <c r="DT122" s="857"/>
      <c r="DU122" s="857"/>
      <c r="DV122" s="834">
        <v>0.1</v>
      </c>
      <c r="DW122" s="834"/>
      <c r="DX122" s="834"/>
      <c r="DY122" s="834"/>
      <c r="DZ122" s="835"/>
    </row>
    <row r="123" spans="1:130" s="246" customFormat="1" ht="26.25" customHeight="1" x14ac:dyDescent="0.15">
      <c r="A123" s="860"/>
      <c r="B123" s="861"/>
      <c r="C123" s="864" t="s">
        <v>454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388</v>
      </c>
      <c r="AB123" s="820"/>
      <c r="AC123" s="820"/>
      <c r="AD123" s="820"/>
      <c r="AE123" s="821"/>
      <c r="AF123" s="822" t="s">
        <v>128</v>
      </c>
      <c r="AG123" s="820"/>
      <c r="AH123" s="820"/>
      <c r="AI123" s="820"/>
      <c r="AJ123" s="821"/>
      <c r="AK123" s="822" t="s">
        <v>128</v>
      </c>
      <c r="AL123" s="820"/>
      <c r="AM123" s="820"/>
      <c r="AN123" s="820"/>
      <c r="AO123" s="821"/>
      <c r="AP123" s="867" t="s">
        <v>128</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468</v>
      </c>
      <c r="BP123" s="921"/>
      <c r="BQ123" s="875">
        <v>22045061</v>
      </c>
      <c r="BR123" s="876"/>
      <c r="BS123" s="876"/>
      <c r="BT123" s="876"/>
      <c r="BU123" s="876"/>
      <c r="BV123" s="876">
        <v>22279140</v>
      </c>
      <c r="BW123" s="876"/>
      <c r="BX123" s="876"/>
      <c r="BY123" s="876"/>
      <c r="BZ123" s="876"/>
      <c r="CA123" s="876">
        <v>21113787</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457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388</v>
      </c>
      <c r="AL124" s="820"/>
      <c r="AM124" s="820"/>
      <c r="AN124" s="820"/>
      <c r="AO124" s="821"/>
      <c r="AP124" s="867" t="s">
        <v>388</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74</v>
      </c>
      <c r="BR124" s="874"/>
      <c r="BS124" s="874"/>
      <c r="BT124" s="874"/>
      <c r="BU124" s="874"/>
      <c r="BV124" s="874">
        <v>70.099999999999994</v>
      </c>
      <c r="BW124" s="874"/>
      <c r="BX124" s="874"/>
      <c r="BY124" s="874"/>
      <c r="BZ124" s="874"/>
      <c r="CA124" s="874">
        <v>60.7</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t="s">
        <v>388</v>
      </c>
      <c r="DH124" s="803"/>
      <c r="DI124" s="803"/>
      <c r="DJ124" s="803"/>
      <c r="DK124" s="804"/>
      <c r="DL124" s="805" t="s">
        <v>388</v>
      </c>
      <c r="DM124" s="803"/>
      <c r="DN124" s="803"/>
      <c r="DO124" s="803"/>
      <c r="DP124" s="804"/>
      <c r="DQ124" s="805" t="s">
        <v>388</v>
      </c>
      <c r="DR124" s="803"/>
      <c r="DS124" s="803"/>
      <c r="DT124" s="803"/>
      <c r="DU124" s="804"/>
      <c r="DV124" s="891" t="s">
        <v>388</v>
      </c>
      <c r="DW124" s="892"/>
      <c r="DX124" s="892"/>
      <c r="DY124" s="892"/>
      <c r="DZ124" s="893"/>
    </row>
    <row r="125" spans="1:130" s="246" customFormat="1" ht="26.25" customHeight="1" x14ac:dyDescent="0.15">
      <c r="A125" s="860"/>
      <c r="B125" s="861"/>
      <c r="C125" s="864" t="s">
        <v>459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388</v>
      </c>
      <c r="AG125" s="820"/>
      <c r="AH125" s="820"/>
      <c r="AI125" s="820"/>
      <c r="AJ125" s="821"/>
      <c r="AK125" s="822" t="s">
        <v>388</v>
      </c>
      <c r="AL125" s="820"/>
      <c r="AM125" s="820"/>
      <c r="AN125" s="820"/>
      <c r="AO125" s="821"/>
      <c r="AP125" s="867" t="s">
        <v>388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471</v>
      </c>
      <c r="CL125" s="895"/>
      <c r="CM125" s="895"/>
      <c r="CN125" s="895"/>
      <c r="CO125" s="896"/>
      <c r="CP125" s="903" t="s">
        <v>472</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128</v>
      </c>
      <c r="DM125" s="885"/>
      <c r="DN125" s="885"/>
      <c r="DO125" s="885"/>
      <c r="DP125" s="885"/>
      <c r="DQ125" s="885" t="s">
        <v>388</v>
      </c>
      <c r="DR125" s="885"/>
      <c r="DS125" s="885"/>
      <c r="DT125" s="885"/>
      <c r="DU125" s="885"/>
      <c r="DV125" s="886" t="s">
        <v>388</v>
      </c>
      <c r="DW125" s="886"/>
      <c r="DX125" s="886"/>
      <c r="DY125" s="886"/>
      <c r="DZ125" s="887"/>
    </row>
    <row r="126" spans="1:130" s="246" customFormat="1" ht="26.25" customHeight="1" thickBot="1" x14ac:dyDescent="0.2">
      <c r="A126" s="860"/>
      <c r="B126" s="861"/>
      <c r="C126" s="864" t="s">
        <v>461</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128</v>
      </c>
      <c r="AB126" s="820"/>
      <c r="AC126" s="820"/>
      <c r="AD126" s="820"/>
      <c r="AE126" s="821"/>
      <c r="AF126" s="822" t="s">
        <v>128</v>
      </c>
      <c r="AG126" s="820"/>
      <c r="AH126" s="820"/>
      <c r="AI126" s="820"/>
      <c r="AJ126" s="821"/>
      <c r="AK126" s="822" t="s">
        <v>128</v>
      </c>
      <c r="AL126" s="820"/>
      <c r="AM126" s="820"/>
      <c r="AN126" s="820"/>
      <c r="AO126" s="821"/>
      <c r="AP126" s="867" t="s">
        <v>128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473</v>
      </c>
      <c r="CQ126" s="790"/>
      <c r="CR126" s="790"/>
      <c r="CS126" s="790"/>
      <c r="CT126" s="790"/>
      <c r="CU126" s="790"/>
      <c r="CV126" s="790"/>
      <c r="CW126" s="790"/>
      <c r="CX126" s="790"/>
      <c r="CY126" s="790"/>
      <c r="CZ126" s="790"/>
      <c r="DA126" s="790"/>
      <c r="DB126" s="790"/>
      <c r="DC126" s="790"/>
      <c r="DD126" s="790"/>
      <c r="DE126" s="790"/>
      <c r="DF126" s="791"/>
      <c r="DG126" s="856" t="s">
        <v>388</v>
      </c>
      <c r="DH126" s="857"/>
      <c r="DI126" s="857"/>
      <c r="DJ126" s="857"/>
      <c r="DK126" s="857"/>
      <c r="DL126" s="857" t="s">
        <v>388</v>
      </c>
      <c r="DM126" s="857"/>
      <c r="DN126" s="857"/>
      <c r="DO126" s="857"/>
      <c r="DP126" s="857"/>
      <c r="DQ126" s="857" t="s">
        <v>128</v>
      </c>
      <c r="DR126" s="857"/>
      <c r="DS126" s="857"/>
      <c r="DT126" s="857"/>
      <c r="DU126" s="857"/>
      <c r="DV126" s="834" t="s">
        <v>128</v>
      </c>
      <c r="DW126" s="834"/>
      <c r="DX126" s="834"/>
      <c r="DY126" s="834"/>
      <c r="DZ126" s="835"/>
    </row>
    <row r="127" spans="1:130" s="246" customFormat="1" ht="26.25" customHeight="1" x14ac:dyDescent="0.15">
      <c r="A127" s="862"/>
      <c r="B127" s="863"/>
      <c r="C127" s="881" t="s">
        <v>474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388</v>
      </c>
      <c r="AB127" s="820"/>
      <c r="AC127" s="820"/>
      <c r="AD127" s="820"/>
      <c r="AE127" s="821"/>
      <c r="AF127" s="822" t="s">
        <v>388</v>
      </c>
      <c r="AG127" s="820"/>
      <c r="AH127" s="820"/>
      <c r="AI127" s="820"/>
      <c r="AJ127" s="821"/>
      <c r="AK127" s="822" t="s">
        <v>388</v>
      </c>
      <c r="AL127" s="820"/>
      <c r="AM127" s="820"/>
      <c r="AN127" s="820"/>
      <c r="AO127" s="821"/>
      <c r="AP127" s="867" t="s">
        <v>388</v>
      </c>
      <c r="AQ127" s="868"/>
      <c r="AR127" s="868"/>
      <c r="AS127" s="868"/>
      <c r="AT127" s="869"/>
      <c r="AU127" s="282"/>
      <c r="AV127" s="282"/>
      <c r="AW127" s="282"/>
      <c r="AX127" s="884" t="s">
        <v>475</v>
      </c>
      <c r="AY127" s="852"/>
      <c r="AZ127" s="852"/>
      <c r="BA127" s="852"/>
      <c r="BB127" s="852"/>
      <c r="BC127" s="852"/>
      <c r="BD127" s="852"/>
      <c r="BE127" s="853"/>
      <c r="BF127" s="851" t="s">
        <v>476</v>
      </c>
      <c r="BG127" s="852"/>
      <c r="BH127" s="852"/>
      <c r="BI127" s="852"/>
      <c r="BJ127" s="852"/>
      <c r="BK127" s="852"/>
      <c r="BL127" s="853"/>
      <c r="BM127" s="851" t="s">
        <v>477</v>
      </c>
      <c r="BN127" s="852"/>
      <c r="BO127" s="852"/>
      <c r="BP127" s="852"/>
      <c r="BQ127" s="852"/>
      <c r="BR127" s="852"/>
      <c r="BS127" s="853"/>
      <c r="BT127" s="851" t="s">
        <v>478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479</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128</v>
      </c>
      <c r="DM127" s="857"/>
      <c r="DN127" s="857"/>
      <c r="DO127" s="857"/>
      <c r="DP127" s="857"/>
      <c r="DQ127" s="857" t="s">
        <v>128</v>
      </c>
      <c r="DR127" s="857"/>
      <c r="DS127" s="857"/>
      <c r="DT127" s="857"/>
      <c r="DU127" s="857"/>
      <c r="DV127" s="834" t="s">
        <v>128</v>
      </c>
      <c r="DW127" s="834"/>
      <c r="DX127" s="834"/>
      <c r="DY127" s="834"/>
      <c r="DZ127" s="835"/>
    </row>
    <row r="128" spans="1:130" s="246" customFormat="1" ht="26.25" customHeight="1" thickBot="1" x14ac:dyDescent="0.2">
      <c r="A128" s="836" t="s">
        <v>480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481</v>
      </c>
      <c r="X128" s="838"/>
      <c r="Y128" s="838"/>
      <c r="Z128" s="839"/>
      <c r="AA128" s="840">
        <v>300585</v>
      </c>
      <c r="AB128" s="841"/>
      <c r="AC128" s="841"/>
      <c r="AD128" s="841"/>
      <c r="AE128" s="842"/>
      <c r="AF128" s="843">
        <v>318849</v>
      </c>
      <c r="AG128" s="841"/>
      <c r="AH128" s="841"/>
      <c r="AI128" s="841"/>
      <c r="AJ128" s="842"/>
      <c r="AK128" s="843">
        <v>317374</v>
      </c>
      <c r="AL128" s="841"/>
      <c r="AM128" s="841"/>
      <c r="AN128" s="841"/>
      <c r="AO128" s="842"/>
      <c r="AP128" s="844"/>
      <c r="AQ128" s="845"/>
      <c r="AR128" s="845"/>
      <c r="AS128" s="845"/>
      <c r="AT128" s="846"/>
      <c r="AU128" s="282"/>
      <c r="AV128" s="282"/>
      <c r="AW128" s="282"/>
      <c r="AX128" s="847" t="s">
        <v>482</v>
      </c>
      <c r="AY128" s="848"/>
      <c r="AZ128" s="848"/>
      <c r="BA128" s="848"/>
      <c r="BB128" s="848"/>
      <c r="BC128" s="848"/>
      <c r="BD128" s="848"/>
      <c r="BE128" s="849"/>
      <c r="BF128" s="826" t="s">
        <v>128</v>
      </c>
      <c r="BG128" s="827"/>
      <c r="BH128" s="827"/>
      <c r="BI128" s="827"/>
      <c r="BJ128" s="827"/>
      <c r="BK128" s="827"/>
      <c r="BL128" s="850"/>
      <c r="BM128" s="826">
        <v>13.41</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483</v>
      </c>
      <c r="CQ128" s="768"/>
      <c r="CR128" s="768"/>
      <c r="CS128" s="768"/>
      <c r="CT128" s="768"/>
      <c r="CU128" s="768"/>
      <c r="CV128" s="768"/>
      <c r="CW128" s="768"/>
      <c r="CX128" s="768"/>
      <c r="CY128" s="768"/>
      <c r="CZ128" s="768"/>
      <c r="DA128" s="768"/>
      <c r="DB128" s="768"/>
      <c r="DC128" s="768"/>
      <c r="DD128" s="768"/>
      <c r="DE128" s="768"/>
      <c r="DF128" s="769"/>
      <c r="DG128" s="830" t="s">
        <v>128</v>
      </c>
      <c r="DH128" s="831"/>
      <c r="DI128" s="831"/>
      <c r="DJ128" s="831"/>
      <c r="DK128" s="831"/>
      <c r="DL128" s="831" t="s">
        <v>388</v>
      </c>
      <c r="DM128" s="831"/>
      <c r="DN128" s="831"/>
      <c r="DO128" s="831"/>
      <c r="DP128" s="831"/>
      <c r="DQ128" s="831" t="s">
        <v>388</v>
      </c>
      <c r="DR128" s="831"/>
      <c r="DS128" s="831"/>
      <c r="DT128" s="831"/>
      <c r="DU128" s="831"/>
      <c r="DV128" s="832" t="s">
        <v>388</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9587674</v>
      </c>
      <c r="AB129" s="820"/>
      <c r="AC129" s="820"/>
      <c r="AD129" s="820"/>
      <c r="AE129" s="821"/>
      <c r="AF129" s="822">
        <v>9577551</v>
      </c>
      <c r="AG129" s="820"/>
      <c r="AH129" s="820"/>
      <c r="AI129" s="820"/>
      <c r="AJ129" s="821"/>
      <c r="AK129" s="822">
        <v>9544235</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388</v>
      </c>
      <c r="BG129" s="810"/>
      <c r="BH129" s="810"/>
      <c r="BI129" s="810"/>
      <c r="BJ129" s="810"/>
      <c r="BK129" s="810"/>
      <c r="BL129" s="811"/>
      <c r="BM129" s="809">
        <v>18.41</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487</v>
      </c>
      <c r="X130" s="817"/>
      <c r="Y130" s="817"/>
      <c r="Z130" s="818"/>
      <c r="AA130" s="819">
        <v>1199592</v>
      </c>
      <c r="AB130" s="820"/>
      <c r="AC130" s="820"/>
      <c r="AD130" s="820"/>
      <c r="AE130" s="821"/>
      <c r="AF130" s="822">
        <v>1225202</v>
      </c>
      <c r="AG130" s="820"/>
      <c r="AH130" s="820"/>
      <c r="AI130" s="820"/>
      <c r="AJ130" s="821"/>
      <c r="AK130" s="822">
        <v>1284450</v>
      </c>
      <c r="AL130" s="820"/>
      <c r="AM130" s="820"/>
      <c r="AN130" s="820"/>
      <c r="AO130" s="821"/>
      <c r="AP130" s="823"/>
      <c r="AQ130" s="824"/>
      <c r="AR130" s="824"/>
      <c r="AS130" s="824"/>
      <c r="AT130" s="825"/>
      <c r="AU130" s="284"/>
      <c r="AV130" s="284"/>
      <c r="AW130" s="284"/>
      <c r="AX130" s="789" t="s">
        <v>488</v>
      </c>
      <c r="AY130" s="790"/>
      <c r="AZ130" s="790"/>
      <c r="BA130" s="790"/>
      <c r="BB130" s="790"/>
      <c r="BC130" s="790"/>
      <c r="BD130" s="790"/>
      <c r="BE130" s="791"/>
      <c r="BF130" s="792">
        <v>14.7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489</v>
      </c>
      <c r="X131" s="800"/>
      <c r="Y131" s="800"/>
      <c r="Z131" s="801"/>
      <c r="AA131" s="802">
        <v>8388082</v>
      </c>
      <c r="AB131" s="803"/>
      <c r="AC131" s="803"/>
      <c r="AD131" s="803"/>
      <c r="AE131" s="804"/>
      <c r="AF131" s="805">
        <v>8352349</v>
      </c>
      <c r="AG131" s="803"/>
      <c r="AH131" s="803"/>
      <c r="AI131" s="803"/>
      <c r="AJ131" s="804"/>
      <c r="AK131" s="805">
        <v>8259785</v>
      </c>
      <c r="AL131" s="803"/>
      <c r="AM131" s="803"/>
      <c r="AN131" s="803"/>
      <c r="AO131" s="804"/>
      <c r="AP131" s="806"/>
      <c r="AQ131" s="807"/>
      <c r="AR131" s="807"/>
      <c r="AS131" s="807"/>
      <c r="AT131" s="808"/>
      <c r="AU131" s="284"/>
      <c r="AV131" s="284"/>
      <c r="AW131" s="284"/>
      <c r="AX131" s="767" t="s">
        <v>490</v>
      </c>
      <c r="AY131" s="768"/>
      <c r="AZ131" s="768"/>
      <c r="BA131" s="768"/>
      <c r="BB131" s="768"/>
      <c r="BC131" s="768"/>
      <c r="BD131" s="768"/>
      <c r="BE131" s="769"/>
      <c r="BF131" s="770">
        <v>60.7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492</v>
      </c>
      <c r="W132" s="780"/>
      <c r="X132" s="780"/>
      <c r="Y132" s="780"/>
      <c r="Z132" s="781"/>
      <c r="AA132" s="782">
        <v>15.09333123</v>
      </c>
      <c r="AB132" s="783"/>
      <c r="AC132" s="783"/>
      <c r="AD132" s="783"/>
      <c r="AE132" s="784"/>
      <c r="AF132" s="785">
        <v>14.413274639999999</v>
      </c>
      <c r="AG132" s="783"/>
      <c r="AH132" s="783"/>
      <c r="AI132" s="783"/>
      <c r="AJ132" s="784"/>
      <c r="AK132" s="785">
        <v>14.670321319999999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493</v>
      </c>
      <c r="W133" s="759"/>
      <c r="X133" s="759"/>
      <c r="Y133" s="759"/>
      <c r="Z133" s="760"/>
      <c r="AA133" s="761">
        <v>14.3</v>
      </c>
      <c r="AB133" s="762"/>
      <c r="AC133" s="762"/>
      <c r="AD133" s="762"/>
      <c r="AE133" s="763"/>
      <c r="AF133" s="761">
        <v>14.6</v>
      </c>
      <c r="AG133" s="762"/>
      <c r="AH133" s="762"/>
      <c r="AI133" s="762"/>
      <c r="AJ133" s="763"/>
      <c r="AK133" s="761">
        <v>14.7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y5AcmRyJWPwTNygIxaEREAPbfr7EbpNWMFb0URpC8pp1aJGqzGXQ8Ok5n9MpLMreCfeMy9rfcx2Tv09QBOq2g==" saltValue="KQ3jTHlcYowFUOfbjVLS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VH+dBdYF50TCTWuHSd2UNw4sKfI9C8iQysyhpr8qTXTDlCFYFfzqRdmD/mp/EP4kdHPH+KyF+BjP4yKbPeDDA==" saltValue="GgfO4DqoOzLtK6ERBKz7N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Wv0Kngy5evKccY88e04DopoBpcynH9DPjUAovUzC13anJHAiij9MtUF53yQ7v8E6TOB6I4HPCokXvlu6Cp33w==" saltValue="AGCT/csE2xMWLMpjXxMV4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502</v>
      </c>
      <c r="AL9" s="1189"/>
      <c r="AM9" s="1189"/>
      <c r="AN9" s="1190"/>
      <c r="AO9" s="312">
        <v>2976074</v>
      </c>
      <c r="AP9" s="312">
        <v>70749</v>
      </c>
      <c r="AQ9" s="313">
        <v>84679</v>
      </c>
      <c r="AR9" s="314">
        <v>-16.5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503</v>
      </c>
      <c r="AL10" s="1189"/>
      <c r="AM10" s="1189"/>
      <c r="AN10" s="1190"/>
      <c r="AO10" s="315">
        <v>83625</v>
      </c>
      <c r="AP10" s="315">
        <v>1988</v>
      </c>
      <c r="AQ10" s="316">
        <v>6771</v>
      </c>
      <c r="AR10" s="317">
        <v>-70.599999999999994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504</v>
      </c>
      <c r="AL11" s="1189"/>
      <c r="AM11" s="1189"/>
      <c r="AN11" s="1190"/>
      <c r="AO11" s="315">
        <v>98229</v>
      </c>
      <c r="AP11" s="315">
        <v>2335</v>
      </c>
      <c r="AQ11" s="316">
        <v>10249</v>
      </c>
      <c r="AR11" s="317">
        <v>-77.2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505</v>
      </c>
      <c r="AL12" s="1189"/>
      <c r="AM12" s="1189"/>
      <c r="AN12" s="1190"/>
      <c r="AO12" s="315" t="s">
        <v>506</v>
      </c>
      <c r="AP12" s="315" t="s">
        <v>506</v>
      </c>
      <c r="AQ12" s="316">
        <v>835</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507</v>
      </c>
      <c r="AL13" s="1189"/>
      <c r="AM13" s="1189"/>
      <c r="AN13" s="1190"/>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508</v>
      </c>
      <c r="AL14" s="1189"/>
      <c r="AM14" s="1189"/>
      <c r="AN14" s="1190"/>
      <c r="AO14" s="315">
        <v>189337</v>
      </c>
      <c r="AP14" s="315">
        <v>4501</v>
      </c>
      <c r="AQ14" s="316">
        <v>4010</v>
      </c>
      <c r="AR14" s="317">
        <v>12.2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509</v>
      </c>
      <c r="AL15" s="1189"/>
      <c r="AM15" s="1189"/>
      <c r="AN15" s="1190"/>
      <c r="AO15" s="315">
        <v>96432</v>
      </c>
      <c r="AP15" s="315">
        <v>2292</v>
      </c>
      <c r="AQ15" s="316">
        <v>1615</v>
      </c>
      <c r="AR15" s="317">
        <v>41.9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510</v>
      </c>
      <c r="AL16" s="1192"/>
      <c r="AM16" s="1192"/>
      <c r="AN16" s="1193"/>
      <c r="AO16" s="315">
        <v>-382462</v>
      </c>
      <c r="AP16" s="315">
        <v>-9092</v>
      </c>
      <c r="AQ16" s="316">
        <v>-7253</v>
      </c>
      <c r="AR16" s="317">
        <v>25.4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3061235</v>
      </c>
      <c r="AP17" s="315">
        <v>72774</v>
      </c>
      <c r="AQ17" s="316">
        <v>100906</v>
      </c>
      <c r="AR17" s="317">
        <v>-27.9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515</v>
      </c>
      <c r="AL21" s="1186"/>
      <c r="AM21" s="1186"/>
      <c r="AN21" s="1187"/>
      <c r="AO21" s="327">
        <v>7.32</v>
      </c>
      <c r="AP21" s="328">
        <v>9.2799999999999994</v>
      </c>
      <c r="AQ21" s="329">
        <v>-1.96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516</v>
      </c>
      <c r="AL22" s="1186"/>
      <c r="AM22" s="1186"/>
      <c r="AN22" s="1187"/>
      <c r="AO22" s="332">
        <v>100.6</v>
      </c>
      <c r="AP22" s="333">
        <v>97.5</v>
      </c>
      <c r="AQ22" s="334">
        <v>3.1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520</v>
      </c>
      <c r="AL32" s="1177"/>
      <c r="AM32" s="1177"/>
      <c r="AN32" s="1178"/>
      <c r="AO32" s="342">
        <v>1992565</v>
      </c>
      <c r="AP32" s="342">
        <v>47369</v>
      </c>
      <c r="AQ32" s="343">
        <v>59453</v>
      </c>
      <c r="AR32" s="344">
        <v>-20.3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521</v>
      </c>
      <c r="AL33" s="1177"/>
      <c r="AM33" s="1177"/>
      <c r="AN33" s="1178"/>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522</v>
      </c>
      <c r="AL34" s="1177"/>
      <c r="AM34" s="1177"/>
      <c r="AN34" s="1178"/>
      <c r="AO34" s="342" t="s">
        <v>506</v>
      </c>
      <c r="AP34" s="342" t="s">
        <v>506</v>
      </c>
      <c r="AQ34" s="343">
        <v>7</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523</v>
      </c>
      <c r="AL35" s="1177"/>
      <c r="AM35" s="1177"/>
      <c r="AN35" s="1178"/>
      <c r="AO35" s="342">
        <v>731242</v>
      </c>
      <c r="AP35" s="342">
        <v>17384</v>
      </c>
      <c r="AQ35" s="343">
        <v>15919</v>
      </c>
      <c r="AR35" s="344">
        <v>9.1999999999999993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524</v>
      </c>
      <c r="AL36" s="1177"/>
      <c r="AM36" s="1177"/>
      <c r="AN36" s="1178"/>
      <c r="AO36" s="342">
        <v>89747</v>
      </c>
      <c r="AP36" s="342">
        <v>2134</v>
      </c>
      <c r="AQ36" s="343">
        <v>2366</v>
      </c>
      <c r="AR36" s="344">
        <v>-9.8000000000000007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525</v>
      </c>
      <c r="AL37" s="1177"/>
      <c r="AM37" s="1177"/>
      <c r="AN37" s="1178"/>
      <c r="AO37" s="342" t="s">
        <v>506</v>
      </c>
      <c r="AP37" s="342" t="s">
        <v>506</v>
      </c>
      <c r="AQ37" s="343">
        <v>377</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526</v>
      </c>
      <c r="AL38" s="1180"/>
      <c r="AM38" s="1180"/>
      <c r="AN38" s="1181"/>
      <c r="AO38" s="345">
        <v>7</v>
      </c>
      <c r="AP38" s="345">
        <v>0</v>
      </c>
      <c r="AQ38" s="346">
        <v>2</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527</v>
      </c>
      <c r="AL39" s="1180"/>
      <c r="AM39" s="1180"/>
      <c r="AN39" s="1181"/>
      <c r="AO39" s="342">
        <v>-317374</v>
      </c>
      <c r="AP39" s="342">
        <v>-7545</v>
      </c>
      <c r="AQ39" s="343">
        <v>-5971</v>
      </c>
      <c r="AR39" s="344">
        <v>26.4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528</v>
      </c>
      <c r="AL40" s="1177"/>
      <c r="AM40" s="1177"/>
      <c r="AN40" s="1178"/>
      <c r="AO40" s="342">
        <v>-1284450</v>
      </c>
      <c r="AP40" s="342">
        <v>-30535</v>
      </c>
      <c r="AQ40" s="343">
        <v>-50395</v>
      </c>
      <c r="AR40" s="344">
        <v>-39.4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296</v>
      </c>
      <c r="AL41" s="1183"/>
      <c r="AM41" s="1183"/>
      <c r="AN41" s="1184"/>
      <c r="AO41" s="342">
        <v>1211737</v>
      </c>
      <c r="AP41" s="342">
        <v>28806</v>
      </c>
      <c r="AQ41" s="343">
        <v>21757</v>
      </c>
      <c r="AR41" s="344">
        <v>32.4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497</v>
      </c>
      <c r="AN49" s="1171" t="s">
        <v>532</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1219089</v>
      </c>
      <c r="AN51" s="364">
        <v>27906</v>
      </c>
      <c r="AO51" s="365">
        <v>39.1</v>
      </c>
      <c r="AP51" s="366">
        <v>57697</v>
      </c>
      <c r="AQ51" s="367">
        <v>-28</v>
      </c>
      <c r="AR51" s="368">
        <v>67.099999999999994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817645</v>
      </c>
      <c r="AN52" s="372">
        <v>18717</v>
      </c>
      <c r="AO52" s="373">
        <v>277</v>
      </c>
      <c r="AP52" s="374">
        <v>26743</v>
      </c>
      <c r="AQ52" s="375">
        <v>-30.4</v>
      </c>
      <c r="AR52" s="376">
        <v>307.39999999999998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1170403</v>
      </c>
      <c r="AN53" s="364">
        <v>27041</v>
      </c>
      <c r="AO53" s="365">
        <v>-3.1</v>
      </c>
      <c r="AP53" s="366">
        <v>63727</v>
      </c>
      <c r="AQ53" s="367">
        <v>10.5</v>
      </c>
      <c r="AR53" s="368">
        <v>-13.6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534293</v>
      </c>
      <c r="AN54" s="372">
        <v>12344</v>
      </c>
      <c r="AO54" s="373">
        <v>-34</v>
      </c>
      <c r="AP54" s="374">
        <v>34577</v>
      </c>
      <c r="AQ54" s="375">
        <v>29.3</v>
      </c>
      <c r="AR54" s="376">
        <v>-63.3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1196186</v>
      </c>
      <c r="AN55" s="364">
        <v>27894</v>
      </c>
      <c r="AO55" s="365">
        <v>3.2</v>
      </c>
      <c r="AP55" s="366">
        <v>66954</v>
      </c>
      <c r="AQ55" s="367">
        <v>5.0999999999999996</v>
      </c>
      <c r="AR55" s="368">
        <v>-1.9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665292</v>
      </c>
      <c r="AN56" s="372">
        <v>15514</v>
      </c>
      <c r="AO56" s="373">
        <v>25.7</v>
      </c>
      <c r="AP56" s="374">
        <v>37305</v>
      </c>
      <c r="AQ56" s="375">
        <v>7.9</v>
      </c>
      <c r="AR56" s="376">
        <v>17.8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1143395</v>
      </c>
      <c r="AN57" s="364">
        <v>26940</v>
      </c>
      <c r="AO57" s="365">
        <v>-3.4</v>
      </c>
      <c r="AP57" s="366">
        <v>72656</v>
      </c>
      <c r="AQ57" s="367">
        <v>8.5</v>
      </c>
      <c r="AR57" s="368">
        <v>-11.9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438790</v>
      </c>
      <c r="AN58" s="372">
        <v>10338</v>
      </c>
      <c r="AO58" s="373">
        <v>-33.4</v>
      </c>
      <c r="AP58" s="374">
        <v>36448</v>
      </c>
      <c r="AQ58" s="375">
        <v>-2.2999999999999998</v>
      </c>
      <c r="AR58" s="376">
        <v>-31.1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753310</v>
      </c>
      <c r="AN59" s="364">
        <v>17908</v>
      </c>
      <c r="AO59" s="365">
        <v>-33.5</v>
      </c>
      <c r="AP59" s="366">
        <v>65080</v>
      </c>
      <c r="AQ59" s="367">
        <v>-10.4</v>
      </c>
      <c r="AR59" s="368">
        <v>-23.1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276016</v>
      </c>
      <c r="AN60" s="372">
        <v>6562</v>
      </c>
      <c r="AO60" s="373">
        <v>-36.5</v>
      </c>
      <c r="AP60" s="374">
        <v>38201</v>
      </c>
      <c r="AQ60" s="375">
        <v>4.8</v>
      </c>
      <c r="AR60" s="376">
        <v>-41.3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1096477</v>
      </c>
      <c r="AN61" s="379">
        <v>25538</v>
      </c>
      <c r="AO61" s="380">
        <v>0.5</v>
      </c>
      <c r="AP61" s="381">
        <v>65223</v>
      </c>
      <c r="AQ61" s="382">
        <v>-2.9</v>
      </c>
      <c r="AR61" s="368">
        <v>3.4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546407</v>
      </c>
      <c r="AN62" s="372">
        <v>12695</v>
      </c>
      <c r="AO62" s="373">
        <v>39.799999999999997</v>
      </c>
      <c r="AP62" s="374">
        <v>34655</v>
      </c>
      <c r="AQ62" s="375">
        <v>1.9</v>
      </c>
      <c r="AR62" s="376">
        <v>37.9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kza+InXW6b01PCo3XFxmwm70A0U/dOHDx91sh4qrFQJOKSz0blYtdKGbKCjjgVYePWH0VVzBrHuyWCv8wzDEg==" saltValue="VZl0jYEYyUNwMSzuRTHM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BXOIYyLu0ijfknxQpdvLvyhb6u5Rocblk3uFM/YMqkJWAkhFaS5XBBvE023dsU97voks0YYUNBsxIEHC1uybA==" saltValue="V90+PwmiuhKOjYFN9yq+n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TT8UcAFHFSWNXMox9NT6TAlpVVPx/TUe1J2HpAFhLrYNHuJxiFwpYD5Zn/DoKdgpB8XL/tIS+W3j1lD+ohXhg==" saltValue="9POKGvoc0hR6zWuT1D3/6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4" t="s">
        <v>3</v>
      </c>
      <c r="D47" s="1194"/>
      <c r="E47" s="1195"/>
      <c r="F47" s="11">
        <v>22.44</v>
      </c>
      <c r="G47" s="12">
        <v>20.149999999999999</v>
      </c>
      <c r="H47" s="12">
        <v>11.5</v>
      </c>
      <c r="I47" s="12">
        <v>7.6</v>
      </c>
      <c r="J47" s="13">
        <v>3.49</v>
      </c>
    </row>
    <row r="48" spans="2:10" ht="57.75" customHeight="1" x14ac:dyDescent="0.15">
      <c r="B48" s="14"/>
      <c r="C48" s="1196" t="s">
        <v>4</v>
      </c>
      <c r="D48" s="1196"/>
      <c r="E48" s="1197"/>
      <c r="F48" s="15">
        <v>0.22</v>
      </c>
      <c r="G48" s="16">
        <v>0.28000000000000003</v>
      </c>
      <c r="H48" s="16">
        <v>0.81</v>
      </c>
      <c r="I48" s="16">
        <v>0.28000000000000003</v>
      </c>
      <c r="J48" s="17">
        <v>0.86</v>
      </c>
    </row>
    <row r="49" spans="2:10" ht="57.75" customHeight="1" thickBot="1" x14ac:dyDescent="0.2">
      <c r="B49" s="18"/>
      <c r="C49" s="1198" t="s">
        <v>5</v>
      </c>
      <c r="D49" s="1198"/>
      <c r="E49" s="1199"/>
      <c r="F49" s="19">
        <v>2.5</v>
      </c>
      <c r="G49" s="20" t="s">
        <v>553</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U7UCqwX+NB8qIQQH/Dh0C7pRuPUynhT/Q7X/VAVj70yB0ftEhZ8KynrKejEs1G2dVpoga6jYJUFiVwkV4RG8A==" saltValue="k1m2iM6JaTedB5cF+SJT1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2020-08-25T05:48:26Z</dcterms:modified>
</cp:coreProperties>
</file>