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bznifile1\root\財務課\財政係\市町村支援課\市町村支援課　財政係\財政状況資料集（財政比較分析表）\H30\回答\2回目\"/>
    </mc:Choice>
  </mc:AlternateContent>
  <xr:revisionPtr revIDLastSave="0" documentId="13_ncr:1_{52218972-57C0-47AD-A532-3FBFB840A3AF}" xr6:coauthVersionLast="43" xr6:coauthVersionMax="43"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U36" i="10"/>
  <c r="BE35" i="10"/>
  <c r="C35" i="10"/>
  <c r="C36" i="10" s="1"/>
  <c r="C34" i="10"/>
  <c r="C37" i="10" l="1"/>
  <c r="U34" i="10"/>
  <c r="U35"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<sst xmlns="http://schemas.openxmlformats.org/spreadsheetml/2006/main" count="1172" uniqueCount="635">
  <si>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</si>
  <si>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</si>
  <si>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</si>
  <si>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</si>
  <si>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</si>
  <si>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</si>
  <si>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</si>
  <si>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</si>
  <si>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</si>
  <si>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</si>
  <si>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</si>
  <si>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</si>
  <si>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</si>
  <si>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</si>
  <si>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</si>
  <si>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</si>
  <si>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</si>
  <si>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</si>
  <si>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</si>
  <si>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</si>
  <si>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</si>
  <si>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</si>
  <si>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</si>
  <si>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</si>
  <si>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</si>
  <si>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</si>
  <si>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</si>
  <si>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</si>
  <si>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</si>
  <si>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</si>
  <si>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</si>
  <si>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</si>
  <si>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</si>
  <si>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</si>
  <si>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</si>
  <si>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</si>
  <si>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</si>
  <si>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</si>
  <si>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</si>
  <si>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</si>
  <si>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</si>
  <si>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</si>
  <si>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</si>
  <si>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</si>
  <si>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</si>
  <si>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</si>
  <si>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</si>
  <si>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</si>
  <si>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</si>
  <si>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</si>
  <si>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</si>
  <si>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</si>
  <si>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</si>
  <si>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</si>
  <si>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</si>
  <si>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</si>
  <si>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</si>
  <si>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</si>
  <si>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</si>
  <si>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</si>
  <si>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</si>
  <si>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</si>
  <si>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</si>
  <si>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</si>
  <si>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</si>
  <si>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</si>
  <si>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</si>
  <si>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</si>
  <si>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</si>
  <si>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</si>
  <si>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</si>
  <si>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</si>
  <si>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</si>
  <si>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</si>
  <si>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</si>
  <si>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</si>
  <si>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</si>
  <si>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</si>
  <si>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</si>
  <si>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</si>
  <si>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</si>
  <si>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</si>
  <si>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</si>
  <si>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</si>
  <si>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</si>
  <si>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</si>
  <si>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</si>
  <si>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</si>
  <si>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</si>
  <si>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</si>
  <si>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</si>
  <si>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</si>
  <si>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</si>
  <si>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</si>
  <si>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</si>
  <si>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</si>
  <si>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</si>
  <si>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</si>
  <si>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</si>
  <si>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</si>
  <si>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</si>
  <si>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</si>
  <si>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</si>
  <si>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</si>
  <si>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</si>
  <si>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</si>
  <si>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</si>
  <si>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</si>
  <si>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</si>
  <si>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</si>
  <si>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</si>
  <si>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</si>
  <si>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</si>
  <si>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</si>
  <si>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</si>
  <si>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</si>
  <si>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</si>
  <si>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</si>
  <si>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</si>
  <si>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</si>
  <si>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</si>
  <si>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</si>
  <si>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</si>
  <si>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</si>
  <si>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</si>
  <si>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</si>
  <si>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</si>
  <si>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</si>
  <si>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</si>
  <si>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</si>
  <si>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</si>
  <si>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</si>
  <si>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</si>
  <si>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</si>
  <si>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</si>
  <si>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</si>
  <si>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</si>
  <si>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</si>
  <si>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</si>
  <si>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</si>
  <si>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</si>
  <si>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</si>
  <si>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</si>
  <si>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</si>
  <si>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</si>
  <si>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</si>
  <si>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</si>
  <si>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</si>
  <si>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</si>
  <si>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</si>
  <si>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</si>
  <si>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</si>
  <si>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</si>
  <si>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</si>
  <si>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</si>
  <si>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</si>
  <si>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</si>
  <si>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</si>
  <si>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</si>
  <si>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</si>
  <si>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</si>
  <si>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</si>
  <si>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</si>
  <si>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</si>
  <si>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</si>
  <si>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</si>
  <si>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</si>
  <si>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</si>
  <si>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</si>
  <si>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</si>
  <si>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</si>
  <si>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</si>
  <si>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</si>
  <si>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</si>
  <si>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</si>
  <si>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</si>
  <si>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</si>
  <si>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</si>
  <si>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</si>
  <si>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</si>
  <si>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</si>
  <si>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</si>
  <si>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</si>
  <si>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</si>
  <si>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</si>
  <si>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</si>
  <si>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</si>
  <si>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</si>
  <si>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</si>
  <si>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</si>
  <si>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</si>
  <si>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</si>
  <si>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</si>
  <si>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</si>
  <si>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</si>
  <si>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</si>
  <si>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</si>
  <si>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</si>
  <si>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</si>
  <si>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</si>
  <si>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</si>
  <si>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</si>
  <si>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</si>
  <si>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</si>
  <si>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</si>
  <si>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</si>
  <si>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</si>
  <si>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</si>
  <si>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</si>
  <si>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</si>
  <si>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</si>
  <si>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</si>
  <si>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</si>
  <si>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</si>
  <si>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福岡県豊前市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</si>
  <si>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</si>
  <si>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</si>
  <si>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</si>
  <si>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</si>
  <si>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</si>
  <si>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</si>
  <si>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</si>
  <si>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</si>
  <si>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</si>
  <si>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</si>
  <si>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</si>
  <si>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</si>
  <si>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</si>
  <si>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</si>
  <si>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</si>
  <si>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</si>
  <si>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</si>
  <si>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</si>
  <si>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</si>
  <si>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</si>
  <si>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</si>
  <si>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</si>
  <si>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</si>
  <si>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</si>
  <si>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</si>
  <si>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</si>
  <si>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</si>
  <si>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</si>
  <si>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</si>
  <si>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</si>
  <si>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</si>
  <si>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</si>
  <si>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</si>
  <si>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</si>
  <si>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</si>
  <si>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</si>
  <si>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</si>
  <si>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</si>
  <si>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</si>
  <si>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</si>
  <si>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</si>
  <si>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</si>
  <si>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</si>
  <si>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</si>
  <si>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</si>
  <si>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</si>
  <si>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</si>
  <si>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</si>
  <si>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</si>
  <si>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</si>
  <si>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</si>
  <si>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</si>
  <si>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</si>
  <si>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</si>
  <si>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</si>
  <si>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</si>
  <si>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</si>
  <si>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</si>
  <si>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</si>
  <si>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</si>
  <si>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</si>
  <si>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</si>
  <si>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</si>
  <si>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</si>
  <si>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</si>
  <si>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</si>
  <si>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</si>
  <si>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</si>
  <si>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</si>
  <si>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</si>
  <si>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</si>
  <si>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</si>
  <si>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</si>
  <si>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</si>
  <si>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</si>
  <si>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</si>
  <si>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</si>
  <si>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</si>
  <si>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</si>
  <si>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</si>
  <si>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</si>
  <si>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</si>
  <si>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</si>
  <si>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</si>
  <si>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</si>
  <si>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</si>
  <si>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</si>
  <si>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</si>
  <si>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</si>
  <si>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</si>
  <si>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</si>
  <si>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</si>
  <si>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</si>
  <si>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</si>
  <si>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</si>
  <si>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</si>
  <si>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</si>
  <si>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</si>
  <si>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</si>
  <si>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</si>
  <si>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</si>
  <si>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</si>
  <si>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</si>
  <si>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</si>
  <si>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</si>
  <si>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</si>
  <si>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</si>
  <si>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</si>
  <si>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</si>
  <si>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</si>
  <si>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</si>
  <si>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</si>
  <si>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</si>
  <si>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</si>
  <si>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</si>
  <si>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</si>
  <si>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</si>
  <si>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</si>
  <si>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</si>
  <si>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</si>
  <si>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</si>
  <si>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</si>
  <si>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</si>
  <si>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</si>
  <si>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</si>
  <si>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</si>
  <si>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</si>
  <si>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</si>
  <si>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</si>
  <si>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</si>
  <si>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</si>
  <si>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</si>
  <si>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</si>
  <si>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</si>
  <si>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</si>
  <si>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</si>
  <si>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</si>
  <si>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</si>
  <si>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</si>
  <si>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</si>
  <si>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</si>
  <si>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</si>
  <si>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</si>
  <si>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</si>
  <si>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</si>
  <si>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</si>
  <si>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</si>
  <si>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</si>
  <si>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</si>
  <si>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福岡県豊前市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</si>
  <si>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</si>
  <si>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</si>
  <si>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</si>
  <si>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</si>
  <si>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</si>
  <si>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</si>
  <si>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</si>
  <si>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</si>
  <si>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</si>
  <si>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</si>
  <si>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</si>
  <si>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</si>
  <si>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</si>
  <si>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</si>
  <si>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</si>
  <si>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</si>
  <si>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</si>
  <si>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</si>
  <si>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</si>
  <si>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</si>
  <si>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</si>
  <si>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</si>
  <si>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</si>
  <si>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</si>
  <si>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</si>
  <si>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</si>
  <si>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</si>
  <si>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</si>
  <si>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</si>
  <si>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</si>
  <si>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</si>
  <si>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</si>
  <si>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</si>
  <si>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</si>
  <si>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</si>
  <si>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</si>
  <si>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</si>
  <si>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</si>
  <si>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</si>
  <si>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</si>
  <si>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</si>
  <si>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法適用企業</t>
    <phoneticPr fontId="5"/>
  </si>
  <si>
    <t>下水道事業会計</t>
    <phoneticPr fontId="5"/>
  </si>
  <si>
    <t>工業用地造成事業特別会計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</si>
  <si>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</si>
  <si>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</si>
  <si>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</si>
  <si>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</si>
  <si>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</si>
  <si>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</si>
  <si>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</si>
  <si>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</si>
  <si>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</si>
  <si>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</si>
  <si>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</si>
  <si>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</si>
  <si>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</si>
  <si>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</si>
  <si>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</si>
  <si>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</si>
  <si>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</si>
  <si>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</si>
  <si>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</si>
  <si>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</si>
  <si>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</si>
  <si>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</si>
  <si>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</si>
  <si>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</si>
  <si>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</si>
  <si>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</si>
  <si>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</si>
  <si>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</si>
  <si>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</si>
  <si>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</si>
  <si>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</si>
  <si>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</si>
  <si>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</si>
  <si>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</si>
  <si>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</si>
  <si>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</si>
  <si>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</si>
  <si>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</si>
  <si>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</si>
  <si>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</si>
  <si>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</si>
  <si>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</si>
  <si>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</si>
  <si>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</si>
  <si>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</si>
  <si>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</si>
  <si>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</si>
  <si>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</si>
  <si>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</si>
  <si>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</si>
  <si>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</si>
  <si>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</si>
  <si>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</si>
  <si>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</si>
  <si>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</si>
  <si>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</si>
  <si>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</si>
  <si>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</si>
  <si>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</si>
  <si>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</si>
  <si>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</si>
  <si>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</si>
  <si>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</si>
  <si>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工業用地造成事業特別会計</t>
    <phoneticPr fontId="5"/>
  </si>
  <si>
    <t>(Ｆ)</t>
    <phoneticPr fontId="5"/>
  </si>
  <si>
    <t>東部地区工業用水道事業会計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</si>
  <si>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</si>
  <si>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</si>
  <si>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</si>
  <si>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</si>
  <si>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</si>
  <si>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</si>
  <si>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</si>
  <si>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</si>
  <si>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</si>
  <si>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</si>
  <si>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</si>
  <si>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</si>
  <si>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</si>
  <si>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</si>
  <si>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</si>
  <si>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</si>
  <si>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</si>
  <si>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</si>
  <si>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</si>
  <si>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</si>
  <si>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</si>
  <si>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</si>
  <si>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</si>
  <si>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</si>
  <si>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</si>
  <si>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</si>
  <si>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</si>
  <si>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</si>
  <si>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</si>
  <si>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</si>
  <si>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</si>
  <si>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</si>
  <si>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</si>
  <si>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</si>
  <si>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</si>
  <si>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</si>
  <si>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</si>
  <si>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</si>
  <si>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</si>
  <si>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</si>
  <si>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</si>
  <si>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</si>
  <si>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</si>
  <si>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</si>
  <si>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</si>
  <si>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</si>
  <si>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</si>
  <si>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</si>
  <si>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</si>
  <si>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</si>
  <si>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</si>
  <si>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</si>
  <si>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</si>
  <si>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</si>
  <si>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</si>
  <si>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</si>
  <si>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</si>
  <si>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</si>
  <si>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</si>
  <si>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</si>
  <si>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</si>
  <si>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</si>
  <si>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</si>
  <si>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</si>
  <si>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</si>
  <si>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</si>
  <si>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</si>
  <si>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</si>
  <si>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</si>
  <si>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</si>
  <si>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</si>
  <si>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</si>
  <si>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</si>
  <si>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</si>
  <si>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</si>
  <si>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</si>
  <si>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</si>
  <si>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</si>
  <si>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</si>
  <si>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</si>
  <si>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</si>
  <si>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</si>
  <si>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</si>
  <si>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</si>
  <si>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0.67</t>
  </si>
  <si>
    <t>▲ 0.07</t>
  </si>
  <si>
    <t>国民健康保険事業特別会計</t>
  </si>
  <si>
    <t>▲ 0.15</t>
  </si>
  <si>
    <t>▲ 0.25</t>
  </si>
  <si>
    <t>▲ 0.71</t>
  </si>
  <si>
    <t>住宅新築資金等貸付事業特別会計</t>
  </si>
  <si>
    <t>▲ 0.38</t>
  </si>
  <si>
    <t>▲ 0.31</t>
  </si>
  <si>
    <t>▲ 0.28</t>
  </si>
  <si>
    <t>▲ 0.24</t>
  </si>
  <si>
    <t>▲ 0.20</t>
  </si>
  <si>
    <t>下水道事業会計</t>
  </si>
  <si>
    <t>一般会計</t>
  </si>
  <si>
    <t>水道事業会計</t>
  </si>
  <si>
    <t>東部地区工業用水道事業会計</t>
  </si>
  <si>
    <t>後期高齢者医療事業特別会計</t>
  </si>
  <si>
    <t>市営駐車場事業特別会計</t>
  </si>
  <si>
    <t>その他会計（赤字）</t>
  </si>
  <si>
    <t>その他会計（黒字）</t>
  </si>
  <si>
    <t>H25末</t>
    <phoneticPr fontId="5"/>
  </si>
  <si>
    <t>H26末</t>
    <phoneticPr fontId="5"/>
  </si>
  <si>
    <t>H27末</t>
    <phoneticPr fontId="5"/>
  </si>
  <si>
    <t>H28末</t>
    <phoneticPr fontId="5"/>
  </si>
  <si>
    <t>H29末</t>
    <phoneticPr fontId="5"/>
  </si>
  <si>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11"/>
  </si>
  <si>
    <t>吉富町外一市中学校組合</t>
    <rPh sb="0" eb="2">
      <t>ヨシトミ</t>
    </rPh>
    <rPh sb="2" eb="3">
      <t>マチ</t>
    </rPh>
    <rPh sb="3" eb="4">
      <t>ソト</t>
    </rPh>
    <rPh sb="4" eb="6">
      <t>イッシ</t>
    </rPh>
    <rPh sb="6" eb="9">
      <t>チュウガッコウ</t>
    </rPh>
    <rPh sb="9" eb="11">
      <t>クミアイ</t>
    </rPh>
    <phoneticPr fontId="11"/>
  </si>
  <si>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11"/>
  </si>
  <si>
    <t>豊前市外二町財産組合</t>
    <rPh sb="0" eb="3">
      <t>ブゼンシ</t>
    </rPh>
    <rPh sb="3" eb="4">
      <t>ソト</t>
    </rPh>
    <rPh sb="4" eb="6">
      <t>ニチョウ</t>
    </rPh>
    <rPh sb="6" eb="8">
      <t>ザイサン</t>
    </rPh>
    <rPh sb="8" eb="10">
      <t>クミアイ</t>
    </rPh>
    <phoneticPr fontId="11"/>
  </si>
  <si>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11"/>
  </si>
  <si>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11"/>
  </si>
  <si>
    <t>豊前市外二町清掃施設組合</t>
    <rPh sb="0" eb="3">
      <t>ブゼンシ</t>
    </rPh>
    <rPh sb="3" eb="4">
      <t>ソト</t>
    </rPh>
    <rPh sb="4" eb="6">
      <t>ニチョウ</t>
    </rPh>
    <rPh sb="6" eb="8">
      <t>セイソウ</t>
    </rPh>
    <rPh sb="8" eb="10">
      <t>シセツ</t>
    </rPh>
    <rPh sb="10" eb="12">
      <t>クミアイ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</si>
  <si>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</si>
  <si>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</si>
  <si>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</si>
  <si>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</si>
  <si>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</si>
  <si>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</si>
  <si>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京築地区水道企業団</t>
    <rPh sb="0" eb="2">
      <t>ケイチク</t>
    </rPh>
    <rPh sb="2" eb="4">
      <t>チク</t>
    </rPh>
    <rPh sb="4" eb="6">
      <t>スイドウ</t>
    </rPh>
    <rPh sb="6" eb="8">
      <t>キギョウ</t>
    </rPh>
    <rPh sb="8" eb="9">
      <t>ダン</t>
    </rPh>
    <phoneticPr fontId="11"/>
  </si>
  <si>
    <t>ぶぜん街づくり会社</t>
    <rPh sb="3" eb="4">
      <t>マチ</t>
    </rPh>
    <rPh sb="7" eb="9">
      <t>カイシャ</t>
    </rPh>
    <phoneticPr fontId="11"/>
  </si>
  <si>
    <t>豊前市土地開発公社</t>
    <rPh sb="0" eb="3">
      <t>ブゼンシ</t>
    </rPh>
    <rPh sb="3" eb="5">
      <t>トチ</t>
    </rPh>
    <rPh sb="5" eb="7">
      <t>カイハツ</t>
    </rPh>
    <rPh sb="7" eb="9">
      <t>コウシャ</t>
    </rPh>
    <phoneticPr fontId="11"/>
  </si>
  <si>
    <t>豊前開発環境エネルギー</t>
    <rPh sb="0" eb="2">
      <t>ブゼン</t>
    </rPh>
    <rPh sb="2" eb="4">
      <t>カイハツ</t>
    </rPh>
    <rPh sb="4" eb="6">
      <t>カンキョウ</t>
    </rPh>
    <phoneticPr fontId="11"/>
  </si>
  <si>
    <t>○</t>
    <phoneticPr fontId="18"/>
  </si>
  <si>
    <t>-</t>
    <phoneticPr fontId="2"/>
  </si>
  <si>
    <t>-</t>
    <phoneticPr fontId="2"/>
  </si>
  <si>
    <t>-</t>
    <phoneticPr fontId="2"/>
  </si>
  <si>
    <t>-</t>
    <phoneticPr fontId="2"/>
  </si>
  <si>
    <t>-</t>
    <phoneticPr fontId="2"/>
  </si>
  <si>
    <t>　退職手当基金</t>
    <rPh sb="1" eb="3">
      <t>タイショク</t>
    </rPh>
    <rPh sb="3" eb="5">
      <t>テアテ</t>
    </rPh>
    <rPh sb="5" eb="7">
      <t>キキン</t>
    </rPh>
    <phoneticPr fontId="11"/>
  </si>
  <si>
    <t>　総合文化施設整備基金</t>
    <rPh sb="1" eb="3">
      <t>ソウゴウ</t>
    </rPh>
    <rPh sb="3" eb="5">
      <t>ブンカ</t>
    </rPh>
    <rPh sb="5" eb="7">
      <t>シセツ</t>
    </rPh>
    <rPh sb="7" eb="9">
      <t>セイビ</t>
    </rPh>
    <rPh sb="9" eb="11">
      <t>キキン</t>
    </rPh>
    <phoneticPr fontId="11"/>
  </si>
  <si>
    <t>　し尿処理施設解体基金</t>
    <rPh sb="9" eb="11">
      <t>キキン</t>
    </rPh>
    <phoneticPr fontId="2"/>
  </si>
  <si>
    <t>　ふるさとづくり応援基金</t>
    <rPh sb="10" eb="12">
      <t>キキン</t>
    </rPh>
    <phoneticPr fontId="2"/>
  </si>
  <si>
    <t>　学校施設整備基金</t>
    <rPh sb="1" eb="3">
      <t>ガッコウ</t>
    </rPh>
    <rPh sb="3" eb="5">
      <t>シセツ</t>
    </rPh>
    <rPh sb="5" eb="7">
      <t>セイビ</t>
    </rPh>
    <rPh sb="7" eb="9">
      <t>キキン</t>
    </rPh>
    <phoneticPr fontId="11"/>
  </si>
  <si>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</si>
  <si>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</si>
  <si>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</si>
  <si>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</si>
  <si>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</si>
  <si>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</si>
  <si>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</si>
  <si>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</si>
  <si>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</si>
  <si>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</si>
  <si>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</si>
  <si>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</si>
  <si>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</si>
  <si>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</si>
  <si>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H29年度より台帳未整備のため有形固定資産減価償却率を算出できません。</t>
    <rPh sb="3" eb="5">
      <t>ネンド</t>
    </rPh>
    <rPh sb="7" eb="9">
      <t>ダイチョウ</t>
    </rPh>
    <rPh sb="9" eb="12">
      <t>ミセイビ</t>
    </rPh>
    <rPh sb="15" eb="21">
      <t>ユウケイコテイシサン</t>
    </rPh>
    <rPh sb="21" eb="25">
      <t>ゲンカショウキャク</t>
    </rPh>
    <rPh sb="25" eb="26">
      <t>リツ</t>
    </rPh>
    <rPh sb="27" eb="29">
      <t>サンシュツ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</si>
  <si>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</si>
  <si>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</si>
  <si>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</si>
  <si>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</si>
  <si>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</si>
  <si>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</si>
  <si>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起債額が償還元金を超えないよう継続して地方債現在高を減少してきたため、H26年度からH30年度を比べると16.5％減少している。しかし、類似団体内平均値と比べると以前として高い基準にあるため、今後も地方債現在高の減少に努める必要がある。
実質公債費比率は、H26年度からH30年度を比べると0.9％増加している。これは、H29年度に工業用地造成事業特別会計において一般会計繰入金から地方債の繰上償還（121百万円）を行ったため、H28年度からH29年度では、1.0％増加していることが要因である。類似団体内平均値と比べるとH30年度は特別会計の繰上償還により0.9％高いもののH28年度以前は低い傾向にあるため、今後も継続して地方債現在高を減少して公債費の減少を図る。</t>
    <rPh sb="157" eb="159">
      <t>ゾウカ</t>
    </rPh>
    <rPh sb="250" eb="252">
      <t>ヨウイン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</si>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</sst>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4FB4602-84C3-4062-800A-3C054AEB0F4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B144-48E7-BD8F-163FFC4976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44215</c:v>
                </c:pt>
                <c:pt idx="1">
                  <c:v>52793</c:v>
                </c:pt>
                <c:pt idx="2">
                  <c:v>39473</c:v>
                </c:pt>
                <c:pt idx="3">
                  <c:v>28916</c:v>
                </c:pt>
                <c:pt idx="4">
                  <c:v>32890</c:v>
                </c:pt>
              </c:numCache>
            </c:numRef>
          </c:val>
          <c:smooth val="0"/>
          <c:extLst>
            <c:ext xmlns:c16="http://schemas.microsoft.com/office/drawing/2014/chart" uri="{C3380CC4-5D6E-409C-BE32-E72D297353CC}">
              <c16:uniqueId val="{00000001-B144-48E7-BD8F-163FFC497638}"/>
            </c:ext>
          </c:extLst>
        </c:ser>
        <c:dLbls>
          <c:showLegendKey val="0"/>
          <c:showVal val="0"/>
          <c:showCatName val="0"/>
          <c:showSerName val="0"/>
          <c:showPercent val="0"/>
          <c:showBubbleSize val="0"/>
        </c:dLbls>
        <c:marker val="1"/>
        <c:smooth val="0"/>
        <c:axId val="116541312"/>
        <c:axId val="116547584"/>
      </c:lineChart>
      <c:catAx>
        <c:axId val="116541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47584"/>
        <c:crosses val="autoZero"/>
        <c:auto val="1"/>
        <c:lblAlgn val="ctr"/>
        <c:lblOffset val="100"/>
        <c:tickLblSkip val="1"/>
        <c:tickMarkSkip val="1"/>
        <c:noMultiLvlLbl val="0"/>
      </c:catAx>
      <c:valAx>
        <c:axId val="116547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41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0.68</c:v>
                </c:pt>
                <c:pt idx="1">
                  <c:v>0.2</c:v>
                </c:pt>
                <c:pt idx="2">
                  <c:v>0.35</c:v>
                </c:pt>
                <c:pt idx="3">
                  <c:v>0.68</c:v>
                </c:pt>
                <c:pt idx="4">
                  <c:v>2.2000000000000002</c:v>
                </c:pt>
              </c:numCache>
            </c:numRef>
          </c:val>
          <c:extLst>
            <c:ext xmlns:c16="http://schemas.microsoft.com/office/drawing/2014/chart" uri="{C3380CC4-5D6E-409C-BE32-E72D297353CC}">
              <c16:uniqueId val="{00000000-CBA6-45DA-B01D-DC37EA9FEB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23.73</c:v>
                </c:pt>
                <c:pt idx="1">
                  <c:v>23.87</c:v>
                </c:pt>
                <c:pt idx="2">
                  <c:v>21.52</c:v>
                </c:pt>
                <c:pt idx="3">
                  <c:v>21.17</c:v>
                </c:pt>
                <c:pt idx="4">
                  <c:v>22</c:v>
                </c:pt>
              </c:numCache>
            </c:numRef>
          </c:val>
          <c:extLst>
            <c:ext xmlns:c16="http://schemas.microsoft.com/office/drawing/2014/chart" uri="{C3380CC4-5D6E-409C-BE32-E72D297353CC}">
              <c16:uniqueId val="{00000001-CBA6-45DA-B01D-DC37EA9FEB86}"/>
            </c:ext>
          </c:extLst>
        </c:ser>
        <c:dLbls>
          <c:showLegendKey val="0"/>
          <c:showVal val="0"/>
          <c:showCatName val="0"/>
          <c:showSerName val="0"/>
          <c:showPercent val="0"/>
          <c:showBubbleSize val="0"/>
        </c:dLbls>
        <c:gapWidth val="250"/>
        <c:overlap val="100"/>
        <c:axId val="116905472"/>
        <c:axId val="11690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-0.67</c:v>
                </c:pt>
                <c:pt idx="1">
                  <c:v>-7.0000000000000007E-2</c:v>
                </c:pt>
                <c:pt idx="2">
                  <c:v>0.4</c:v>
                </c:pt>
                <c:pt idx="3">
                  <c:v>0.05</c:v>
                </c:pt>
                <c:pt idx="4">
                  <c:v>1.54</c:v>
                </c:pt>
              </c:numCache>
            </c:numRef>
          </c:val>
          <c:smooth val="0"/>
          <c:extLst>
            <c:ext xmlns:c16="http://schemas.microsoft.com/office/drawing/2014/chart" uri="{C3380CC4-5D6E-409C-BE32-E72D297353CC}">
              <c16:uniqueId val="{00000002-CBA6-45DA-B01D-DC37EA9FEB86}"/>
            </c:ext>
          </c:extLst>
        </c:ser>
        <c:dLbls>
          <c:showLegendKey val="0"/>
          <c:showVal val="0"/>
          <c:showCatName val="0"/>
          <c:showSerName val="0"/>
          <c:showPercent val="0"/>
          <c:showBubbleSize val="0"/>
        </c:dLbls>
        <c:marker val="1"/>
        <c:smooth val="0"/>
        <c:axId val="116905472"/>
        <c:axId val="116907392"/>
      </c:lineChart>
      <c:catAx>
        <c:axId val="1169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07392"/>
        <c:crosses val="autoZero"/>
        <c:auto val="1"/>
        <c:lblAlgn val="ctr"/>
        <c:lblOffset val="100"/>
        <c:tickLblSkip val="1"/>
        <c:tickMarkSkip val="1"/>
        <c:noMultiLvlLbl val="0"/>
      </c:catAx>
      <c:valAx>
        <c:axId val="11690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0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8F7-46C0-B50A-DFC5D574CB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F7-46C0-B50A-DFC5D574CB57}"/>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0.03</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2-68F7-46C0-B50A-DFC5D574CB5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0.21</c:v>
                </c:pt>
                <c:pt idx="4">
                  <c:v>#N/A</c:v>
                </c:pt>
                <c:pt idx="5">
                  <c:v>0.22</c:v>
                </c:pt>
                <c:pt idx="6">
                  <c:v>#N/A</c:v>
                </c:pt>
                <c:pt idx="7">
                  <c:v>0.23</c:v>
                </c:pt>
                <c:pt idx="8">
                  <c:v>#N/A</c:v>
                </c:pt>
                <c:pt idx="9">
                  <c:v>0.23</c:v>
                </c:pt>
              </c:numCache>
            </c:numRef>
          </c:val>
          <c:extLst>
            <c:ext xmlns:c16="http://schemas.microsoft.com/office/drawing/2014/chart" uri="{C3380CC4-5D6E-409C-BE32-E72D297353CC}">
              <c16:uniqueId val="{00000003-68F7-46C0-B50A-DFC5D574CB57}"/>
            </c:ext>
          </c:extLst>
        </c:ser>
        <c:ser>
          <c:idx val="4"/>
          <c:order val="4"/>
          <c:tx>
            <c:strRef>
              <c:f>データシート!$A$31</c:f>
              <c:strCache>
                <c:ptCount val="1"/>
                <c:pt idx="0">
                  <c:v>東部地区工業用水道事業会計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0.86</c:v>
                </c:pt>
                <c:pt idx="2">
                  <c:v>#N/A</c:v>
                </c:pt>
                <c:pt idx="3">
                  <c:v>0.9</c:v>
                </c:pt>
                <c:pt idx="4">
                  <c:v>#N/A</c:v>
                </c:pt>
                <c:pt idx="5">
                  <c:v>0.97</c:v>
                </c:pt>
                <c:pt idx="6">
                  <c:v>#N/A</c:v>
                </c:pt>
                <c:pt idx="7">
                  <c:v>1.02</c:v>
                </c:pt>
                <c:pt idx="8">
                  <c:v>#N/A</c:v>
                </c:pt>
                <c:pt idx="9">
                  <c:v>1.25</c:v>
                </c:pt>
              </c:numCache>
            </c:numRef>
          </c:val>
          <c:extLst>
            <c:ext xmlns:c16="http://schemas.microsoft.com/office/drawing/2014/chart" uri="{C3380CC4-5D6E-409C-BE32-E72D297353CC}">
              <c16:uniqueId val="{00000004-68F7-46C0-B50A-DFC5D574CB57}"/>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3.1</c:v>
                </c:pt>
                <c:pt idx="2">
                  <c:v>#N/A</c:v>
                </c:pt>
                <c:pt idx="3">
                  <c:v>2.93</c:v>
                </c:pt>
                <c:pt idx="4">
                  <c:v>#N/A</c:v>
                </c:pt>
                <c:pt idx="5">
                  <c:v>2.27</c:v>
                </c:pt>
                <c:pt idx="6">
                  <c:v>#N/A</c:v>
                </c:pt>
                <c:pt idx="7">
                  <c:v>1.97</c:v>
                </c:pt>
                <c:pt idx="8">
                  <c:v>#N/A</c:v>
                </c:pt>
                <c:pt idx="9">
                  <c:v>1.64</c:v>
                </c:pt>
              </c:numCache>
            </c:numRef>
          </c:val>
          <c:extLst>
            <c:ext xmlns:c16="http://schemas.microsoft.com/office/drawing/2014/chart" uri="{C3380CC4-5D6E-409C-BE32-E72D297353CC}">
              <c16:uniqueId val="{00000005-68F7-46C0-B50A-DFC5D574CB5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1.01</c:v>
                </c:pt>
                <c:pt idx="2">
                  <c:v>#N/A</c:v>
                </c:pt>
                <c:pt idx="3">
                  <c:v>0.48</c:v>
                </c:pt>
                <c:pt idx="4">
                  <c:v>#N/A</c:v>
                </c:pt>
                <c:pt idx="5">
                  <c:v>0.62</c:v>
                </c:pt>
                <c:pt idx="6">
                  <c:v>#N/A</c:v>
                </c:pt>
                <c:pt idx="7">
                  <c:v>0.88</c:v>
                </c:pt>
                <c:pt idx="8">
                  <c:v>#N/A</c:v>
                </c:pt>
                <c:pt idx="9">
                  <c:v>2.34</c:v>
                </c:pt>
              </c:numCache>
            </c:numRef>
          </c:val>
          <c:extLst>
            <c:ext xmlns:c16="http://schemas.microsoft.com/office/drawing/2014/chart" uri="{C3380CC4-5D6E-409C-BE32-E72D297353CC}">
              <c16:uniqueId val="{00000006-68F7-46C0-B50A-DFC5D574CB5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5.61</c:v>
                </c:pt>
                <c:pt idx="2">
                  <c:v>#N/A</c:v>
                </c:pt>
                <c:pt idx="3">
                  <c:v>5.57</c:v>
                </c:pt>
                <c:pt idx="4">
                  <c:v>#N/A</c:v>
                </c:pt>
                <c:pt idx="5">
                  <c:v>5.21</c:v>
                </c:pt>
                <c:pt idx="6">
                  <c:v>#N/A</c:v>
                </c:pt>
                <c:pt idx="7">
                  <c:v>5.62</c:v>
                </c:pt>
                <c:pt idx="8">
                  <c:v>#N/A</c:v>
                </c:pt>
                <c:pt idx="9">
                  <c:v>5.82</c:v>
                </c:pt>
              </c:numCache>
            </c:numRef>
          </c:val>
          <c:extLst>
            <c:ext xmlns:c16="http://schemas.microsoft.com/office/drawing/2014/chart" uri="{C3380CC4-5D6E-409C-BE32-E72D297353CC}">
              <c16:uniqueId val="{00000007-68F7-46C0-B50A-DFC5D574CB57}"/>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0.38</c:v>
                </c:pt>
                <c:pt idx="1">
                  <c:v>#N/A</c:v>
                </c:pt>
                <c:pt idx="2">
                  <c:v>0.31</c:v>
                </c:pt>
                <c:pt idx="3">
                  <c:v>#N/A</c:v>
                </c:pt>
                <c:pt idx="4">
                  <c:v>0.28000000000000003</c:v>
                </c:pt>
                <c:pt idx="5">
                  <c:v>#N/A</c:v>
                </c:pt>
                <c:pt idx="6">
                  <c:v>0.24</c:v>
                </c:pt>
                <c:pt idx="7">
                  <c:v>#N/A</c:v>
                </c:pt>
                <c:pt idx="8">
                  <c:v>0.2</c:v>
                </c:pt>
                <c:pt idx="9">
                  <c:v>#N/A</c:v>
                </c:pt>
              </c:numCache>
            </c:numRef>
          </c:val>
          <c:extLst>
            <c:ext xmlns:c16="http://schemas.microsoft.com/office/drawing/2014/chart" uri="{C3380CC4-5D6E-409C-BE32-E72D297353CC}">
              <c16:uniqueId val="{00000008-68F7-46C0-B50A-DFC5D574CB57}"/>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0.08</c:v>
                </c:pt>
                <c:pt idx="2">
                  <c:v>0.15</c:v>
                </c:pt>
                <c:pt idx="3">
                  <c:v>#N/A</c:v>
                </c:pt>
                <c:pt idx="4">
                  <c:v>0.25</c:v>
                </c:pt>
                <c:pt idx="5">
                  <c:v>#N/A</c:v>
                </c:pt>
                <c:pt idx="6">
                  <c:v>#N/A</c:v>
                </c:pt>
                <c:pt idx="7">
                  <c:v>0.45</c:v>
                </c:pt>
                <c:pt idx="8">
                  <c:v>0.71</c:v>
                </c:pt>
                <c:pt idx="9">
                  <c:v>#N/A</c:v>
                </c:pt>
              </c:numCache>
            </c:numRef>
          </c:val>
          <c:extLst>
            <c:ext xmlns:c16="http://schemas.microsoft.com/office/drawing/2014/chart" uri="{C3380CC4-5D6E-409C-BE32-E72D297353CC}">
              <c16:uniqueId val="{00000009-68F7-46C0-B50A-DFC5D574CB57}"/>
            </c:ext>
          </c:extLst>
        </c:ser>
        <c:dLbls>
          <c:showLegendKey val="0"/>
          <c:showVal val="0"/>
          <c:showCatName val="0"/>
          <c:showSerName val="0"/>
          <c:showPercent val="0"/>
          <c:showBubbleSize val="0"/>
        </c:dLbls>
        <c:gapWidth val="150"/>
        <c:overlap val="100"/>
        <c:axId val="117025792"/>
        <c:axId val="117039872"/>
      </c:barChart>
      <c:catAx>
        <c:axId val="1170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39872"/>
        <c:crosses val="autoZero"/>
        <c:auto val="1"/>
        <c:lblAlgn val="ctr"/>
        <c:lblOffset val="100"/>
        <c:tickLblSkip val="1"/>
        <c:tickMarkSkip val="1"/>
        <c:noMultiLvlLbl val="0"/>
      </c:catAx>
      <c:valAx>
        <c:axId val="11703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2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1060</c:v>
                </c:pt>
                <c:pt idx="5">
                  <c:v>1010</c:v>
                </c:pt>
                <c:pt idx="8">
                  <c:v>1022</c:v>
                </c:pt>
                <c:pt idx="11">
                  <c:v>976</c:v>
                </c:pt>
                <c:pt idx="14">
                  <c:v>976</c:v>
                </c:pt>
              </c:numCache>
            </c:numRef>
          </c:val>
          <c:extLst>
            <c:ext xmlns:c16="http://schemas.microsoft.com/office/drawing/2014/chart" uri="{C3380CC4-5D6E-409C-BE32-E72D297353CC}">
              <c16:uniqueId val="{00000000-9132-44E8-A21D-040A336DD8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32-44E8-A21D-040A336DD8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105</c:v>
                </c:pt>
                <c:pt idx="3">
                  <c:v>106</c:v>
                </c:pt>
                <c:pt idx="6">
                  <c:v>104</c:v>
                </c:pt>
                <c:pt idx="9">
                  <c:v>114</c:v>
                </c:pt>
                <c:pt idx="12">
                  <c:v>88</c:v>
                </c:pt>
              </c:numCache>
            </c:numRef>
          </c:val>
          <c:extLst>
            <c:ext xmlns:c16="http://schemas.microsoft.com/office/drawing/2014/chart" uri="{C3380CC4-5D6E-409C-BE32-E72D297353CC}">
              <c16:uniqueId val="{00000002-9132-44E8-A21D-040A336DD8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34</c:v>
                </c:pt>
                <c:pt idx="6">
                  <c:v>20</c:v>
                </c:pt>
                <c:pt idx="9">
                  <c:v>0</c:v>
                </c:pt>
                <c:pt idx="12">
                  <c:v>0</c:v>
                </c:pt>
              </c:numCache>
            </c:numRef>
          </c:val>
          <c:extLst>
            <c:ext xmlns:c16="http://schemas.microsoft.com/office/drawing/2014/chart" uri="{C3380CC4-5D6E-409C-BE32-E72D297353CC}">
              <c16:uniqueId val="{00000003-9132-44E8-A21D-040A336DD8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255</c:v>
                </c:pt>
                <c:pt idx="3">
                  <c:v>251</c:v>
                </c:pt>
                <c:pt idx="6">
                  <c:v>324</c:v>
                </c:pt>
                <c:pt idx="9">
                  <c:v>403</c:v>
                </c:pt>
                <c:pt idx="12">
                  <c:v>286</c:v>
                </c:pt>
              </c:numCache>
            </c:numRef>
          </c:val>
          <c:extLst>
            <c:ext xmlns:c16="http://schemas.microsoft.com/office/drawing/2014/chart" uri="{C3380CC4-5D6E-409C-BE32-E72D297353CC}">
              <c16:uniqueId val="{00000004-9132-44E8-A21D-040A336DD8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32-44E8-A21D-040A336DD8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32-44E8-A21D-040A336DD8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1174</c:v>
                </c:pt>
                <c:pt idx="3">
                  <c:v>1139</c:v>
                </c:pt>
                <c:pt idx="6">
                  <c:v>1180</c:v>
                </c:pt>
                <c:pt idx="9">
                  <c:v>1165</c:v>
                </c:pt>
                <c:pt idx="12">
                  <c:v>1178</c:v>
                </c:pt>
              </c:numCache>
            </c:numRef>
          </c:val>
          <c:extLst>
            <c:ext xmlns:c16="http://schemas.microsoft.com/office/drawing/2014/chart" uri="{C3380CC4-5D6E-409C-BE32-E72D297353CC}">
              <c16:uniqueId val="{00000007-9132-44E8-A21D-040A336DD896}"/>
            </c:ext>
          </c:extLst>
        </c:ser>
        <c:dLbls>
          <c:showLegendKey val="0"/>
          <c:showVal val="0"/>
          <c:showCatName val="0"/>
          <c:showSerName val="0"/>
          <c:showPercent val="0"/>
          <c:showBubbleSize val="0"/>
        </c:dLbls>
        <c:gapWidth val="100"/>
        <c:overlap val="100"/>
        <c:axId val="102467840"/>
        <c:axId val="10248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507</c:v>
                </c:pt>
                <c:pt idx="2">
                  <c:v>#N/A</c:v>
                </c:pt>
                <c:pt idx="3">
                  <c:v>#N/A</c:v>
                </c:pt>
                <c:pt idx="4">
                  <c:v>520</c:v>
                </c:pt>
                <c:pt idx="5">
                  <c:v>#N/A</c:v>
                </c:pt>
                <c:pt idx="6">
                  <c:v>#N/A</c:v>
                </c:pt>
                <c:pt idx="7">
                  <c:v>606</c:v>
                </c:pt>
                <c:pt idx="8">
                  <c:v>#N/A</c:v>
                </c:pt>
                <c:pt idx="9">
                  <c:v>#N/A</c:v>
                </c:pt>
                <c:pt idx="10">
                  <c:v>706</c:v>
                </c:pt>
                <c:pt idx="11">
                  <c:v>#N/A</c:v>
                </c:pt>
                <c:pt idx="12">
                  <c:v>#N/A</c:v>
                </c:pt>
                <c:pt idx="13">
                  <c:v>576</c:v>
                </c:pt>
                <c:pt idx="14">
                  <c:v>#N/A</c:v>
                </c:pt>
              </c:numCache>
            </c:numRef>
          </c:val>
          <c:smooth val="0"/>
          <c:extLst>
            <c:ext xmlns:c16="http://schemas.microsoft.com/office/drawing/2014/chart" uri="{C3380CC4-5D6E-409C-BE32-E72D297353CC}">
              <c16:uniqueId val="{00000008-9132-44E8-A21D-040A336DD896}"/>
            </c:ext>
          </c:extLst>
        </c:ser>
        <c:dLbls>
          <c:showLegendKey val="0"/>
          <c:showVal val="0"/>
          <c:showCatName val="0"/>
          <c:showSerName val="0"/>
          <c:showPercent val="0"/>
          <c:showBubbleSize val="0"/>
        </c:dLbls>
        <c:marker val="1"/>
        <c:smooth val="0"/>
        <c:axId val="102467840"/>
        <c:axId val="102482304"/>
      </c:lineChart>
      <c:catAx>
        <c:axId val="1024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82304"/>
        <c:crosses val="autoZero"/>
        <c:auto val="1"/>
        <c:lblAlgn val="ctr"/>
        <c:lblOffset val="100"/>
        <c:tickLblSkip val="1"/>
        <c:tickMarkSkip val="1"/>
        <c:noMultiLvlLbl val="0"/>
      </c:catAx>
      <c:valAx>
        <c:axId val="10248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9664</c:v>
                </c:pt>
                <c:pt idx="5">
                  <c:v>9646</c:v>
                </c:pt>
                <c:pt idx="8">
                  <c:v>9507</c:v>
                </c:pt>
                <c:pt idx="11">
                  <c:v>9321</c:v>
                </c:pt>
                <c:pt idx="14">
                  <c:v>9061</c:v>
                </c:pt>
              </c:numCache>
            </c:numRef>
          </c:val>
          <c:extLst>
            <c:ext xmlns:c16="http://schemas.microsoft.com/office/drawing/2014/chart" uri="{C3380CC4-5D6E-409C-BE32-E72D297353CC}">
              <c16:uniqueId val="{00000000-7E54-4C12-89D5-022397DDC7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709</c:v>
                </c:pt>
                <c:pt idx="5">
                  <c:v>657</c:v>
                </c:pt>
                <c:pt idx="8">
                  <c:v>697</c:v>
                </c:pt>
                <c:pt idx="11">
                  <c:v>642</c:v>
                </c:pt>
                <c:pt idx="14">
                  <c:v>560</c:v>
                </c:pt>
              </c:numCache>
            </c:numRef>
          </c:val>
          <c:extLst>
            <c:ext xmlns:c16="http://schemas.microsoft.com/office/drawing/2014/chart" uri="{C3380CC4-5D6E-409C-BE32-E72D297353CC}">
              <c16:uniqueId val="{00000001-7E54-4C12-89D5-022397DDC7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2822</c:v>
                </c:pt>
                <c:pt idx="5">
                  <c:v>2879</c:v>
                </c:pt>
                <c:pt idx="8">
                  <c:v>2712</c:v>
                </c:pt>
                <c:pt idx="11">
                  <c:v>2696</c:v>
                </c:pt>
                <c:pt idx="14">
                  <c:v>2747</c:v>
                </c:pt>
              </c:numCache>
            </c:numRef>
          </c:val>
          <c:extLst>
            <c:ext xmlns:c16="http://schemas.microsoft.com/office/drawing/2014/chart" uri="{C3380CC4-5D6E-409C-BE32-E72D297353CC}">
              <c16:uniqueId val="{00000002-7E54-4C12-89D5-022397DDC7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54-4C12-89D5-022397DDC7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54-4C12-89D5-022397DDC7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54-4C12-89D5-022397DDC7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1951</c:v>
                </c:pt>
                <c:pt idx="3">
                  <c:v>1773</c:v>
                </c:pt>
                <c:pt idx="6">
                  <c:v>1795</c:v>
                </c:pt>
                <c:pt idx="9">
                  <c:v>1845</c:v>
                </c:pt>
                <c:pt idx="12">
                  <c:v>1853</c:v>
                </c:pt>
              </c:numCache>
            </c:numRef>
          </c:val>
          <c:extLst>
            <c:ext xmlns:c16="http://schemas.microsoft.com/office/drawing/2014/chart" uri="{C3380CC4-5D6E-409C-BE32-E72D297353CC}">
              <c16:uniqueId val="{00000006-7E54-4C12-89D5-022397DDC7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775</c:v>
                </c:pt>
                <c:pt idx="3">
                  <c:v>670</c:v>
                </c:pt>
                <c:pt idx="6">
                  <c:v>550</c:v>
                </c:pt>
                <c:pt idx="9">
                  <c:v>444</c:v>
                </c:pt>
                <c:pt idx="12">
                  <c:v>397</c:v>
                </c:pt>
              </c:numCache>
            </c:numRef>
          </c:val>
          <c:extLst>
            <c:ext xmlns:c16="http://schemas.microsoft.com/office/drawing/2014/chart" uri="{C3380CC4-5D6E-409C-BE32-E72D297353CC}">
              <c16:uniqueId val="{00000007-7E54-4C12-89D5-022397DDC7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3555</c:v>
                </c:pt>
                <c:pt idx="3">
                  <c:v>3537</c:v>
                </c:pt>
                <c:pt idx="6">
                  <c:v>3334</c:v>
                </c:pt>
                <c:pt idx="9">
                  <c:v>3229</c:v>
                </c:pt>
                <c:pt idx="12">
                  <c:v>3220</c:v>
                </c:pt>
              </c:numCache>
            </c:numRef>
          </c:val>
          <c:extLst>
            <c:ext xmlns:c16="http://schemas.microsoft.com/office/drawing/2014/chart" uri="{C3380CC4-5D6E-409C-BE32-E72D297353CC}">
              <c16:uniqueId val="{00000008-7E54-4C12-89D5-022397DDC7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125</c:v>
                </c:pt>
                <c:pt idx="3">
                  <c:v>135</c:v>
                </c:pt>
                <c:pt idx="6">
                  <c:v>145</c:v>
                </c:pt>
                <c:pt idx="9">
                  <c:v>177</c:v>
                </c:pt>
                <c:pt idx="12">
                  <c:v>145</c:v>
                </c:pt>
              </c:numCache>
            </c:numRef>
          </c:val>
          <c:extLst>
            <c:ext xmlns:c16="http://schemas.microsoft.com/office/drawing/2014/chart" uri="{C3380CC4-5D6E-409C-BE32-E72D297353CC}">
              <c16:uniqueId val="{00000009-7E54-4C12-89D5-022397DDC7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11087</c:v>
                </c:pt>
                <c:pt idx="3">
                  <c:v>10990</c:v>
                </c:pt>
                <c:pt idx="6">
                  <c:v>10708</c:v>
                </c:pt>
                <c:pt idx="9">
                  <c:v>10405</c:v>
                </c:pt>
                <c:pt idx="12">
                  <c:v>10162</c:v>
                </c:pt>
              </c:numCache>
            </c:numRef>
          </c:val>
          <c:extLst>
            <c:ext xmlns:c16="http://schemas.microsoft.com/office/drawing/2014/chart" uri="{C3380CC4-5D6E-409C-BE32-E72D297353CC}">
              <c16:uniqueId val="{0000000A-7E54-4C12-89D5-022397DDC748}"/>
            </c:ext>
          </c:extLst>
        </c:ser>
        <c:dLbls>
          <c:showLegendKey val="0"/>
          <c:showVal val="0"/>
          <c:showCatName val="0"/>
          <c:showSerName val="0"/>
          <c:showPercent val="0"/>
          <c:showBubbleSize val="0"/>
        </c:dLbls>
        <c:gapWidth val="100"/>
        <c:overlap val="100"/>
        <c:axId val="124039936"/>
        <c:axId val="12404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4299</c:v>
                </c:pt>
                <c:pt idx="2">
                  <c:v>#N/A</c:v>
                </c:pt>
                <c:pt idx="3">
                  <c:v>#N/A</c:v>
                </c:pt>
                <c:pt idx="4">
                  <c:v>3922</c:v>
                </c:pt>
                <c:pt idx="5">
                  <c:v>#N/A</c:v>
                </c:pt>
                <c:pt idx="6">
                  <c:v>#N/A</c:v>
                </c:pt>
                <c:pt idx="7">
                  <c:v>3615</c:v>
                </c:pt>
                <c:pt idx="8">
                  <c:v>#N/A</c:v>
                </c:pt>
                <c:pt idx="9">
                  <c:v>#N/A</c:v>
                </c:pt>
                <c:pt idx="10">
                  <c:v>3442</c:v>
                </c:pt>
                <c:pt idx="11">
                  <c:v>#N/A</c:v>
                </c:pt>
                <c:pt idx="12">
                  <c:v>#N/A</c:v>
                </c:pt>
                <c:pt idx="13">
                  <c:v>3408</c:v>
                </c:pt>
                <c:pt idx="14">
                  <c:v>#N/A</c:v>
                </c:pt>
              </c:numCache>
            </c:numRef>
          </c:val>
          <c:smooth val="0"/>
          <c:extLst>
            <c:ext xmlns:c16="http://schemas.microsoft.com/office/drawing/2014/chart" uri="{C3380CC4-5D6E-409C-BE32-E72D297353CC}">
              <c16:uniqueId val="{0000000B-7E54-4C12-89D5-022397DDC748}"/>
            </c:ext>
          </c:extLst>
        </c:ser>
        <c:dLbls>
          <c:showLegendKey val="0"/>
          <c:showVal val="0"/>
          <c:showCatName val="0"/>
          <c:showSerName val="0"/>
          <c:showPercent val="0"/>
          <c:showBubbleSize val="0"/>
        </c:dLbls>
        <c:marker val="1"/>
        <c:smooth val="0"/>
        <c:axId val="124039936"/>
        <c:axId val="124041856"/>
      </c:lineChart>
      <c:catAx>
        <c:axId val="12403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041856"/>
        <c:crosses val="autoZero"/>
        <c:auto val="1"/>
        <c:lblAlgn val="ctr"/>
        <c:lblOffset val="100"/>
        <c:tickLblSkip val="1"/>
        <c:tickMarkSkip val="1"/>
        <c:noMultiLvlLbl val="0"/>
      </c:catAx>
      <c:valAx>
        <c:axId val="12404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3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1487</c:v>
                </c:pt>
                <c:pt idx="1">
                  <c:v>1469</c:v>
                </c:pt>
                <c:pt idx="2">
                  <c:v>1510</c:v>
                </c:pt>
              </c:numCache>
            </c:numRef>
          </c:val>
          <c:extLst>
            <c:ext xmlns:c16="http://schemas.microsoft.com/office/drawing/2014/chart" uri="{C3380CC4-5D6E-409C-BE32-E72D297353CC}">
              <c16:uniqueId val="{00000000-89AE-46BC-A1D7-485D9ECA36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453</c:v>
                </c:pt>
                <c:pt idx="1">
                  <c:v>454</c:v>
                </c:pt>
                <c:pt idx="2">
                  <c:v>455</c:v>
                </c:pt>
              </c:numCache>
            </c:numRef>
          </c:val>
          <c:extLst>
            <c:ext xmlns:c16="http://schemas.microsoft.com/office/drawing/2014/chart" uri="{C3380CC4-5D6E-409C-BE32-E72D297353CC}">
              <c16:uniqueId val="{00000001-89AE-46BC-A1D7-485D9ECA36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564</c:v>
                </c:pt>
                <c:pt idx="1">
                  <c:v>567</c:v>
                </c:pt>
                <c:pt idx="2">
                  <c:v>829</c:v>
                </c:pt>
              </c:numCache>
            </c:numRef>
          </c:val>
          <c:extLst>
            <c:ext xmlns:c16="http://schemas.microsoft.com/office/drawing/2014/chart" uri="{C3380CC4-5D6E-409C-BE32-E72D297353CC}">
              <c16:uniqueId val="{00000002-89AE-46BC-A1D7-485D9ECA3628}"/>
            </c:ext>
          </c:extLst>
        </c:ser>
        <c:dLbls>
          <c:showLegendKey val="0"/>
          <c:showVal val="0"/>
          <c:showCatName val="0"/>
          <c:showSerName val="0"/>
          <c:showPercent val="0"/>
          <c:showBubbleSize val="0"/>
        </c:dLbls>
        <c:gapWidth val="120"/>
        <c:overlap val="100"/>
        <c:axId val="123332864"/>
        <c:axId val="123342848"/>
      </c:barChart>
      <c:catAx>
        <c:axId val="12333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342848"/>
        <c:crosses val="autoZero"/>
        <c:auto val="1"/>
        <c:lblAlgn val="ctr"/>
        <c:lblOffset val="100"/>
        <c:tickLblSkip val="1"/>
        <c:tickMarkSkip val="1"/>
        <c:noMultiLvlLbl val="0"/>
      </c:catAx>
      <c:valAx>
        <c:axId val="12334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33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{77570C9E-2026-4A9F-8C69-293C36262AAB}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CAF-4E83-A035-CDFA2383F7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{DD98B8CC-0222-4233-8018-06CB19ACC3DA}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AF-4E83-A035-CDFA2383F7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{64738BAF-BB3A-4805-AF58-544009A3D115}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AF-4E83-A035-CDFA2383F7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{049BE4C4-A6E0-4AF1-917E-4BE5123BE637}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AF-4E83-A035-CDFA2383F7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{8D85BBF9-6D60-4A1F-9749-70E42B90DE5D}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AF-4E83-A035-CDFA2383F7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{BDF265C0-68E5-432D-891D-089A036153B3}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CAF-4E83-A035-CDFA2383F7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{036FDCBE-5E00-45E7-99B3-D6E810F0D999}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CAF-4E83-A035-CDFA2383F7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{BBA06DD1-7442-445E-8B04-AF3DAD6204FC}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CAF-4E83-A035-CDFA2383F7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{5CF6B0F1-AD98-4A07-9133-E137BB165601}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CAF-4E83-A035-CDFA2383F7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48.4</c:v>
                </c:pt>
                <c:pt idx="16">
                  <c:v>50.9</c:v>
                </c:pt>
              </c:numCache>
            </c:numRef>
          </c:xVal>
          <c:yVal>
            <c:numRef>
              <c:f>公会計指標分析・財政指標組合せ分析表!$BP$51:$DC$51</c:f>
              <c:numCache>
                <c:formatCode>#,##0.0;"▲ "#,##0.0</c:formatCode>
                <c:ptCount val="40"/>
                <c:pt idx="8">
                  <c:v>65.2</c:v>
                </c:pt>
                <c:pt idx="16">
                  <c:v>60.4</c:v>
                </c:pt>
              </c:numCache>
            </c:numRef>
          </c:yVal>
          <c:smooth val="0"/>
          <c:extLst>
            <c:ext xmlns:c16="http://schemas.microsoft.com/office/drawing/2014/chart" uri="{C3380CC4-5D6E-409C-BE32-E72D297353CC}">
              <c16:uniqueId val="{00000009-BCAF-4E83-A035-CDFA2383F7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{E6F12E9C-D787-48C8-9315-1B7A8D47DDA8}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CAF-4E83-A035-CDFA2383F7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{4067E89A-9417-450E-AEC3-31D6E4F20EC5}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AF-4E83-A035-CDFA2383F7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{53CF7F1A-45AA-4981-B2C9-41121D76CE63}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AF-4E83-A035-CDFA2383F7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{7539A4A7-71ED-41A8-A612-ABF37044B6CA}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AF-4E83-A035-CDFA2383F7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{49543308-6307-40AE-8D49-73C2D1EA4B71}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AF-4E83-A035-CDFA2383F7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{D8BCAA32-03FE-41D1-BF90-50317213B268}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CAF-4E83-A035-CDFA2383F7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{0D2A0D06-D33B-46E6-B2AA-2DAAE69A92A1}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CAF-4E83-A035-CDFA2383F7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{4D0B9293-1EF8-4711-BC18-0218460BB7AC}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CAF-4E83-A035-CDFA2383F7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{529F8717-76E2-4945-B2B7-8CA898BFECCB}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CAF-4E83-A035-CDFA2383F7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numCache>
            </c:numRef>
          </c:xVal>
          <c:yVal>
            <c:numRef>
              <c:f>公会計指標分析・財政指標組合せ分析表!$BP$55:$DC$55</c:f>
              <c:numCache>
                <c:formatCode>#,##0.0;"▲ "#,##0.0</c:formatCode>
                <c:ptCount val="40"/>
                <c:pt idx="8">
                  <c:v>56.8</c:v>
                </c:pt>
                <c:pt idx="16">
                  <c:v>52.3</c:v>
                </c:pt>
              </c:numCache>
            </c:numRef>
          </c:yVal>
          <c:smooth val="0"/>
          <c:extLst>
            <c:ext xmlns:c16="http://schemas.microsoft.com/office/drawing/2014/chart" uri="{C3380CC4-5D6E-409C-BE32-E72D297353CC}">
              <c16:uniqueId val="{00000013-BCAF-4E83-A035-CDFA2383F7C6}"/>
            </c:ext>
          </c:extLst>
        </c:ser>
        <c:dLbls>
          <c:showLegendKey val="0"/>
          <c:showVal val="1"/>
          <c:showCatName val="0"/>
          <c:showSerName val="0"/>
          <c:showPercent val="0"/>
          <c:showBubbleSize val="0"/>
        </c:dLbls>
        <c:axId val="46179840"/>
        <c:axId val="46181760"/>
      </c:scatterChart>
      <c:valAx>
        <c:axId val="46179840"/>
        <c:scaling>
          <c:orientation val="minMax"/>
          <c:max val="57.9"/>
          <c:min val="4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{D161AC12-B292-43AE-8A99-7AC40564C6AD}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84-4D0A-8AC3-E4D4ACF5FB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{CFC3AD9F-539E-4BFE-962D-FDCA41795A94}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84-4D0A-8AC3-E4D4ACF5FB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{B4D41CEA-5D96-4392-84C6-950935406240}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84-4D0A-8AC3-E4D4ACF5FB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{5649F869-A03E-4DA5-BAE5-7298DD3EF934}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84-4D0A-8AC3-E4D4ACF5FB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{B81DBD96-A1A3-4BF9-9666-CF71E15795FE}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84-4D0A-8AC3-E4D4ACF5FB7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{AB964BED-7700-47DF-92B2-D3F6B15C719B}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84-4D0A-8AC3-E4D4ACF5FB7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{EB31F0EC-03CB-41C8-AA61-B4E375738A07}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84-4D0A-8AC3-E4D4ACF5FB7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{7DDA8D12-8AE4-479E-AA02-3E885F6F21FB}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84-4D0A-8AC3-E4D4ACF5FB7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{966C0072-7651-4120-B6E8-3EDA283998AC}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84-4D0A-8AC3-E4D4ACF5FB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8.9</c:v>
                </c:pt>
                <c:pt idx="16">
                  <c:v>9.1</c:v>
                </c:pt>
                <c:pt idx="24">
                  <c:v>10.1</c:v>
                </c:pt>
                <c:pt idx="32">
                  <c:v>10.4</c:v>
                </c:pt>
              </c:numCache>
            </c:numRef>
          </c:xVal>
          <c:yVal>
            <c:numRef>
              <c:f>公会計指標分析・財政指標組合せ分析表!$BP$73:$DC$73</c:f>
              <c:numCache>
                <c:formatCode>#,##0.0;"▲ "#,##0.0</c:formatCode>
                <c:ptCount val="40"/>
                <c:pt idx="0">
                  <c:v>73.7</c:v>
                </c:pt>
                <c:pt idx="8">
                  <c:v>65.2</c:v>
                </c:pt>
                <c:pt idx="16">
                  <c:v>60.4</c:v>
                </c:pt>
                <c:pt idx="24">
                  <c:v>57</c:v>
                </c:pt>
                <c:pt idx="32">
                  <c:v>57.2</c:v>
                </c:pt>
              </c:numCache>
            </c:numRef>
          </c:yVal>
          <c:smooth val="0"/>
          <c:extLst>
            <c:ext xmlns:c16="http://schemas.microsoft.com/office/drawing/2014/chart" uri="{C3380CC4-5D6E-409C-BE32-E72D297353CC}">
              <c16:uniqueId val="{00000009-FE84-4D0A-8AC3-E4D4ACF5FB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{2FD90E00-E819-465A-B124-6F0EBE70A5D8}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84-4D0A-8AC3-E4D4ACF5FB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{AC95AD7B-316A-48F2-92D8-B17E347EFE0D}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84-4D0A-8AC3-E4D4ACF5FB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{268B63E8-1D85-4661-A733-8A88BEE7AB02}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84-4D0A-8AC3-E4D4ACF5FB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{33C95B00-C526-4D5E-A1D2-5BA4EA90CA6A}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84-4D0A-8AC3-E4D4ACF5FB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{5D0B6461-ED52-4B40-B24E-D654C5A91854}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84-4D0A-8AC3-E4D4ACF5FB7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{6404A933-2DE9-401D-8706-35BD733844B1}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84-4D0A-8AC3-E4D4ACF5FB7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{089D98EA-90AE-4CC1-BFBF-4443F5B036F2}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84-4D0A-8AC3-E4D4ACF5FB7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{4CAD5609-E249-42E8-AFAD-0E0BB732549C}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84-4D0A-8AC3-E4D4ACF5FB7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{6222F98D-2F8C-4EDA-A58A-D44B488FA19E}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84-4D0A-8AC3-E4D4ACF5FB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FE84-4D0A-8AC3-E4D4ACF5FB7E}"/>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平成２６年度以降、地方債の元利償還金は１１億円台となり年々減少傾向にあったが、近年据置期間を圧縮した借入を実施していることにより元利償還金は横ばい状態にある。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公営企業債の元利償還金に対する繰入金は、工業用地造成事業特別会計において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平成２９年度に実施した繰上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が平成３０年度はなくなったため減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債務負担行為に基づく支出額は、一部事務組合で借入れた地方債の償還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今後数年は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同様の理由等により同程度に推移すると思われるが積極的な自主財源の確保に努めるとともに長期的な財政事情に鑑み、据置期間圧縮による利子低減を引き続き実施していく。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満期一括償還地方債がないため基金への積立なし。</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している。その要因としては、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算定の分子となる将来負担額のうち退職手当負担見込額が増加（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８百万円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地方債の現在高が計画的に借入額を縮小してきたこと（毎年度の地方債借入額を地方債償還額以下に抑える）や近年の繰上償還等により減少（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２４３百万円）したことに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より、実質的な将来負担額は減少（△３３百万円）しているが、算定の分母となる標準財政規模も減少（△７５百万円）しているためである。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今後の見込は、近年中に大きな額の借入に対する償還が始まるものの、大きな変動はなく本年の数値前後で推移すると予想される。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し尿処理施設解体基金積立金（豊前広域環境施設組合解散に伴い一部事務組合の財政調整基金を特定目的基金を新設して積み立てたもの）及びふるさと納税の寄附によるふるさとづくり応援基金積立金の増加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の財源を原則退職手当基金繰入金より充当することとし、今後見込まれる多くの退職者のため継続して退職手当基金を積み立てて行くことを予定している。また、市庁舎の耐震化事業を実施予定であるが将来の庁舎建替え等に備えて公共施設等整備基金を新設し継続して積み立てて行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し尿処理施設解体基金・・・豊前広域環境施設組合解散に伴い一部事務組合の財政調整基金を積立て、し尿処理施設の解体に充てることを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退職手当基金・・・・・・・職員の退職手当を必要に応じて安定的に確保する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総合文化施設整備基金・・・総合文化施設整備事業に必要な資金を積立てる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ふるさとづくり応援基金・・活力ある地域社会の実現のための事業、地域資源や文化の保全・継承を図ること等を目的とする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学校施設整備基金・・・・・児童・生徒に快適な学習環境を確保するための学校施設整備事業に必要な資金を積立てる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し尿処理施設解体基金・・・豊前広域環境施設組合解散に伴い一部事務組合の財政調整基金を１８９百万円積立てたことにより増加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ふるさとづくり応援基金・・ふるさと納税寄附金を１１９百万円積立てたことにより増加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基金を４７百万取り崩し各事業に充当したことによる減少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その他３特目基金・・・・・基金積立金の利子を積立てたことによる増加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し尿処理施設解体基金・・・解散した一部事務組合の精算のため、し尿処理施設の解体費用として取り崩す予定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退職手当基金・・・・・・・原則退職手当の財源として退職手当基金を取り崩し、将来に多く見込まれる退職者に備え継続して積立てる予定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ふるさとづくり応援基金・・今後もいただいた寄附を積み立て取り崩す予定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その他・・・・・・・・・・基金積立金の利子を積立てる予定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決算剰余金を４０百万円積立てたことによる増加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今後も人口減少に伴う市民税の減収が見込まれ、また庁舎の耐震化、防災行政無線の戸別受信機の整備等大型事業を近年実施予定であり、取り崩して対応していく予定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基金積立金の利子を積立てたことによる増加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地方債の償還予定額を踏まえ今後も利子分を積立て、繰上償還等を行う予定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185690A-7F30-4023-BE66-98BC1CA1F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19722A-ACAB-4FB7-8B5A-8EE00337C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D71C762-BE06-4FEB-B463-207540A611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13258C6-F70D-498C-84F8-CE3055D8916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9075A49-1B6C-401B-A607-7653D02720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1C20845-FEE3-4159-AE94-C20FCD10688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05B5CF1-1C51-483B-BB04-7E37CAE4401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D457133-549D-4F2D-9EDF-5328DECC006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9A907D7-FD52-4AB2-BEB9-6513F5E23C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ADCAA51-1AE2-49BC-842C-2D47559CAD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1058EBF-329A-47BD-9050-35E94FEEE4C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9D47E82-10CE-4EAB-AAF4-D971F50A3B7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25,641
25,353
111.01
11,774,654
11,609,630
151,221
6,863,552
10,162,352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863A195-DD38-410A-85FF-C0A2430714A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B0A0FA5-F863-46A2-9F0C-9DA9DED8519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8F1FE9-8370-4464-9E36-24AEDFAA21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1E574FD-95DE-437E-AC3E-396CCB957C7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D3C690F-D902-47CC-BE46-67DE1A686D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2BF0272-74BC-4A4A-96C4-0E6410FFC86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765974B-20DB-4799-8D3A-4673C43A63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20AD410-3455-4441-8996-05337441F8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3EF4702-D073-46DA-AC20-808786A319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09D073E-9D8E-419B-8A8C-5461A5C910D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50FE712-C514-46B8-8400-ACEF623B1D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5C56944-5944-460F-A307-20D372177D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C78F864-FA92-4039-B281-EDCAB31BB7D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495CEC1-4ECF-4B5B-9AFF-9D59A15EECE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2EAEABA-8B5A-4941-A762-3E3EDFC6250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18E4612-9D0E-4387-99B9-21AC1BD48E4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BEA15C5-1739-4CBC-98C6-3BEEAFBAAC6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D9A0074-EB13-454E-891B-133B0DBD933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E9A25AD-48A4-492C-A19C-22A42FDD802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614B049C-69E8-4467-8250-1E499EFA435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E80E36B-6314-4A00-BA3D-69CEFAA82F1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0FAF3B1-E20A-476E-9429-95610FC872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56FFC31-A9EC-4C23-A326-19A0B4707EF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D96B82BF-14EF-45A9-89BE-D78BE89BA4F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B4676E5-6FB0-4BD9-88DC-2A684B27411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2543F70-291D-4845-B8E3-8AAD65B83B9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84DBF26-BB6A-434C-84A8-F4D127145BC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046FD23-F519-4555-A89E-6B52B9E49E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D71AD3F-C11F-4541-AE5E-B46A0D614A6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77B0BDC-A475-4F6A-B406-FD6A76ABBEB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FF38257-DEBC-47C3-95E6-3059D970479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EEC6C3E-376A-46CB-9F13-F273EF4138B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39412BB-02E2-4C2B-B525-87D64E79564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AF6CDAE-4387-4164-874E-29C66788512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年度より台帳未整備です。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94AA3B0-E534-438C-9FDA-D24683D5F73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28DC179-3B02-41A0-B9C6-020B5D3DF71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70C6746-F1E4-40DE-ABF2-8AA31C92EE0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08E90ED-ADAE-49F0-801E-47D19F6C163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CCA818AB-5580-46E0-A5E4-EDAD4F9E3E6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50DBF825-1ED1-4C49-B7D0-E34BEC06D26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FD6F5DC7-303B-408F-B7FB-B18B74F0ECC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8B28B21-1204-4BE4-B639-9E805DF23D4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5B1E0A4A-AA3C-4D56-B305-576BF688341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497042EE-8EAF-4FE6-981C-92B58682D21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3EDA2DFA-6ACA-4AF8-B8D9-57128570A2E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C44F14F4-F4FD-4CDB-8C5D-DA4023D9508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E8680D5A-DEA2-48CD-B8C7-38D7495DFC3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F15189FB-DC27-4448-A095-DEA4FF0FD56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C925330F-90D7-4A22-B1A0-B2B219A234D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9534A890-0873-4EE3-945E-021538D3F8E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B17363A-5230-4521-9038-EC6A503134A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31573EF9-C88B-4B51-B2C3-87C045A5CF1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a:extLst>
            <a:ext uri="{FF2B5EF4-FFF2-40B4-BE49-F238E27FC236}">
              <a16:creationId xmlns:a16="http://schemas.microsoft.com/office/drawing/2014/main" id="{70E36AF5-C3DD-4745-8BE4-91ABC78B5ADE}"/>
            </a:ext>
          </a:extLst>
        </xdr:cNvPr>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a:extLst>
            <a:ext uri="{FF2B5EF4-FFF2-40B4-BE49-F238E27FC236}">
              <a16:creationId xmlns:a16="http://schemas.microsoft.com/office/drawing/2014/main" id="{EC532F39-528A-4A89-A663-221B50558428}"/>
            </a:ext>
          </a:extLst>
        </xdr:cNvPr>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a:extLst>
            <a:ext uri="{FF2B5EF4-FFF2-40B4-BE49-F238E27FC236}">
              <a16:creationId xmlns:a16="http://schemas.microsoft.com/office/drawing/2014/main" id="{E3525052-D7C6-4ADC-93C6-3C11C0F321E8}"/>
            </a:ext>
          </a:extLst>
        </xdr:cNvPr>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a:extLst>
            <a:ext uri="{FF2B5EF4-FFF2-40B4-BE49-F238E27FC236}">
              <a16:creationId xmlns:a16="http://schemas.microsoft.com/office/drawing/2014/main" id="{39ADED61-D06C-42C2-AA7F-A7E0D16CD4F8}"/>
            </a:ext>
          </a:extLst>
        </xdr:cNvPr>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a:extLst>
            <a:ext uri="{FF2B5EF4-FFF2-40B4-BE49-F238E27FC236}">
              <a16:creationId xmlns:a16="http://schemas.microsoft.com/office/drawing/2014/main" id="{5D1579CB-0229-4FF8-8835-8EC0A969A383}"/>
            </a:ext>
          </a:extLst>
        </xdr:cNvPr>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a:extLst>
            <a:ext uri="{FF2B5EF4-FFF2-40B4-BE49-F238E27FC236}">
              <a16:creationId xmlns:a16="http://schemas.microsoft.com/office/drawing/2014/main" id="{D05A8E28-A6BD-4201-B377-3C9DE8A1146F}"/>
            </a:ext>
          </a:extLst>
        </xdr:cNvPr>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a:extLst>
            <a:ext uri="{FF2B5EF4-FFF2-40B4-BE49-F238E27FC236}">
              <a16:creationId xmlns:a16="http://schemas.microsoft.com/office/drawing/2014/main" id="{EB721630-755E-4AB6-BAF9-DF9F62CF381C}"/>
            </a:ext>
          </a:extLst>
        </xdr:cNvPr>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a:extLst>
            <a:ext uri="{FF2B5EF4-FFF2-40B4-BE49-F238E27FC236}">
              <a16:creationId xmlns:a16="http://schemas.microsoft.com/office/drawing/2014/main" id="{AA3001B1-7F17-4C19-AF7C-F753163F6AFE}"/>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a:extLst>
            <a:ext uri="{FF2B5EF4-FFF2-40B4-BE49-F238E27FC236}">
              <a16:creationId xmlns:a16="http://schemas.microsoft.com/office/drawing/2014/main" id="{394A47BD-108B-4B04-A212-7C078F7B5B24}"/>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a:extLst>
            <a:ext uri="{FF2B5EF4-FFF2-40B4-BE49-F238E27FC236}">
              <a16:creationId xmlns:a16="http://schemas.microsoft.com/office/drawing/2014/main" id="{22AF889C-A174-47E7-BA84-3B5FBBC4479F}"/>
            </a:ext>
          </a:extLst>
        </xdr:cNvPr>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FB06814-04BD-4A01-B9E8-259D9838DD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21AA4BB-33E7-484B-9265-733F9980F8F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AD032F-7CAD-4C8D-91AF-00D150A744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2E86A82-A664-4E18-91CC-435B3CAA91B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30770AC-7E9C-4B2F-9B56-64279201925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21681</xdr:rowOff>
    </xdr:from>
    <xdr:to>
      <xdr:col>15</xdr:col>
      <xdr:colOff>187325</xdr:colOff>
      <xdr:row>31</xdr:row>
      <xdr:rowOff>123281</xdr:rowOff>
    </xdr:to>
    <xdr:sp macro="" textlink="">
      <xdr:nvSpPr>
        <xdr:cNvPr id="81" name="楕円 80">
          <a:extLst>
            <a:ext uri="{FF2B5EF4-FFF2-40B4-BE49-F238E27FC236}">
              <a16:creationId xmlns:a16="http://schemas.microsoft.com/office/drawing/2014/main" id="{645AC57B-0C2F-42A2-B37B-3A1C52527458}"/>
            </a:ext>
          </a:extLst>
        </xdr:cNvPr>
        <xdr:cNvSpPr/>
      </xdr:nvSpPr>
      <xdr:spPr>
        <a:xfrm>
          <a:off x="3238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98788</xdr:rowOff>
    </xdr:from>
    <xdr:to>
      <xdr:col>11</xdr:col>
      <xdr:colOff>187325</xdr:colOff>
      <xdr:row>32</xdr:row>
      <xdr:rowOff>28938</xdr:rowOff>
    </xdr:to>
    <xdr:sp macro="" textlink="">
      <xdr:nvSpPr>
        <xdr:cNvPr id="82" name="楕円 81">
          <a:extLst>
            <a:ext uri="{FF2B5EF4-FFF2-40B4-BE49-F238E27FC236}">
              <a16:creationId xmlns:a16="http://schemas.microsoft.com/office/drawing/2014/main" id="{71AE8CF9-F177-41BC-A6F5-5250713A0912}"/>
            </a:ext>
          </a:extLst>
        </xdr:cNvPr>
        <xdr:cNvSpPr/>
      </xdr:nvSpPr>
      <xdr:spPr>
        <a:xfrm>
          <a:off x="2476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149588</xdr:rowOff>
    </xdr:to>
    <xdr:cxnSp macro="">
      <xdr:nvCxnSpPr>
        <xdr:cNvPr id="83" name="直線コネクタ 82">
          <a:extLst>
            <a:ext uri="{FF2B5EF4-FFF2-40B4-BE49-F238E27FC236}">
              <a16:creationId xmlns:a16="http://schemas.microsoft.com/office/drawing/2014/main" id="{35DF2B00-5507-4BFE-825D-9D3C42CD5401}"/>
            </a:ext>
          </a:extLst>
        </xdr:cNvPr>
        <xdr:cNvCxnSpPr/>
      </xdr:nvCxnSpPr>
      <xdr:spPr>
        <a:xfrm flipV="1">
          <a:off x="2527300" y="6158956"/>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4" name="n_1aveValue有形固定資産減価償却率">
          <a:extLst>
            <a:ext uri="{FF2B5EF4-FFF2-40B4-BE49-F238E27FC236}">
              <a16:creationId xmlns:a16="http://schemas.microsoft.com/office/drawing/2014/main" id="{5A21DA77-DE20-4229-8518-276376A23A4D}"/>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5" name="n_2aveValue有形固定資産減価償却率">
          <a:extLst>
            <a:ext uri="{FF2B5EF4-FFF2-40B4-BE49-F238E27FC236}">
              <a16:creationId xmlns:a16="http://schemas.microsoft.com/office/drawing/2014/main" id="{CE3D2EB0-FB6F-4A9F-8F80-BF5FE7ABC37F}"/>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6" name="n_3aveValue有形固定資産減価償却率">
          <a:extLst>
            <a:ext uri="{FF2B5EF4-FFF2-40B4-BE49-F238E27FC236}">
              <a16:creationId xmlns:a16="http://schemas.microsoft.com/office/drawing/2014/main" id="{31A30B91-4A3A-46F3-87A0-88C5A83F7250}"/>
            </a:ext>
          </a:extLst>
        </xdr:cNvPr>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114408</xdr:rowOff>
    </xdr:from>
    <xdr:ext cx="405111" cy="259045"/>
    <xdr:sp macro="" textlink="">
      <xdr:nvSpPr>
        <xdr:cNvPr id="87" name="n_2mainValue有形固定資産減価償却率">
          <a:extLst>
            <a:ext uri="{FF2B5EF4-FFF2-40B4-BE49-F238E27FC236}">
              <a16:creationId xmlns:a16="http://schemas.microsoft.com/office/drawing/2014/main" id="{267C1AA7-479C-460D-910F-F244EC769D74}"/>
            </a:ext>
          </a:extLst>
        </xdr:cNvPr>
        <xdr:cNvSpPr txBox="1"/>
      </xdr:nvSpPr>
      <xdr:spPr>
        <a:xfrm>
          <a:off x="3086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20065</xdr:rowOff>
    </xdr:from>
    <xdr:ext cx="405111" cy="259045"/>
    <xdr:sp macro="" textlink="">
      <xdr:nvSpPr>
        <xdr:cNvPr id="88" name="n_3mainValue有形固定資産減価償却率">
          <a:extLst>
            <a:ext uri="{FF2B5EF4-FFF2-40B4-BE49-F238E27FC236}">
              <a16:creationId xmlns:a16="http://schemas.microsoft.com/office/drawing/2014/main" id="{98868B8D-A8F0-4507-B42E-C52E79969A27}"/>
            </a:ext>
          </a:extLst>
        </xdr:cNvPr>
        <xdr:cNvSpPr txBox="1"/>
      </xdr:nvSpPr>
      <xdr:spPr>
        <a:xfrm>
          <a:off x="2324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2562DDDD-39D4-4C6F-9FC4-10C60901C4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B5856CD9-9D00-4ACA-9C0A-F83BD688D78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BA78BF81-FBF1-43A0-AADB-CC65504A5C6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271C5CB3-ECFC-416E-900F-085578D896E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69BCBAAA-E1B2-4E06-BB17-F272983C373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95D88E94-D783-4E5F-A27E-FE7D96F6D9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5A42E080-678F-4288-9834-59AF4DB90D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159D290B-5898-4409-A0C6-CE47DDFE92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DCE31A07-5416-4A60-B5D5-DE3B8BA97EC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1E806A9F-661E-4FDA-B68A-C9406A931B2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2EB202C3-7E6F-4E59-B9B7-261D58F49BD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B405085D-E9C9-4594-8C6F-9FD1D07338E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5C239967-0761-4572-A368-DC246A5CA0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841.6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で類似団体内平均値</a:t>
          </a:r>
          <a:r>
            <a:rPr kumimoji="1" lang="en-US" altLang="ja-JP" sz="1100">
              <a:solidFill>
                <a:schemeClr val="dk1"/>
              </a:solidFill>
              <a:effectLst/>
              <a:latin typeface="+mn-lt"/>
              <a:ea typeface="+mn-ea"/>
              <a:cs typeface="+mn-cs"/>
            </a:rPr>
            <a:t>705.8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比べ</a:t>
          </a:r>
          <a:r>
            <a:rPr kumimoji="1" lang="en-US" altLang="ja-JP" sz="1100">
              <a:solidFill>
                <a:schemeClr val="dk1"/>
              </a:solidFill>
              <a:effectLst/>
              <a:latin typeface="+mn-lt"/>
              <a:ea typeface="+mn-ea"/>
              <a:cs typeface="+mn-cs"/>
            </a:rPr>
            <a:t>135.8</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635.6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と比べ</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高い数値となっており、今後は、分子である将来負担額（地方債の現在高等）の減少及び分母となる</a:t>
          </a:r>
          <a:r>
            <a:rPr kumimoji="1" lang="ja-JP" altLang="en-US" sz="1100">
              <a:solidFill>
                <a:schemeClr val="dk1"/>
              </a:solidFill>
              <a:effectLst/>
              <a:latin typeface="+mn-lt"/>
              <a:ea typeface="+mn-ea"/>
              <a:cs typeface="+mn-cs"/>
            </a:rPr>
            <a:t>経常一般財源等</a:t>
          </a:r>
          <a:r>
            <a:rPr kumimoji="1" lang="ja-JP" altLang="ja-JP" sz="1100">
              <a:solidFill>
                <a:schemeClr val="dk1"/>
              </a:solidFill>
              <a:effectLst/>
              <a:latin typeface="+mn-lt"/>
              <a:ea typeface="+mn-ea"/>
              <a:cs typeface="+mn-cs"/>
            </a:rPr>
            <a:t>（地方税等）の増加を図っていく。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28586822-2D44-4BB1-8E59-20E753DB371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5B2C6F43-F20D-4653-96FB-F6B01C8C39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a:extLst>
            <a:ext uri="{FF2B5EF4-FFF2-40B4-BE49-F238E27FC236}">
              <a16:creationId xmlns:a16="http://schemas.microsoft.com/office/drawing/2014/main" id="{207B80DD-FCC9-414E-A2B5-D84CFDE09258}"/>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70A77F29-C424-4530-BADF-06105A74A72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6" name="テキスト ボックス 105">
          <a:extLst>
            <a:ext uri="{FF2B5EF4-FFF2-40B4-BE49-F238E27FC236}">
              <a16:creationId xmlns:a16="http://schemas.microsoft.com/office/drawing/2014/main" id="{C20B52B0-CBB3-4DE3-A414-B262405BA9D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3C0D34A0-081A-4DF7-B7D5-67B012AC51F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7EE2129E-1D25-41FA-8D23-0AAD27F0D03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751B9D32-DD5F-4AA0-989E-8CA0282CE6C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4C3A79B-9B87-411E-B693-7DA1DA57BED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F2250532-BED4-4FE0-BFA0-8EDFE4502F0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2" name="テキスト ボックス 111">
          <a:extLst>
            <a:ext uri="{FF2B5EF4-FFF2-40B4-BE49-F238E27FC236}">
              <a16:creationId xmlns:a16="http://schemas.microsoft.com/office/drawing/2014/main" id="{90DCE626-0E51-4769-B364-8F16FC5B3DF7}"/>
            </a:ext>
          </a:extLst>
        </xdr:cNvPr>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15E13E1D-B78B-4AE6-A077-D9DE57570E8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65ECDB0F-D81C-4862-A116-EBA555B046BD}"/>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C1D65247-7176-4A80-97D3-34F7F79282F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E36283B8-23DA-455B-BCB8-6A5D1F61071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EDD55D8C-E844-403D-A8C9-6817F04065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18" name="直線コネクタ 117">
          <a:extLst>
            <a:ext uri="{FF2B5EF4-FFF2-40B4-BE49-F238E27FC236}">
              <a16:creationId xmlns:a16="http://schemas.microsoft.com/office/drawing/2014/main" id="{DDFE71D9-582F-49BC-9598-CFC9B1843671}"/>
            </a:ext>
          </a:extLst>
        </xdr:cNvPr>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19" name="債務償還比率最小値テキスト">
          <a:extLst>
            <a:ext uri="{FF2B5EF4-FFF2-40B4-BE49-F238E27FC236}">
              <a16:creationId xmlns:a16="http://schemas.microsoft.com/office/drawing/2014/main" id="{B0FFF307-FE43-4B66-B945-AA1495A541C5}"/>
            </a:ext>
          </a:extLst>
        </xdr:cNvPr>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0" name="直線コネクタ 119">
          <a:extLst>
            <a:ext uri="{FF2B5EF4-FFF2-40B4-BE49-F238E27FC236}">
              <a16:creationId xmlns:a16="http://schemas.microsoft.com/office/drawing/2014/main" id="{20B4C95C-F5EE-47EE-ADB6-A9E08CE90D0C}"/>
            </a:ext>
          </a:extLst>
        </xdr:cNvPr>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1" name="債務償還比率最大値テキスト">
          <a:extLst>
            <a:ext uri="{FF2B5EF4-FFF2-40B4-BE49-F238E27FC236}">
              <a16:creationId xmlns:a16="http://schemas.microsoft.com/office/drawing/2014/main" id="{E00E7B7B-7860-4805-8909-4AE1AEDACB7F}"/>
            </a:ext>
          </a:extLst>
        </xdr:cNvPr>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2" name="直線コネクタ 121">
          <a:extLst>
            <a:ext uri="{FF2B5EF4-FFF2-40B4-BE49-F238E27FC236}">
              <a16:creationId xmlns:a16="http://schemas.microsoft.com/office/drawing/2014/main" id="{9B44C5DF-9642-4D93-9A5E-FE12CC947377}"/>
            </a:ext>
          </a:extLst>
        </xdr:cNvPr>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3" name="債務償還比率平均値テキスト">
          <a:extLst>
            <a:ext uri="{FF2B5EF4-FFF2-40B4-BE49-F238E27FC236}">
              <a16:creationId xmlns:a16="http://schemas.microsoft.com/office/drawing/2014/main" id="{CF43DE4D-2335-4202-84A3-116F0C91F68B}"/>
            </a:ext>
          </a:extLst>
        </xdr:cNvPr>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4" name="フローチャート: 判断 123">
          <a:extLst>
            <a:ext uri="{FF2B5EF4-FFF2-40B4-BE49-F238E27FC236}">
              <a16:creationId xmlns:a16="http://schemas.microsoft.com/office/drawing/2014/main" id="{9C7EAE1D-06E8-414D-8271-DF9DDBFACAA4}"/>
            </a:ext>
          </a:extLst>
        </xdr:cNvPr>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5" name="フローチャート: 判断 124">
          <a:extLst>
            <a:ext uri="{FF2B5EF4-FFF2-40B4-BE49-F238E27FC236}">
              <a16:creationId xmlns:a16="http://schemas.microsoft.com/office/drawing/2014/main" id="{C341A993-53D4-4089-A4C4-25D035AD9191}"/>
            </a:ext>
          </a:extLst>
        </xdr:cNvPr>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B2371EF7-9B5F-4F6A-A0A6-CC27758A65B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C206B3D-1F91-4B10-96F6-640F687E228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E3AEC6A-2A44-4F0C-92DF-C54334B274E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04F4308-31A6-4AC8-980A-960BE019B0B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3E691E1-FDBD-40C2-A951-53333E9A23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136723</xdr:rowOff>
    </xdr:from>
    <xdr:to>
      <xdr:col>76</xdr:col>
      <xdr:colOff>73025</xdr:colOff>
      <xdr:row>31</xdr:row>
      <xdr:rowOff>66873</xdr:rowOff>
    </xdr:to>
    <xdr:sp macro="" textlink="">
      <xdr:nvSpPr>
        <xdr:cNvPr id="131" name="楕円 130">
          <a:extLst>
            <a:ext uri="{FF2B5EF4-FFF2-40B4-BE49-F238E27FC236}">
              <a16:creationId xmlns:a16="http://schemas.microsoft.com/office/drawing/2014/main" id="{C5A042A5-240C-4C00-88FE-14B220360029}"/>
            </a:ext>
          </a:extLst>
        </xdr:cNvPr>
        <xdr:cNvSpPr/>
      </xdr:nvSpPr>
      <xdr:spPr>
        <a:xfrm>
          <a:off x="14744700" y="60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159600</xdr:rowOff>
    </xdr:from>
    <xdr:ext cx="469744" cy="259045"/>
    <xdr:sp macro="" textlink="">
      <xdr:nvSpPr>
        <xdr:cNvPr id="132" name="債務償還比率該当値テキスト">
          <a:extLst>
            <a:ext uri="{FF2B5EF4-FFF2-40B4-BE49-F238E27FC236}">
              <a16:creationId xmlns:a16="http://schemas.microsoft.com/office/drawing/2014/main" id="{3DB0720C-EB81-4360-A835-36FDE27D7012}"/>
            </a:ext>
          </a:extLst>
        </xdr:cNvPr>
        <xdr:cNvSpPr txBox="1"/>
      </xdr:nvSpPr>
      <xdr:spPr>
        <a:xfrm>
          <a:off x="14846300" y="59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106687</xdr:rowOff>
    </xdr:from>
    <xdr:to>
      <xdr:col>72</xdr:col>
      <xdr:colOff>123825</xdr:colOff>
      <xdr:row>32</xdr:row>
      <xdr:rowOff>36837</xdr:rowOff>
    </xdr:to>
    <xdr:sp macro="" textlink="">
      <xdr:nvSpPr>
        <xdr:cNvPr id="133" name="楕円 132">
          <a:extLst>
            <a:ext uri="{FF2B5EF4-FFF2-40B4-BE49-F238E27FC236}">
              <a16:creationId xmlns:a16="http://schemas.microsoft.com/office/drawing/2014/main" id="{D02BDFF5-62E1-4CF2-8559-C4FD218488A8}"/>
            </a:ext>
          </a:extLst>
        </xdr:cNvPr>
        <xdr:cNvSpPr/>
      </xdr:nvSpPr>
      <xdr:spPr>
        <a:xfrm>
          <a:off x="14033500" y="61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16073</xdr:rowOff>
    </xdr:from>
    <xdr:to>
      <xdr:col>76</xdr:col>
      <xdr:colOff>22225</xdr:colOff>
      <xdr:row>31</xdr:row>
      <xdr:rowOff>157487</xdr:rowOff>
    </xdr:to>
    <xdr:cxnSp macro="">
      <xdr:nvCxnSpPr>
        <xdr:cNvPr id="134" name="直線コネクタ 133">
          <a:extLst>
            <a:ext uri="{FF2B5EF4-FFF2-40B4-BE49-F238E27FC236}">
              <a16:creationId xmlns:a16="http://schemas.microsoft.com/office/drawing/2014/main" id="{0C5FCB3F-D958-4B9B-ADF6-0C38FB9ADDAA}"/>
            </a:ext>
          </a:extLst>
        </xdr:cNvPr>
        <xdr:cNvCxnSpPr/>
      </xdr:nvCxnSpPr>
      <xdr:spPr>
        <a:xfrm flipV="1">
          <a:off x="14084300" y="6102548"/>
          <a:ext cx="711200" cy="1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5" name="n_1aveValue債務償還比率">
          <a:extLst>
            <a:ext uri="{FF2B5EF4-FFF2-40B4-BE49-F238E27FC236}">
              <a16:creationId xmlns:a16="http://schemas.microsoft.com/office/drawing/2014/main" id="{1697C1CD-B926-4EDD-BF57-4F4F3910C3FE}"/>
            </a:ext>
          </a:extLst>
        </xdr:cNvPr>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53364</xdr:rowOff>
    </xdr:from>
    <xdr:ext cx="469744" cy="259045"/>
    <xdr:sp macro="" textlink="">
      <xdr:nvSpPr>
        <xdr:cNvPr id="136" name="n_1mainValue債務償還比率">
          <a:extLst>
            <a:ext uri="{FF2B5EF4-FFF2-40B4-BE49-F238E27FC236}">
              <a16:creationId xmlns:a16="http://schemas.microsoft.com/office/drawing/2014/main" id="{E3D2667F-9F17-4066-A8AB-57A446886289}"/>
            </a:ext>
          </a:extLst>
        </xdr:cNvPr>
        <xdr:cNvSpPr txBox="1"/>
      </xdr:nvSpPr>
      <xdr:spPr>
        <a:xfrm>
          <a:off x="13836727" y="596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CD88DD9B-C71C-4111-9C12-CBBC4634054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5A86F3BF-AAD7-4D00-B6D7-3DE0AAA8ED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C9509274-2C5D-4FA0-BECB-49B1E1726D5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EFC4F00F-FD16-4364-A3E1-8881C733C48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64874FAD-C230-4F59-9E5D-5013B97CF4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D0127175-9B44-4F10-B86C-52E50A4572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C3B105-615F-40A4-8861-3CE3100DD7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135EDF-6BCE-45DB-8CB5-3209948930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0E36ED-E3F1-42B3-8E0F-A74A6FEEA2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D03D34-58C3-4FC1-9C75-E2D9FCADB8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0CFE4F-9A7D-4F1F-B858-1E65B2990D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83A446-3BB3-4316-BB51-A7B3A6CF30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4B5FCB-E4FF-4D4D-B822-EF8B5F22DC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566789-ACDB-4452-A1BF-D29D5C3FCC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48CF6A-7231-424B-8BC4-2381F20433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0543B1-417B-4F2B-953C-8A5706C8C5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25,641
25,353
111.01
11,774,654
11,609,630
151,221
6,863,552
10,162,352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0E58F0-8E7F-46E4-890F-79047A5A94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587F26-30DB-41F5-8E94-CCD896CF99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960800-AE1E-4A80-A1D9-E59D54E6E9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4E6FD2-55FF-49DB-A979-7F1C18F2D6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0EF7D1-F103-4582-9A3D-406F611883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3625A4D-DC98-4F78-B622-EEF945335E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4D2397-9749-48CE-9361-419731C33C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802CDD-503A-4122-9F82-F5B41885A2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DF7BCD-50D1-4BBD-B71F-AE2F37504D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ED773E-DD56-4318-903F-6EC5D119F8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41041E-A356-4843-90ED-BC0CE87C7C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A8DB15-ED6A-4677-94FF-EA684544DC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289126-FF16-4B11-9784-3FF786C55E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C784F5-C6E9-4304-8C85-83126CAE68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C32690-B7C9-4C83-B371-8A9FA64162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274BDB-9005-48F8-9C53-FFBC7A4FD1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68F8BD-382F-4256-95AF-C6A0737C3F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672C1A-9671-41C2-B3DD-DDFAD52E97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E04791-697D-470F-8E6A-F84C3AB77F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BE9C3AC-29A1-47F5-A07A-97ED028F2AB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B453D10-8FE2-4A4A-8324-345471954D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23C246C-99BC-46F1-B990-5CBD881A63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0A6560E-AD60-44A6-82E9-BF5C1D136D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E3EC3F6-EF9F-405A-8832-2B12FD390B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EC008FC-F432-4BA5-ADC8-46D55354A9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19257D4-CF78-425B-A822-7633FB1BF9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5ECCA47-11CF-4BDC-BC2C-3D7DF8A2DC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9FAC0A7-EDB8-42CD-9435-6FF20BA0DB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8266FA5-252B-4701-A0E9-D06CB96952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B3C9DD7-5AC0-46AF-80BE-7446232E97F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56DB0A7-BF3E-4089-B5AE-E06A7781EB0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A74FF5D-351C-407E-B032-D467F2DB809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F486E7F-1BAF-4255-B1ED-4D5C63D00A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ED0599D-A164-4460-BDAA-981D0FCA18F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7715C3F-ACD9-4931-95FC-088D0A6BE7E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ECB4046-9D56-4F09-93EA-F6FB489402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127646C-15DC-4D48-B504-99E66932767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AA4B50E-7A94-4322-B13F-0211438C3D1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352EDEE-D82E-4E5B-8D55-43EA3158195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A26813C-22C3-4A97-9AAC-132B1810769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ACE7278-2C35-4258-B343-DA8A5797F95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25C6959-CF64-4EC4-AD1B-F5DF139B885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4157B46-8BD8-4787-9449-8BF86FA63C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6B21872-B19F-4DE7-A6A0-FD14C087F6E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FA4B5E3-857E-48F0-8BB1-ECFC53832F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4D345425-7B82-4594-B6DE-D96C3C69A85D}"/>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56D5875A-CC6F-4A71-82D5-08FDD42012EE}"/>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BFF18BC3-6DF9-4FC2-9522-3CA6628CC92B}"/>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79BC439A-CF8A-436C-B54D-27A0FEDD374F}"/>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E3B1F0F5-0C0E-43CC-9DDB-BB29918DD111}"/>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a:extLst>
            <a:ext uri="{FF2B5EF4-FFF2-40B4-BE49-F238E27FC236}">
              <a16:creationId xmlns:a16="http://schemas.microsoft.com/office/drawing/2014/main" id="{0E0AA790-A56D-444D-95EB-B2E9C350C2D8}"/>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1AD05927-7E3D-4369-8D36-6AC78142DDA5}"/>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C0E4BE4F-B006-47ED-9496-98D30A8A2A51}"/>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0F985D40-12D6-45DB-A6FD-2B289FA2F72C}"/>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id="{D4BEC1C4-24D2-4325-AB7F-1295B826C780}"/>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7123D13-61F4-4BDE-BCE6-57F1157F4B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1154FD-2446-4650-871C-4174022E12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9CD340-8FD6-4C99-AF71-324D85DE83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A0433F-3B73-4793-A146-723950D934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67CB9E-2B78-4420-88C6-7BF86A4958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15603</xdr:rowOff>
    </xdr:from>
    <xdr:to>
      <xdr:col>15</xdr:col>
      <xdr:colOff>101600</xdr:colOff>
      <xdr:row>39</xdr:row>
      <xdr:rowOff>117203</xdr:rowOff>
    </xdr:to>
    <xdr:sp macro="" textlink="">
      <xdr:nvSpPr>
        <xdr:cNvPr id="72" name="楕円 71">
          <a:extLst>
            <a:ext uri="{FF2B5EF4-FFF2-40B4-BE49-F238E27FC236}">
              <a16:creationId xmlns:a16="http://schemas.microsoft.com/office/drawing/2014/main" id="{1A85A3FB-AC92-4F68-A2BF-1065092F83E8}"/>
            </a:ext>
          </a:extLst>
        </xdr:cNvPr>
        <xdr:cNvSpPr/>
      </xdr:nvSpPr>
      <xdr:spPr>
        <a:xfrm>
          <a:off x="2857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44994</xdr:rowOff>
    </xdr:from>
    <xdr:to>
      <xdr:col>10</xdr:col>
      <xdr:colOff>165100</xdr:colOff>
      <xdr:row>39</xdr:row>
      <xdr:rowOff>146594</xdr:rowOff>
    </xdr:to>
    <xdr:sp macro="" textlink="">
      <xdr:nvSpPr>
        <xdr:cNvPr id="73" name="楕円 72">
          <a:extLst>
            <a:ext uri="{FF2B5EF4-FFF2-40B4-BE49-F238E27FC236}">
              <a16:creationId xmlns:a16="http://schemas.microsoft.com/office/drawing/2014/main" id="{A4812C2D-1785-4628-8568-3366F729212B}"/>
            </a:ext>
          </a:extLst>
        </xdr:cNvPr>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66403</xdr:rowOff>
    </xdr:from>
    <xdr:to>
      <xdr:col>15</xdr:col>
      <xdr:colOff>50800</xdr:colOff>
      <xdr:row>39</xdr:row>
      <xdr:rowOff>95794</xdr:rowOff>
    </xdr:to>
    <xdr:cxnSp macro="">
      <xdr:nvCxnSpPr>
        <xdr:cNvPr id="74" name="直線コネクタ 73">
          <a:extLst>
            <a:ext uri="{FF2B5EF4-FFF2-40B4-BE49-F238E27FC236}">
              <a16:creationId xmlns:a16="http://schemas.microsoft.com/office/drawing/2014/main" id="{D69C53D1-EB49-4AA9-909C-5A6D55ACFC21}"/>
            </a:ext>
          </a:extLst>
        </xdr:cNvPr>
        <xdr:cNvCxnSpPr/>
      </xdr:nvCxnSpPr>
      <xdr:spPr>
        <a:xfrm flipV="1">
          <a:off x="2019300" y="67529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5" name="n_1aveValue【道路】&#10;有形固定資産減価償却率">
          <a:extLst>
            <a:ext uri="{FF2B5EF4-FFF2-40B4-BE49-F238E27FC236}">
              <a16:creationId xmlns:a16="http://schemas.microsoft.com/office/drawing/2014/main" id="{2490B95D-C930-449B-89FB-EE6A0D1A06A7}"/>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6" name="n_2aveValue【道路】&#10;有形固定資産減価償却率">
          <a:extLst>
            <a:ext uri="{FF2B5EF4-FFF2-40B4-BE49-F238E27FC236}">
              <a16:creationId xmlns:a16="http://schemas.microsoft.com/office/drawing/2014/main" id="{F4852EB2-C9E7-4DF5-A646-072B8E51CF9F}"/>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77" name="n_3aveValue【道路】&#10;有形固定資産減価償却率">
          <a:extLst>
            <a:ext uri="{FF2B5EF4-FFF2-40B4-BE49-F238E27FC236}">
              <a16:creationId xmlns:a16="http://schemas.microsoft.com/office/drawing/2014/main" id="{513F9EDD-E1AE-433B-81B4-A19468BDE512}"/>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108330</xdr:rowOff>
    </xdr:from>
    <xdr:ext cx="405111" cy="259045"/>
    <xdr:sp macro="" textlink="">
      <xdr:nvSpPr>
        <xdr:cNvPr id="78" name="n_2mainValue【道路】&#10;有形固定資産減価償却率">
          <a:extLst>
            <a:ext uri="{FF2B5EF4-FFF2-40B4-BE49-F238E27FC236}">
              <a16:creationId xmlns:a16="http://schemas.microsoft.com/office/drawing/2014/main" id="{59C55FB7-673C-4361-8CF6-3D7FD8A2F340}"/>
            </a:ext>
          </a:extLst>
        </xdr:cNvPr>
        <xdr:cNvSpPr txBox="1"/>
      </xdr:nvSpPr>
      <xdr:spPr>
        <a:xfrm>
          <a:off x="2705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79" name="n_3mainValue【道路】&#10;有形固定資産減価償却率">
          <a:extLst>
            <a:ext uri="{FF2B5EF4-FFF2-40B4-BE49-F238E27FC236}">
              <a16:creationId xmlns:a16="http://schemas.microsoft.com/office/drawing/2014/main" id="{8491931F-3E46-4CB0-A47B-843140A19F28}"/>
            </a:ext>
          </a:extLst>
        </xdr:cNvPr>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E1777D76-1134-47AC-818C-050FE65A21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E8A313F-73C5-4817-9BD0-0035D66E06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78E6AB1-7026-4A4D-BBCD-C2D729A7A0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C3EC07E-79FE-463A-8ECE-11A8C65554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6043BADC-2ACB-4B35-A5A0-C34FCF33E9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FF5CFB49-97CE-487A-A4D4-7F5AFF8840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22A519D-9766-4470-BEC3-91303AD583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4923A95-6765-4268-9443-FB659DA01A0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ACB70EA-A0D3-4A93-9FD4-FA21AB854A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3321274-0593-42E5-8807-09FB7C5AC2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B2054E4C-F802-468A-B42F-0BDB12C6877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F4FE14E5-45C5-48A8-9C2D-5E8AFE065ED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E0B0911B-D823-4A0D-B795-FAC5E00E95D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A33963CD-0101-4335-B5E0-F33EF3B942A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2635F0D3-1AE3-4F31-937B-3CF3DB1BAA7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5425B540-FAD0-4D03-8B52-EDE23C6F098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25ABFE0D-B275-4AC9-8D97-BC3562D86E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D91AEB59-0159-4618-8535-BA0A6AA371C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F39FB5F9-CEFA-4A8E-B1B0-565913CE2DE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9144F450-845C-45D2-89B1-8AA05C419C2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BDDB6F0-9EC5-4D34-AAE2-1920145F5A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FAD36851-FEB3-47E3-AF14-13F580EC148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938680AA-7F2F-4286-94B1-3B518CF27E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3" name="直線コネクタ 102">
          <a:extLst>
            <a:ext uri="{FF2B5EF4-FFF2-40B4-BE49-F238E27FC236}">
              <a16:creationId xmlns:a16="http://schemas.microsoft.com/office/drawing/2014/main" id="{D0ECE082-F3D5-47E1-92FE-85CB778C438E}"/>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4" name="【道路】&#10;一人当たり延長最小値テキスト">
          <a:extLst>
            <a:ext uri="{FF2B5EF4-FFF2-40B4-BE49-F238E27FC236}">
              <a16:creationId xmlns:a16="http://schemas.microsoft.com/office/drawing/2014/main" id="{C9923A71-F176-44B5-B313-FE8F0928E981}"/>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5" name="直線コネクタ 104">
          <a:extLst>
            <a:ext uri="{FF2B5EF4-FFF2-40B4-BE49-F238E27FC236}">
              <a16:creationId xmlns:a16="http://schemas.microsoft.com/office/drawing/2014/main" id="{1031C761-1175-4A2A-8B5F-E0D65A7EA66C}"/>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6" name="【道路】&#10;一人当たり延長最大値テキスト">
          <a:extLst>
            <a:ext uri="{FF2B5EF4-FFF2-40B4-BE49-F238E27FC236}">
              <a16:creationId xmlns:a16="http://schemas.microsoft.com/office/drawing/2014/main" id="{ED997948-1AF1-4287-B324-F4E754EE723B}"/>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07" name="直線コネクタ 106">
          <a:extLst>
            <a:ext uri="{FF2B5EF4-FFF2-40B4-BE49-F238E27FC236}">
              <a16:creationId xmlns:a16="http://schemas.microsoft.com/office/drawing/2014/main" id="{6F426289-8BCD-4607-A2B1-E1380B5CD3C9}"/>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08" name="【道路】&#10;一人当たり延長平均値テキスト">
          <a:extLst>
            <a:ext uri="{FF2B5EF4-FFF2-40B4-BE49-F238E27FC236}">
              <a16:creationId xmlns:a16="http://schemas.microsoft.com/office/drawing/2014/main" id="{6445FE52-13EF-40DD-A160-38572FCE6A86}"/>
            </a:ext>
          </a:extLst>
        </xdr:cNvPr>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09" name="フローチャート: 判断 108">
          <a:extLst>
            <a:ext uri="{FF2B5EF4-FFF2-40B4-BE49-F238E27FC236}">
              <a16:creationId xmlns:a16="http://schemas.microsoft.com/office/drawing/2014/main" id="{E836A6B1-D204-4AB8-B60F-E44017870018}"/>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0" name="フローチャート: 判断 109">
          <a:extLst>
            <a:ext uri="{FF2B5EF4-FFF2-40B4-BE49-F238E27FC236}">
              <a16:creationId xmlns:a16="http://schemas.microsoft.com/office/drawing/2014/main" id="{6E4AABB7-DF79-4471-9A19-7CC6AD025D4F}"/>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1" name="フローチャート: 判断 110">
          <a:extLst>
            <a:ext uri="{FF2B5EF4-FFF2-40B4-BE49-F238E27FC236}">
              <a16:creationId xmlns:a16="http://schemas.microsoft.com/office/drawing/2014/main" id="{FCFCD586-A61E-4581-94CA-72BFBBA759F5}"/>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2" name="フローチャート: 判断 111">
          <a:extLst>
            <a:ext uri="{FF2B5EF4-FFF2-40B4-BE49-F238E27FC236}">
              <a16:creationId xmlns:a16="http://schemas.microsoft.com/office/drawing/2014/main" id="{635A8FB1-F78B-491A-826E-CAE7E21FEFD7}"/>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7BF00DF-7BED-419D-8536-48140E3DED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A9CCB52-9DAF-47F8-8644-230955A164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CE25FFF-0EEF-4B55-A685-329B699BD2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778D6BC-9DC5-47B2-8876-EEE979F904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59E1AA8-7383-49BB-8206-5700A2361A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146596</xdr:rowOff>
    </xdr:from>
    <xdr:to>
      <xdr:col>46</xdr:col>
      <xdr:colOff>38100</xdr:colOff>
      <xdr:row>39</xdr:row>
      <xdr:rowOff>76746</xdr:rowOff>
    </xdr:to>
    <xdr:sp macro="" textlink="">
      <xdr:nvSpPr>
        <xdr:cNvPr id="118" name="楕円 117">
          <a:extLst>
            <a:ext uri="{FF2B5EF4-FFF2-40B4-BE49-F238E27FC236}">
              <a16:creationId xmlns:a16="http://schemas.microsoft.com/office/drawing/2014/main" id="{B3B9FAA0-86C9-44BF-AFA8-612400C7936B}"/>
            </a:ext>
          </a:extLst>
        </xdr:cNvPr>
        <xdr:cNvSpPr/>
      </xdr:nvSpPr>
      <xdr:spPr>
        <a:xfrm>
          <a:off x="8699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150864</xdr:rowOff>
    </xdr:from>
    <xdr:to>
      <xdr:col>41</xdr:col>
      <xdr:colOff>101600</xdr:colOff>
      <xdr:row>39</xdr:row>
      <xdr:rowOff>81014</xdr:rowOff>
    </xdr:to>
    <xdr:sp macro="" textlink="">
      <xdr:nvSpPr>
        <xdr:cNvPr id="119" name="楕円 118">
          <a:extLst>
            <a:ext uri="{FF2B5EF4-FFF2-40B4-BE49-F238E27FC236}">
              <a16:creationId xmlns:a16="http://schemas.microsoft.com/office/drawing/2014/main" id="{41AD45F3-E65A-42C6-A382-DCE5C67CB753}"/>
            </a:ext>
          </a:extLst>
        </xdr:cNvPr>
        <xdr:cNvSpPr/>
      </xdr:nvSpPr>
      <xdr:spPr>
        <a:xfrm>
          <a:off x="7810500" y="66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25946</xdr:rowOff>
    </xdr:from>
    <xdr:to>
      <xdr:col>45</xdr:col>
      <xdr:colOff>177800</xdr:colOff>
      <xdr:row>39</xdr:row>
      <xdr:rowOff>30214</xdr:rowOff>
    </xdr:to>
    <xdr:cxnSp macro="">
      <xdr:nvCxnSpPr>
        <xdr:cNvPr id="120" name="直線コネクタ 119">
          <a:extLst>
            <a:ext uri="{FF2B5EF4-FFF2-40B4-BE49-F238E27FC236}">
              <a16:creationId xmlns:a16="http://schemas.microsoft.com/office/drawing/2014/main" id="{571C478A-3FD4-4337-AAF1-3705DF7EB218}"/>
            </a:ext>
          </a:extLst>
        </xdr:cNvPr>
        <xdr:cNvCxnSpPr/>
      </xdr:nvCxnSpPr>
      <xdr:spPr>
        <a:xfrm flipV="1">
          <a:off x="7861300" y="671249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1" name="n_1aveValue【道路】&#10;一人当たり延長">
          <a:extLst>
            <a:ext uri="{FF2B5EF4-FFF2-40B4-BE49-F238E27FC236}">
              <a16:creationId xmlns:a16="http://schemas.microsoft.com/office/drawing/2014/main" id="{21A85AE6-48DC-4FEF-8667-E920CC544D88}"/>
            </a:ext>
          </a:extLst>
        </xdr:cNvPr>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2" name="n_2aveValue【道路】&#10;一人当たり延長">
          <a:extLst>
            <a:ext uri="{FF2B5EF4-FFF2-40B4-BE49-F238E27FC236}">
              <a16:creationId xmlns:a16="http://schemas.microsoft.com/office/drawing/2014/main" id="{8E2A1F17-D0C8-43B4-8FA2-FDF9795C969E}"/>
            </a:ext>
          </a:extLst>
        </xdr:cNvPr>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3" name="n_3aveValue【道路】&#10;一人当たり延長">
          <a:extLst>
            <a:ext uri="{FF2B5EF4-FFF2-40B4-BE49-F238E27FC236}">
              <a16:creationId xmlns:a16="http://schemas.microsoft.com/office/drawing/2014/main" id="{135B6710-DAD3-4294-B3DE-8E2391A5133D}"/>
            </a:ext>
          </a:extLst>
        </xdr:cNvPr>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67873</xdr:rowOff>
    </xdr:from>
    <xdr:ext cx="534377" cy="259045"/>
    <xdr:sp macro="" textlink="">
      <xdr:nvSpPr>
        <xdr:cNvPr id="124" name="n_2mainValue【道路】&#10;一人当たり延長">
          <a:extLst>
            <a:ext uri="{FF2B5EF4-FFF2-40B4-BE49-F238E27FC236}">
              <a16:creationId xmlns:a16="http://schemas.microsoft.com/office/drawing/2014/main" id="{46E102D0-29B3-45F9-9EA6-5752B3E03A96}"/>
            </a:ext>
          </a:extLst>
        </xdr:cNvPr>
        <xdr:cNvSpPr txBox="1"/>
      </xdr:nvSpPr>
      <xdr:spPr>
        <a:xfrm>
          <a:off x="8483111" y="67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72141</xdr:rowOff>
    </xdr:from>
    <xdr:ext cx="534377" cy="259045"/>
    <xdr:sp macro="" textlink="">
      <xdr:nvSpPr>
        <xdr:cNvPr id="125" name="n_3mainValue【道路】&#10;一人当たり延長">
          <a:extLst>
            <a:ext uri="{FF2B5EF4-FFF2-40B4-BE49-F238E27FC236}">
              <a16:creationId xmlns:a16="http://schemas.microsoft.com/office/drawing/2014/main" id="{6C4AA3F2-2A27-4BC5-A8DA-633D623DBD07}"/>
            </a:ext>
          </a:extLst>
        </xdr:cNvPr>
        <xdr:cNvSpPr txBox="1"/>
      </xdr:nvSpPr>
      <xdr:spPr>
        <a:xfrm>
          <a:off x="7594111" y="67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3CA199B-614A-4E10-BC80-002E644E24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EC6625F1-8A4B-4CB3-A52C-B33454F899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90B87497-D0DB-443B-8FE1-47A2D6DB59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6D237199-6BBA-4B0D-BA25-B05D11EF03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CEDD58CF-2F48-4A7B-B9EA-66CA6E33D0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B1527CC9-5EBA-44F1-80C2-1410C0555A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9DEE52AD-1800-48A2-B91C-256468FB21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776E052-94CA-4D06-AB4C-55DF6C3A25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C1AC7E9-267A-4469-A5CB-70744CED32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69CA7B23-AA60-461A-8EC8-B226FC148D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D023CEA6-752D-498A-A6E3-933533513F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A5A4E081-230B-4149-AAA2-A5DF3FCCA14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B72CDC07-17DF-4A7B-B674-6F40B0A57E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1C10F9F5-3FD7-4864-BA50-5F0E8933D66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473C8F4E-7B77-4840-A0DB-E30553F0CBD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1804C299-7ECF-4051-8236-DADB1D02CA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ADD317AE-02B7-4A50-9A14-83C03DF51B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3EE48691-D7DF-47A5-93F8-4DAE8CFCF5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4210BD24-ADAD-4B99-98F8-9C886710B9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5769A0CB-5FD4-4661-87A3-12643CED54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70A9B7DC-3631-4FF0-ADEA-882A743D8E9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26E1E581-0829-4788-8FC4-AC72485782D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6D9C9330-EC9D-409C-809A-27E7360ECA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40FB5745-4B9C-420B-B567-CC9DB93657E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7D4C8F8F-B0DB-4BAB-A3B5-6F5EB931B6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id="{D719FC4E-6511-4B8F-9CD0-8673DC179294}"/>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35A202A1-77DA-41C0-8ACB-4196A47DFD3B}"/>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id="{667EEA9C-C532-45B3-A584-30CE7324FDF3}"/>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F1AD1B44-1A14-4FF2-BB86-65A4F16CF079}"/>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55" name="直線コネクタ 154">
          <a:extLst>
            <a:ext uri="{FF2B5EF4-FFF2-40B4-BE49-F238E27FC236}">
              <a16:creationId xmlns:a16="http://schemas.microsoft.com/office/drawing/2014/main" id="{2AF2A839-17E8-44F4-8BAB-6877E21A584B}"/>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59389E3A-69A0-4C87-913A-A26E5579FCD4}"/>
            </a:ext>
          </a:extLst>
        </xdr:cNvPr>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57" name="フローチャート: 判断 156">
          <a:extLst>
            <a:ext uri="{FF2B5EF4-FFF2-40B4-BE49-F238E27FC236}">
              <a16:creationId xmlns:a16="http://schemas.microsoft.com/office/drawing/2014/main" id="{4EBB8BC5-76D0-48E7-A29A-92158A2C36B3}"/>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58" name="フローチャート: 判断 157">
          <a:extLst>
            <a:ext uri="{FF2B5EF4-FFF2-40B4-BE49-F238E27FC236}">
              <a16:creationId xmlns:a16="http://schemas.microsoft.com/office/drawing/2014/main" id="{7685CC7D-F3E0-4508-B6D4-719B0B2F7BF2}"/>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59" name="フローチャート: 判断 158">
          <a:extLst>
            <a:ext uri="{FF2B5EF4-FFF2-40B4-BE49-F238E27FC236}">
              <a16:creationId xmlns:a16="http://schemas.microsoft.com/office/drawing/2014/main" id="{199228B3-7157-4A9D-A06E-E215DA283A83}"/>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0" name="フローチャート: 判断 159">
          <a:extLst>
            <a:ext uri="{FF2B5EF4-FFF2-40B4-BE49-F238E27FC236}">
              <a16:creationId xmlns:a16="http://schemas.microsoft.com/office/drawing/2014/main" id="{72C80A85-9614-4360-8B2C-B2AB63E7F0A1}"/>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5A46090-1143-4487-A05F-7642E6266E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CDD6E94-7F69-4CA0-9445-34075D68E1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6CB55F5-192B-4A5F-BD65-374F6C1B10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586EEA2-29D9-4C9E-A30C-6FA4382193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AAC64DD-98EA-4D26-9C1F-F277E4970A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22678</xdr:rowOff>
    </xdr:from>
    <xdr:to>
      <xdr:col>15</xdr:col>
      <xdr:colOff>101600</xdr:colOff>
      <xdr:row>61</xdr:row>
      <xdr:rowOff>124278</xdr:rowOff>
    </xdr:to>
    <xdr:sp macro="" textlink="">
      <xdr:nvSpPr>
        <xdr:cNvPr id="166" name="楕円 165">
          <a:extLst>
            <a:ext uri="{FF2B5EF4-FFF2-40B4-BE49-F238E27FC236}">
              <a16:creationId xmlns:a16="http://schemas.microsoft.com/office/drawing/2014/main" id="{64B9CDFB-407A-448F-96BE-4220898F4AC8}"/>
            </a:ext>
          </a:extLst>
        </xdr:cNvPr>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67" name="楕円 166">
          <a:extLst>
            <a:ext uri="{FF2B5EF4-FFF2-40B4-BE49-F238E27FC236}">
              <a16:creationId xmlns:a16="http://schemas.microsoft.com/office/drawing/2014/main" id="{0769BED0-B844-4EB9-A77B-23288FF28210}"/>
            </a:ext>
          </a:extLst>
        </xdr:cNvPr>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89807</xdr:rowOff>
    </xdr:to>
    <xdr:cxnSp macro="">
      <xdr:nvCxnSpPr>
        <xdr:cNvPr id="168" name="直線コネクタ 167">
          <a:extLst>
            <a:ext uri="{FF2B5EF4-FFF2-40B4-BE49-F238E27FC236}">
              <a16:creationId xmlns:a16="http://schemas.microsoft.com/office/drawing/2014/main" id="{B089AAD7-B05A-4E06-9D0A-6395B2A4A32C}"/>
            </a:ext>
          </a:extLst>
        </xdr:cNvPr>
        <xdr:cNvCxnSpPr/>
      </xdr:nvCxnSpPr>
      <xdr:spPr>
        <a:xfrm flipV="1">
          <a:off x="2019300" y="10531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AEABDDF2-0CD3-4F81-B47C-D57FB7A5B9DD}"/>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C8B8A7C4-BFE2-4CC5-AE0C-C529E8BB6D9F}"/>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id="{A8FB9ECC-90B4-401E-BFC6-59848B4A74C4}"/>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11DEB4CA-1611-481D-8FC5-519F2FF9A013}"/>
            </a:ext>
          </a:extLst>
        </xdr:cNvPr>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173" name="n_3mainValue【橋りょう・トンネル】&#10;有形固定資産減価償却率">
          <a:extLst>
            <a:ext uri="{FF2B5EF4-FFF2-40B4-BE49-F238E27FC236}">
              <a16:creationId xmlns:a16="http://schemas.microsoft.com/office/drawing/2014/main" id="{5A7CABB9-E851-42E0-99AF-3975F4581C11}"/>
            </a:ext>
          </a:extLst>
        </xdr:cNvPr>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6EB0BBA5-7A2F-4AF3-9398-D2B648B60E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CB9085D8-EE31-4FCC-89ED-DE47F310EB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E17A6AA1-6249-4F78-A406-22C7814EAE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1B636060-B378-4AF2-986F-D984AB9002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4F888390-8439-46ED-AD52-E567564E58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C7E979FF-54F0-4599-BC6A-0DC0B1DDE6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8EC06580-E637-4E83-AA91-42FB1ACA87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7F35FBC7-9327-4702-B8B9-BD2BABCE29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0BCDD5AC-3510-4A20-996A-62F4123592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8EA0FE17-2482-4798-B1AF-62A916F87C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5AA68CD2-C9A3-42D2-A4B1-AD167882FAA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47FFB9A8-AA47-4597-8D47-CEB332350FA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D31F7E8A-AF77-4EA3-9E28-2BD12F2F64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0FFA6559-7743-4FCF-84CF-FF726A82D94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FAEEA0EC-EDC9-4B2B-ABFC-FDCD657527E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DBFD4570-F019-410D-BC85-08E85CAE746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CBD4FA73-EC73-496D-81AB-601349E0AFF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71222E71-2C7A-4885-8D65-D39E8CF4BA4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57072913-B626-4B7D-A111-C625CAA1FF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a:extLst>
            <a:ext uri="{FF2B5EF4-FFF2-40B4-BE49-F238E27FC236}">
              <a16:creationId xmlns:a16="http://schemas.microsoft.com/office/drawing/2014/main" id="{DF1E0CA3-50C2-4B8A-AD6D-95492FB87219}"/>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885771E5-70C8-4E3C-87BE-6F3809E825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2CB7C0B6-D810-4CA4-B981-A716A0A0C9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7373B734-6B8D-428F-9BFE-E5873E7683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197" name="直線コネクタ 196">
          <a:extLst>
            <a:ext uri="{FF2B5EF4-FFF2-40B4-BE49-F238E27FC236}">
              <a16:creationId xmlns:a16="http://schemas.microsoft.com/office/drawing/2014/main" id="{5B21534B-E2F9-4A6E-8FDD-8B21DD6123B7}"/>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5E0B1B3E-CC2E-4DDA-AC76-53E9D892B6DE}"/>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199" name="直線コネクタ 198">
          <a:extLst>
            <a:ext uri="{FF2B5EF4-FFF2-40B4-BE49-F238E27FC236}">
              <a16:creationId xmlns:a16="http://schemas.microsoft.com/office/drawing/2014/main" id="{82AEC98D-68A6-4E21-A924-5F8773B013B6}"/>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0" name="【橋りょう・トンネル】&#10;一人当たり有形固定資産（償却資産）額最大値テキスト">
          <a:extLst>
            <a:ext uri="{FF2B5EF4-FFF2-40B4-BE49-F238E27FC236}">
              <a16:creationId xmlns:a16="http://schemas.microsoft.com/office/drawing/2014/main" id="{598893E2-4B8A-4CD6-A7E0-787E3A8951EA}"/>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01" name="直線コネクタ 200">
          <a:extLst>
            <a:ext uri="{FF2B5EF4-FFF2-40B4-BE49-F238E27FC236}">
              <a16:creationId xmlns:a16="http://schemas.microsoft.com/office/drawing/2014/main" id="{3BE1F2B2-DD0D-4965-BB09-446A61088BA1}"/>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94F7EA25-BCB0-416E-A45E-4D6261DB5D7C}"/>
            </a:ext>
          </a:extLst>
        </xdr:cNvPr>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03" name="フローチャート: 判断 202">
          <a:extLst>
            <a:ext uri="{FF2B5EF4-FFF2-40B4-BE49-F238E27FC236}">
              <a16:creationId xmlns:a16="http://schemas.microsoft.com/office/drawing/2014/main" id="{0855FD2A-9412-4A1D-AE87-E96842C8FD06}"/>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04" name="フローチャート: 判断 203">
          <a:extLst>
            <a:ext uri="{FF2B5EF4-FFF2-40B4-BE49-F238E27FC236}">
              <a16:creationId xmlns:a16="http://schemas.microsoft.com/office/drawing/2014/main" id="{D6C40546-79FE-4C9E-A0AF-A7FC76AA9C8D}"/>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05" name="フローチャート: 判断 204">
          <a:extLst>
            <a:ext uri="{FF2B5EF4-FFF2-40B4-BE49-F238E27FC236}">
              <a16:creationId xmlns:a16="http://schemas.microsoft.com/office/drawing/2014/main" id="{F3628236-8CC9-4BA4-ADCE-6E70228D5F35}"/>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06" name="フローチャート: 判断 205">
          <a:extLst>
            <a:ext uri="{FF2B5EF4-FFF2-40B4-BE49-F238E27FC236}">
              <a16:creationId xmlns:a16="http://schemas.microsoft.com/office/drawing/2014/main" id="{D2341883-2A7D-4770-95F2-FB693EC0E44A}"/>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9F47439A-C786-45C4-9BF1-0CA8DE30901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1D36790-314C-440B-AC6A-17307D0701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EFF0A712-ADF0-4E54-A1C7-28DE48AF7B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D904D17-D815-4858-8495-B87C7406CB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8D09F15-68CE-4212-A625-4FADE29E74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134210</xdr:rowOff>
    </xdr:from>
    <xdr:to>
      <xdr:col>46</xdr:col>
      <xdr:colOff>38100</xdr:colOff>
      <xdr:row>64</xdr:row>
      <xdr:rowOff>64360</xdr:rowOff>
    </xdr:to>
    <xdr:sp macro="" textlink="">
      <xdr:nvSpPr>
        <xdr:cNvPr id="212" name="楕円 211">
          <a:extLst>
            <a:ext uri="{FF2B5EF4-FFF2-40B4-BE49-F238E27FC236}">
              <a16:creationId xmlns:a16="http://schemas.microsoft.com/office/drawing/2014/main" id="{24E87485-3864-44FA-B303-9AB81F84E626}"/>
            </a:ext>
          </a:extLst>
        </xdr:cNvPr>
        <xdr:cNvSpPr/>
      </xdr:nvSpPr>
      <xdr:spPr>
        <a:xfrm>
          <a:off x="8699500" y="109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136349</xdr:rowOff>
    </xdr:from>
    <xdr:to>
      <xdr:col>41</xdr:col>
      <xdr:colOff>101600</xdr:colOff>
      <xdr:row>64</xdr:row>
      <xdr:rowOff>66499</xdr:rowOff>
    </xdr:to>
    <xdr:sp macro="" textlink="">
      <xdr:nvSpPr>
        <xdr:cNvPr id="213" name="楕円 212">
          <a:extLst>
            <a:ext uri="{FF2B5EF4-FFF2-40B4-BE49-F238E27FC236}">
              <a16:creationId xmlns:a16="http://schemas.microsoft.com/office/drawing/2014/main" id="{CB9F7055-CED5-4D94-97F3-439D254582C7}"/>
            </a:ext>
          </a:extLst>
        </xdr:cNvPr>
        <xdr:cNvSpPr/>
      </xdr:nvSpPr>
      <xdr:spPr>
        <a:xfrm>
          <a:off x="7810500" y="109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13560</xdr:rowOff>
    </xdr:from>
    <xdr:to>
      <xdr:col>45</xdr:col>
      <xdr:colOff>177800</xdr:colOff>
      <xdr:row>64</xdr:row>
      <xdr:rowOff>15699</xdr:rowOff>
    </xdr:to>
    <xdr:cxnSp macro="">
      <xdr:nvCxnSpPr>
        <xdr:cNvPr id="214" name="直線コネクタ 213">
          <a:extLst>
            <a:ext uri="{FF2B5EF4-FFF2-40B4-BE49-F238E27FC236}">
              <a16:creationId xmlns:a16="http://schemas.microsoft.com/office/drawing/2014/main" id="{389CDB29-A529-4BBE-A8D1-9A960059A699}"/>
            </a:ext>
          </a:extLst>
        </xdr:cNvPr>
        <xdr:cNvCxnSpPr/>
      </xdr:nvCxnSpPr>
      <xdr:spPr>
        <a:xfrm flipV="1">
          <a:off x="7861300" y="10986360"/>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15" name="n_1aveValue【橋りょう・トンネル】&#10;一人当たり有形固定資産（償却資産）額">
          <a:extLst>
            <a:ext uri="{FF2B5EF4-FFF2-40B4-BE49-F238E27FC236}">
              <a16:creationId xmlns:a16="http://schemas.microsoft.com/office/drawing/2014/main" id="{DEB4B3AB-5013-47CF-8E1A-2586FC8336B9}"/>
            </a:ext>
          </a:extLst>
        </xdr:cNvPr>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F72823AD-755E-454F-9165-0CE8DA3F6171}"/>
            </a:ext>
          </a:extLst>
        </xdr:cNvPr>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17" name="n_3aveValue【橋りょう・トンネル】&#10;一人当たり有形固定資産（償却資産）額">
          <a:extLst>
            <a:ext uri="{FF2B5EF4-FFF2-40B4-BE49-F238E27FC236}">
              <a16:creationId xmlns:a16="http://schemas.microsoft.com/office/drawing/2014/main" id="{89BF6685-D78D-4D27-BA91-CE9986131674}"/>
            </a:ext>
          </a:extLst>
        </xdr:cNvPr>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55487</xdr:rowOff>
    </xdr:from>
    <xdr:ext cx="534377" cy="259045"/>
    <xdr:sp macro="" textlink="">
      <xdr:nvSpPr>
        <xdr:cNvPr id="218" name="n_2mainValue【橋りょう・トンネル】&#10;一人当たり有形固定資産（償却資産）額">
          <a:extLst>
            <a:ext uri="{FF2B5EF4-FFF2-40B4-BE49-F238E27FC236}">
              <a16:creationId xmlns:a16="http://schemas.microsoft.com/office/drawing/2014/main" id="{FB2215F1-6E38-422C-BF3B-C3ECA0D08886}"/>
            </a:ext>
          </a:extLst>
        </xdr:cNvPr>
        <xdr:cNvSpPr txBox="1"/>
      </xdr:nvSpPr>
      <xdr:spPr>
        <a:xfrm>
          <a:off x="8483111" y="110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57626</xdr:rowOff>
    </xdr:from>
    <xdr:ext cx="534377" cy="259045"/>
    <xdr:sp macro="" textlink="">
      <xdr:nvSpPr>
        <xdr:cNvPr id="219" name="n_3mainValue【橋りょう・トンネル】&#10;一人当たり有形固定資産（償却資産）額">
          <a:extLst>
            <a:ext uri="{FF2B5EF4-FFF2-40B4-BE49-F238E27FC236}">
              <a16:creationId xmlns:a16="http://schemas.microsoft.com/office/drawing/2014/main" id="{B47E7233-83D6-4378-BDFE-BB01F947C0F8}"/>
            </a:ext>
          </a:extLst>
        </xdr:cNvPr>
        <xdr:cNvSpPr txBox="1"/>
      </xdr:nvSpPr>
      <xdr:spPr>
        <a:xfrm>
          <a:off x="7594111" y="110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D941B878-AE66-4F5C-B55D-1868DDCD7A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884E2E1F-C5DC-4736-946D-7B504F154A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6913B70B-E0B2-4FAD-9A70-FCE47AE456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9F2E8292-871F-45AB-A6D3-EA7989C816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1A4DB9E4-AB5D-409B-B814-8FD34DD428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615BFD25-2A13-48D5-AF95-6B49B6EB1C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E289B4A8-6111-4069-A0F4-288263110A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AD9B3234-5BCF-438D-B6FD-548497F709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BD2EBB38-2E50-4D0F-AA06-35883B2839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6FCFEE77-2456-47B5-A793-4BAE2F519F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a:extLst>
            <a:ext uri="{FF2B5EF4-FFF2-40B4-BE49-F238E27FC236}">
              <a16:creationId xmlns:a16="http://schemas.microsoft.com/office/drawing/2014/main" id="{19894D63-B2C3-474F-B53A-B749BED15CC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a:extLst>
            <a:ext uri="{FF2B5EF4-FFF2-40B4-BE49-F238E27FC236}">
              <a16:creationId xmlns:a16="http://schemas.microsoft.com/office/drawing/2014/main" id="{1BDBB16E-FB6C-4B28-B9A3-C597D711E24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a:extLst>
            <a:ext uri="{FF2B5EF4-FFF2-40B4-BE49-F238E27FC236}">
              <a16:creationId xmlns:a16="http://schemas.microsoft.com/office/drawing/2014/main" id="{E44788E2-A7D9-4110-A0BF-84E2780BD1A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a:extLst>
            <a:ext uri="{FF2B5EF4-FFF2-40B4-BE49-F238E27FC236}">
              <a16:creationId xmlns:a16="http://schemas.microsoft.com/office/drawing/2014/main" id="{53E73801-1381-4BA0-AB3B-E053EFDA820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a:extLst>
            <a:ext uri="{FF2B5EF4-FFF2-40B4-BE49-F238E27FC236}">
              <a16:creationId xmlns:a16="http://schemas.microsoft.com/office/drawing/2014/main" id="{51098967-C551-45A0-911C-7616F7B6381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a:extLst>
            <a:ext uri="{FF2B5EF4-FFF2-40B4-BE49-F238E27FC236}">
              <a16:creationId xmlns:a16="http://schemas.microsoft.com/office/drawing/2014/main" id="{1DB5824A-D4F3-4B06-99C3-042BCEEDB8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a:extLst>
            <a:ext uri="{FF2B5EF4-FFF2-40B4-BE49-F238E27FC236}">
              <a16:creationId xmlns:a16="http://schemas.microsoft.com/office/drawing/2014/main" id="{15320CE0-2A19-4D3A-A7CE-2EA4369BF25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a:extLst>
            <a:ext uri="{FF2B5EF4-FFF2-40B4-BE49-F238E27FC236}">
              <a16:creationId xmlns:a16="http://schemas.microsoft.com/office/drawing/2014/main" id="{5D7580E3-F0EA-4D27-9622-A0BFB9DF89D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a:extLst>
            <a:ext uri="{FF2B5EF4-FFF2-40B4-BE49-F238E27FC236}">
              <a16:creationId xmlns:a16="http://schemas.microsoft.com/office/drawing/2014/main" id="{7CAAAE68-E947-4ADA-B7CA-A38F4CF08DF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a:extLst>
            <a:ext uri="{FF2B5EF4-FFF2-40B4-BE49-F238E27FC236}">
              <a16:creationId xmlns:a16="http://schemas.microsoft.com/office/drawing/2014/main" id="{516877B9-4F22-4DAD-BCD9-1E7374E2A0B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a:extLst>
            <a:ext uri="{FF2B5EF4-FFF2-40B4-BE49-F238E27FC236}">
              <a16:creationId xmlns:a16="http://schemas.microsoft.com/office/drawing/2014/main" id="{9B7672B4-ABB6-433F-A02D-77CD352071C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BC4B8DE4-FFAA-41C1-888D-32634227B5C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E85123A8-EDE2-45AC-A820-8EEBFBDA88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4C6D8985-CA3D-4025-A0F0-C544FE34605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5998C499-A309-4602-8229-6D2D0510A6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45" name="直線コネクタ 244">
          <a:extLst>
            <a:ext uri="{FF2B5EF4-FFF2-40B4-BE49-F238E27FC236}">
              <a16:creationId xmlns:a16="http://schemas.microsoft.com/office/drawing/2014/main" id="{92FC247D-D3F9-469B-ADD4-3CFBA91E08B2}"/>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59518C34-640B-415C-8964-DFCA5118AF94}"/>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7" name="直線コネクタ 246">
          <a:extLst>
            <a:ext uri="{FF2B5EF4-FFF2-40B4-BE49-F238E27FC236}">
              <a16:creationId xmlns:a16="http://schemas.microsoft.com/office/drawing/2014/main" id="{D32E99FF-A747-4DC7-8DB9-5AEF3CE95791}"/>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48" name="【公営住宅】&#10;有形固定資産減価償却率最大値テキスト">
          <a:extLst>
            <a:ext uri="{FF2B5EF4-FFF2-40B4-BE49-F238E27FC236}">
              <a16:creationId xmlns:a16="http://schemas.microsoft.com/office/drawing/2014/main" id="{7F25EFA4-518F-4B8D-9BE6-900C03DC95E6}"/>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49" name="直線コネクタ 248">
          <a:extLst>
            <a:ext uri="{FF2B5EF4-FFF2-40B4-BE49-F238E27FC236}">
              <a16:creationId xmlns:a16="http://schemas.microsoft.com/office/drawing/2014/main" id="{75E992FE-5E6D-4798-B485-2807E84812D5}"/>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327D3393-CAE0-4A90-802A-A4C2E2CB8791}"/>
            </a:ext>
          </a:extLst>
        </xdr:cNvPr>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51" name="フローチャート: 判断 250">
          <a:extLst>
            <a:ext uri="{FF2B5EF4-FFF2-40B4-BE49-F238E27FC236}">
              <a16:creationId xmlns:a16="http://schemas.microsoft.com/office/drawing/2014/main" id="{B67B46B4-0046-4847-BB58-C70E85994B44}"/>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52" name="フローチャート: 判断 251">
          <a:extLst>
            <a:ext uri="{FF2B5EF4-FFF2-40B4-BE49-F238E27FC236}">
              <a16:creationId xmlns:a16="http://schemas.microsoft.com/office/drawing/2014/main" id="{D22A3E30-3A75-44BE-BB7B-51BD469806F2}"/>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53" name="フローチャート: 判断 252">
          <a:extLst>
            <a:ext uri="{FF2B5EF4-FFF2-40B4-BE49-F238E27FC236}">
              <a16:creationId xmlns:a16="http://schemas.microsoft.com/office/drawing/2014/main" id="{DA513D88-B753-4DEC-9E49-505261D53F08}"/>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54" name="フローチャート: 判断 253">
          <a:extLst>
            <a:ext uri="{FF2B5EF4-FFF2-40B4-BE49-F238E27FC236}">
              <a16:creationId xmlns:a16="http://schemas.microsoft.com/office/drawing/2014/main" id="{79BE8A79-37C3-481D-9CF9-9462B865F5F3}"/>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810FFE7-792C-47C9-A2E6-03D244EA65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3E0577B-7E8B-4045-89BB-DED02900C6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F4CCD01-58DE-4D15-8B7A-74E2BDE192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891070B-2ACD-428A-A294-EF4B7293A3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49E9E11-73DC-4371-B596-682376D900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109764</xdr:rowOff>
    </xdr:from>
    <xdr:to>
      <xdr:col>15</xdr:col>
      <xdr:colOff>101600</xdr:colOff>
      <xdr:row>83</xdr:row>
      <xdr:rowOff>39914</xdr:rowOff>
    </xdr:to>
    <xdr:sp macro="" textlink="">
      <xdr:nvSpPr>
        <xdr:cNvPr id="260" name="楕円 259">
          <a:extLst>
            <a:ext uri="{FF2B5EF4-FFF2-40B4-BE49-F238E27FC236}">
              <a16:creationId xmlns:a16="http://schemas.microsoft.com/office/drawing/2014/main" id="{C5229C4B-A0BF-4CA3-B655-2F93E95C47C2}"/>
            </a:ext>
          </a:extLst>
        </xdr:cNvPr>
        <xdr:cNvSpPr/>
      </xdr:nvSpPr>
      <xdr:spPr>
        <a:xfrm>
          <a:off x="2857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61" name="楕円 260">
          <a:extLst>
            <a:ext uri="{FF2B5EF4-FFF2-40B4-BE49-F238E27FC236}">
              <a16:creationId xmlns:a16="http://schemas.microsoft.com/office/drawing/2014/main" id="{433E1832-78CE-47CC-93C4-AB2150DC049A}"/>
            </a:ext>
          </a:extLst>
        </xdr:cNvPr>
        <xdr:cNvSpPr/>
      </xdr:nvSpPr>
      <xdr:spPr>
        <a:xfrm>
          <a:off x="1968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18506</xdr:rowOff>
    </xdr:to>
    <xdr:cxnSp macro="">
      <xdr:nvCxnSpPr>
        <xdr:cNvPr id="262" name="直線コネクタ 261">
          <a:extLst>
            <a:ext uri="{FF2B5EF4-FFF2-40B4-BE49-F238E27FC236}">
              <a16:creationId xmlns:a16="http://schemas.microsoft.com/office/drawing/2014/main" id="{B7BC7844-BB2E-4A4D-BD3A-6D377B86154C}"/>
            </a:ext>
          </a:extLst>
        </xdr:cNvPr>
        <xdr:cNvCxnSpPr/>
      </xdr:nvCxnSpPr>
      <xdr:spPr>
        <a:xfrm flipV="1">
          <a:off x="2019300" y="142194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63" name="n_1aveValue【公営住宅】&#10;有形固定資産減価償却率">
          <a:extLst>
            <a:ext uri="{FF2B5EF4-FFF2-40B4-BE49-F238E27FC236}">
              <a16:creationId xmlns:a16="http://schemas.microsoft.com/office/drawing/2014/main" id="{70667111-245F-431A-8CE0-348104AF9818}"/>
            </a:ext>
          </a:extLst>
        </xdr:cNvPr>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64" name="n_2aveValue【公営住宅】&#10;有形固定資産減価償却率">
          <a:extLst>
            <a:ext uri="{FF2B5EF4-FFF2-40B4-BE49-F238E27FC236}">
              <a16:creationId xmlns:a16="http://schemas.microsoft.com/office/drawing/2014/main" id="{3BD4C604-0C84-4E09-87A4-B4ECE62D0E2C}"/>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65" name="n_3aveValue【公営住宅】&#10;有形固定資産減価償却率">
          <a:extLst>
            <a:ext uri="{FF2B5EF4-FFF2-40B4-BE49-F238E27FC236}">
              <a16:creationId xmlns:a16="http://schemas.microsoft.com/office/drawing/2014/main" id="{075975BE-37C9-4737-95F3-789FB1E03F9C}"/>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31041</xdr:rowOff>
    </xdr:from>
    <xdr:ext cx="405111" cy="259045"/>
    <xdr:sp macro="" textlink="">
      <xdr:nvSpPr>
        <xdr:cNvPr id="266" name="n_2mainValue【公営住宅】&#10;有形固定資産減価償却率">
          <a:extLst>
            <a:ext uri="{FF2B5EF4-FFF2-40B4-BE49-F238E27FC236}">
              <a16:creationId xmlns:a16="http://schemas.microsoft.com/office/drawing/2014/main" id="{D7748094-2161-47A1-8ACB-0EEF6EE764A4}"/>
            </a:ext>
          </a:extLst>
        </xdr:cNvPr>
        <xdr:cNvSpPr txBox="1"/>
      </xdr:nvSpPr>
      <xdr:spPr>
        <a:xfrm>
          <a:off x="2705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267" name="n_3mainValue【公営住宅】&#10;有形固定資産減価償却率">
          <a:extLst>
            <a:ext uri="{FF2B5EF4-FFF2-40B4-BE49-F238E27FC236}">
              <a16:creationId xmlns:a16="http://schemas.microsoft.com/office/drawing/2014/main" id="{E8361416-6A43-4C51-913C-E5843B62786E}"/>
            </a:ext>
          </a:extLst>
        </xdr:cNvPr>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9DF508BD-6EAB-4E20-B7F9-434D66EA1B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720ED613-EE4E-44BF-A1A3-6A29CD4FC2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F0FD36F-36D3-445D-8B1C-27CFBFC012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39944344-61DE-455D-8EF7-315C76007B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FD2D77D2-9151-4491-AF38-4235FA8C2A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3B703E27-A87C-4906-A721-CCB6DF2E70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2A9D627E-6326-4737-B136-939A78E563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FFAF00AC-1D14-4CF2-8D9B-A0940E8BD5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16E05833-8F0E-407B-8728-8377BAAC71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077B1052-9B66-49C9-84B4-24FFE33DD2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951A55EA-CDAF-4459-A60E-90BF35F831D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B4CFCB73-A561-45E4-BE90-00359EAD0B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7CBD00CF-2FFA-4754-975B-5FCD63F087E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829F70A5-D593-4B11-BE45-6979627F3A6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3733DEB1-6C2F-4471-8DCF-CFEEEB94E8E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6BBF959F-C396-467D-A679-89BF2F102B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4B04E3F3-6BE1-47EB-8BF1-052D6A75C89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7B6EFC85-7EAA-4283-BB74-1E9DFE9E62E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BA1B55CD-990A-491D-AE87-1B895BFA633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a:extLst>
            <a:ext uri="{FF2B5EF4-FFF2-40B4-BE49-F238E27FC236}">
              <a16:creationId xmlns:a16="http://schemas.microsoft.com/office/drawing/2014/main" id="{FE2F55B8-1926-48B4-A8C2-99CEADBC871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3D060C0E-A6EA-4665-8DE4-FD71516300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F5BD6E83-597E-4BF3-AE7D-9835B86AB1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AF64BD62-AF81-4DA1-B99E-CDBC259B07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91" name="直線コネクタ 290">
          <a:extLst>
            <a:ext uri="{FF2B5EF4-FFF2-40B4-BE49-F238E27FC236}">
              <a16:creationId xmlns:a16="http://schemas.microsoft.com/office/drawing/2014/main" id="{094B5AF4-F1F5-44A1-8DB3-B942C8F7B1EF}"/>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92" name="【公営住宅】&#10;一人当たり面積最小値テキスト">
          <a:extLst>
            <a:ext uri="{FF2B5EF4-FFF2-40B4-BE49-F238E27FC236}">
              <a16:creationId xmlns:a16="http://schemas.microsoft.com/office/drawing/2014/main" id="{74CEC1B6-6648-4632-915E-247C12DD51B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93" name="直線コネクタ 292">
          <a:extLst>
            <a:ext uri="{FF2B5EF4-FFF2-40B4-BE49-F238E27FC236}">
              <a16:creationId xmlns:a16="http://schemas.microsoft.com/office/drawing/2014/main" id="{8AD8D431-F586-4615-95EB-3389262CCAC4}"/>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94" name="【公営住宅】&#10;一人当たり面積最大値テキスト">
          <a:extLst>
            <a:ext uri="{FF2B5EF4-FFF2-40B4-BE49-F238E27FC236}">
              <a16:creationId xmlns:a16="http://schemas.microsoft.com/office/drawing/2014/main" id="{B3399A81-685A-4BA5-AA94-7E98CEC76144}"/>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95" name="直線コネクタ 294">
          <a:extLst>
            <a:ext uri="{FF2B5EF4-FFF2-40B4-BE49-F238E27FC236}">
              <a16:creationId xmlns:a16="http://schemas.microsoft.com/office/drawing/2014/main" id="{BF9368B8-B3F4-4E29-B73F-F7FBD2C15733}"/>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296" name="【公営住宅】&#10;一人当たり面積平均値テキスト">
          <a:extLst>
            <a:ext uri="{FF2B5EF4-FFF2-40B4-BE49-F238E27FC236}">
              <a16:creationId xmlns:a16="http://schemas.microsoft.com/office/drawing/2014/main" id="{B9DD4EA8-51F6-48EA-8C46-38CAADE2E5DA}"/>
            </a:ext>
          </a:extLst>
        </xdr:cNvPr>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297" name="フローチャート: 判断 296">
          <a:extLst>
            <a:ext uri="{FF2B5EF4-FFF2-40B4-BE49-F238E27FC236}">
              <a16:creationId xmlns:a16="http://schemas.microsoft.com/office/drawing/2014/main" id="{D39DC938-CE49-480A-A958-175119026584}"/>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298" name="フローチャート: 判断 297">
          <a:extLst>
            <a:ext uri="{FF2B5EF4-FFF2-40B4-BE49-F238E27FC236}">
              <a16:creationId xmlns:a16="http://schemas.microsoft.com/office/drawing/2014/main" id="{69F6FE70-EA48-4BCC-8857-0D8C6D195CF5}"/>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99" name="フローチャート: 判断 298">
          <a:extLst>
            <a:ext uri="{FF2B5EF4-FFF2-40B4-BE49-F238E27FC236}">
              <a16:creationId xmlns:a16="http://schemas.microsoft.com/office/drawing/2014/main" id="{61D46A84-6A1E-4EF4-AE94-53F3DBE9336A}"/>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00" name="フローチャート: 判断 299">
          <a:extLst>
            <a:ext uri="{FF2B5EF4-FFF2-40B4-BE49-F238E27FC236}">
              <a16:creationId xmlns:a16="http://schemas.microsoft.com/office/drawing/2014/main" id="{D8C69AA5-B9D3-44AE-A680-E0BB1910BC43}"/>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35B2ACD-0F86-4B76-8411-BA8ED813A9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B216A7D-0F0B-48B5-AC75-976CEC1F8B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52A418E-6DC2-44C7-A574-DA2A7373FBC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C57AC95-3C61-4E4A-9AD9-75FE88F683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CD2CA63-19EE-459C-B7E1-039134A401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25400</xdr:rowOff>
    </xdr:from>
    <xdr:to>
      <xdr:col>46</xdr:col>
      <xdr:colOff>38100</xdr:colOff>
      <xdr:row>79</xdr:row>
      <xdr:rowOff>127000</xdr:rowOff>
    </xdr:to>
    <xdr:sp macro="" textlink="">
      <xdr:nvSpPr>
        <xdr:cNvPr id="306" name="楕円 305">
          <a:extLst>
            <a:ext uri="{FF2B5EF4-FFF2-40B4-BE49-F238E27FC236}">
              <a16:creationId xmlns:a16="http://schemas.microsoft.com/office/drawing/2014/main" id="{BB3CB49A-7C48-44A9-828A-4672BD76A6EE}"/>
            </a:ext>
          </a:extLst>
        </xdr:cNvPr>
        <xdr:cNvSpPr/>
      </xdr:nvSpPr>
      <xdr:spPr>
        <a:xfrm>
          <a:off x="8699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55499</xdr:rowOff>
    </xdr:from>
    <xdr:to>
      <xdr:col>41</xdr:col>
      <xdr:colOff>101600</xdr:colOff>
      <xdr:row>79</xdr:row>
      <xdr:rowOff>157099</xdr:rowOff>
    </xdr:to>
    <xdr:sp macro="" textlink="">
      <xdr:nvSpPr>
        <xdr:cNvPr id="307" name="楕円 306">
          <a:extLst>
            <a:ext uri="{FF2B5EF4-FFF2-40B4-BE49-F238E27FC236}">
              <a16:creationId xmlns:a16="http://schemas.microsoft.com/office/drawing/2014/main" id="{968AF0D7-FACA-4F57-A93C-47C1786622A3}"/>
            </a:ext>
          </a:extLst>
        </xdr:cNvPr>
        <xdr:cNvSpPr/>
      </xdr:nvSpPr>
      <xdr:spPr>
        <a:xfrm>
          <a:off x="7810500" y="136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76200</xdr:rowOff>
    </xdr:from>
    <xdr:to>
      <xdr:col>45</xdr:col>
      <xdr:colOff>177800</xdr:colOff>
      <xdr:row>79</xdr:row>
      <xdr:rowOff>106299</xdr:rowOff>
    </xdr:to>
    <xdr:cxnSp macro="">
      <xdr:nvCxnSpPr>
        <xdr:cNvPr id="308" name="直線コネクタ 307">
          <a:extLst>
            <a:ext uri="{FF2B5EF4-FFF2-40B4-BE49-F238E27FC236}">
              <a16:creationId xmlns:a16="http://schemas.microsoft.com/office/drawing/2014/main" id="{729BC9B2-F0E4-47B1-9BB7-36A99528BF18}"/>
            </a:ext>
          </a:extLst>
        </xdr:cNvPr>
        <xdr:cNvCxnSpPr/>
      </xdr:nvCxnSpPr>
      <xdr:spPr>
        <a:xfrm flipV="1">
          <a:off x="7861300" y="1362075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09" name="n_1aveValue【公営住宅】&#10;一人当たり面積">
          <a:extLst>
            <a:ext uri="{FF2B5EF4-FFF2-40B4-BE49-F238E27FC236}">
              <a16:creationId xmlns:a16="http://schemas.microsoft.com/office/drawing/2014/main" id="{D8521205-2762-4818-891B-225A079C774D}"/>
            </a:ext>
          </a:extLst>
        </xdr:cNvPr>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10" name="n_2aveValue【公営住宅】&#10;一人当たり面積">
          <a:extLst>
            <a:ext uri="{FF2B5EF4-FFF2-40B4-BE49-F238E27FC236}">
              <a16:creationId xmlns:a16="http://schemas.microsoft.com/office/drawing/2014/main" id="{62B61986-79EB-4B85-BD54-53FBC75B056E}"/>
            </a:ext>
          </a:extLst>
        </xdr:cNvPr>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11" name="n_3aveValue【公営住宅】&#10;一人当たり面積">
          <a:extLst>
            <a:ext uri="{FF2B5EF4-FFF2-40B4-BE49-F238E27FC236}">
              <a16:creationId xmlns:a16="http://schemas.microsoft.com/office/drawing/2014/main" id="{28155F34-EA20-4652-9CF9-4E845024C4F2}"/>
            </a:ext>
          </a:extLst>
        </xdr:cNvPr>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143527</xdr:rowOff>
    </xdr:from>
    <xdr:ext cx="469744" cy="259045"/>
    <xdr:sp macro="" textlink="">
      <xdr:nvSpPr>
        <xdr:cNvPr id="312" name="n_2mainValue【公営住宅】&#10;一人当たり面積">
          <a:extLst>
            <a:ext uri="{FF2B5EF4-FFF2-40B4-BE49-F238E27FC236}">
              <a16:creationId xmlns:a16="http://schemas.microsoft.com/office/drawing/2014/main" id="{F870B446-2A64-4C13-9E8F-65175234EC80}"/>
            </a:ext>
          </a:extLst>
        </xdr:cNvPr>
        <xdr:cNvSpPr txBox="1"/>
      </xdr:nvSpPr>
      <xdr:spPr>
        <a:xfrm>
          <a:off x="8515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2176</xdr:rowOff>
    </xdr:from>
    <xdr:ext cx="469744" cy="259045"/>
    <xdr:sp macro="" textlink="">
      <xdr:nvSpPr>
        <xdr:cNvPr id="313" name="n_3mainValue【公営住宅】&#10;一人当たり面積">
          <a:extLst>
            <a:ext uri="{FF2B5EF4-FFF2-40B4-BE49-F238E27FC236}">
              <a16:creationId xmlns:a16="http://schemas.microsoft.com/office/drawing/2014/main" id="{A36F553B-BF40-4020-97DB-24931846024A}"/>
            </a:ext>
          </a:extLst>
        </xdr:cNvPr>
        <xdr:cNvSpPr txBox="1"/>
      </xdr:nvSpPr>
      <xdr:spPr>
        <a:xfrm>
          <a:off x="7626427"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3E454054-59E8-45E8-A274-EABF2C70D87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5D7F363-1DD6-4A63-8E92-500633EFEB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1102AF77-FB87-4CD0-A80C-C211CD64C6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528C1131-B4D4-4D99-83F4-170979E28FF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E0D9A273-E5A6-4493-96A3-C023AC1F9B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4D5E6755-07FD-4A87-A65F-4262F27EF2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BF5A93A2-3EE4-489A-B43C-61E4DA65C1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B3395C30-9A22-482C-BA16-4352C7CFF4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7AC645BC-C13E-4710-9551-BD73291167F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6BCA71B2-E1D1-4543-A2C6-1A211E1B7D2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a:extLst>
            <a:ext uri="{FF2B5EF4-FFF2-40B4-BE49-F238E27FC236}">
              <a16:creationId xmlns:a16="http://schemas.microsoft.com/office/drawing/2014/main" id="{905E6B75-E36A-41FA-88EE-6E74D8B58CA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a:extLst>
            <a:ext uri="{FF2B5EF4-FFF2-40B4-BE49-F238E27FC236}">
              <a16:creationId xmlns:a16="http://schemas.microsoft.com/office/drawing/2014/main" id="{F94E99FC-9524-416D-9D90-948465D82C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a:extLst>
            <a:ext uri="{FF2B5EF4-FFF2-40B4-BE49-F238E27FC236}">
              <a16:creationId xmlns:a16="http://schemas.microsoft.com/office/drawing/2014/main" id="{43DCA8A4-AF60-4DE7-9D7E-EF7D35951D9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a:extLst>
            <a:ext uri="{FF2B5EF4-FFF2-40B4-BE49-F238E27FC236}">
              <a16:creationId xmlns:a16="http://schemas.microsoft.com/office/drawing/2014/main" id="{BECEBC6F-72BA-479E-85E8-BF286814C26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a:extLst>
            <a:ext uri="{FF2B5EF4-FFF2-40B4-BE49-F238E27FC236}">
              <a16:creationId xmlns:a16="http://schemas.microsoft.com/office/drawing/2014/main" id="{3F52BE68-BF44-4F58-8D07-BBB5387A851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a:extLst>
            <a:ext uri="{FF2B5EF4-FFF2-40B4-BE49-F238E27FC236}">
              <a16:creationId xmlns:a16="http://schemas.microsoft.com/office/drawing/2014/main" id="{FA3FE2A8-06C9-45E3-A941-F19E366949E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a:extLst>
            <a:ext uri="{FF2B5EF4-FFF2-40B4-BE49-F238E27FC236}">
              <a16:creationId xmlns:a16="http://schemas.microsoft.com/office/drawing/2014/main" id="{2419025C-9A6F-4330-B13F-4DA12299FBB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a:extLst>
            <a:ext uri="{FF2B5EF4-FFF2-40B4-BE49-F238E27FC236}">
              <a16:creationId xmlns:a16="http://schemas.microsoft.com/office/drawing/2014/main" id="{893F5E37-C07E-4A39-8D8A-043F64D5B98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a:extLst>
            <a:ext uri="{FF2B5EF4-FFF2-40B4-BE49-F238E27FC236}">
              <a16:creationId xmlns:a16="http://schemas.microsoft.com/office/drawing/2014/main" id="{4CC1FDD8-8A58-47C2-8150-8AE9EBE2EEF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a:extLst>
            <a:ext uri="{FF2B5EF4-FFF2-40B4-BE49-F238E27FC236}">
              <a16:creationId xmlns:a16="http://schemas.microsoft.com/office/drawing/2014/main" id="{C8125DEC-C1F3-42EC-9E09-FABE428A9E2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a:extLst>
            <a:ext uri="{FF2B5EF4-FFF2-40B4-BE49-F238E27FC236}">
              <a16:creationId xmlns:a16="http://schemas.microsoft.com/office/drawing/2014/main" id="{181140BC-E737-4993-8260-2F2879A21E4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1F8D9CEB-1A58-48C1-B639-75F7451DF6A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BCFE9F6A-47ED-46C6-81EC-B64DE4DE96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982026C4-573C-4875-8001-BBAAF47F9F5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12E4BAAE-7BE7-4CF7-843B-242B091C1A2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39" name="直線コネクタ 338">
          <a:extLst>
            <a:ext uri="{FF2B5EF4-FFF2-40B4-BE49-F238E27FC236}">
              <a16:creationId xmlns:a16="http://schemas.microsoft.com/office/drawing/2014/main" id="{661606DC-2786-4300-898B-83BDCB8D85BA}"/>
            </a:ext>
          </a:extLst>
        </xdr:cNvPr>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40" name="【港湾・漁港】&#10;有形固定資産減価償却率最小値テキスト">
          <a:extLst>
            <a:ext uri="{FF2B5EF4-FFF2-40B4-BE49-F238E27FC236}">
              <a16:creationId xmlns:a16="http://schemas.microsoft.com/office/drawing/2014/main" id="{09EA8358-43C4-471D-A914-68D454D667F8}"/>
            </a:ext>
          </a:extLst>
        </xdr:cNvPr>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41" name="直線コネクタ 340">
          <a:extLst>
            <a:ext uri="{FF2B5EF4-FFF2-40B4-BE49-F238E27FC236}">
              <a16:creationId xmlns:a16="http://schemas.microsoft.com/office/drawing/2014/main" id="{57DA5D82-D6D9-4063-9C92-316B09332F85}"/>
            </a:ext>
          </a:extLst>
        </xdr:cNvPr>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2" name="【港湾・漁港】&#10;有形固定資産減価償却率最大値テキスト">
          <a:extLst>
            <a:ext uri="{FF2B5EF4-FFF2-40B4-BE49-F238E27FC236}">
              <a16:creationId xmlns:a16="http://schemas.microsoft.com/office/drawing/2014/main" id="{62C4B195-1C83-4BCE-9272-307B82B59178}"/>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3" name="直線コネクタ 342">
          <a:extLst>
            <a:ext uri="{FF2B5EF4-FFF2-40B4-BE49-F238E27FC236}">
              <a16:creationId xmlns:a16="http://schemas.microsoft.com/office/drawing/2014/main" id="{4622AA06-3C99-4391-A054-AD626FF187BF}"/>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D65B4FF1-847D-4996-AAD4-673D9B9761DB}"/>
            </a:ext>
          </a:extLst>
        </xdr:cNvPr>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45" name="フローチャート: 判断 344">
          <a:extLst>
            <a:ext uri="{FF2B5EF4-FFF2-40B4-BE49-F238E27FC236}">
              <a16:creationId xmlns:a16="http://schemas.microsoft.com/office/drawing/2014/main" id="{0562A3DD-E05C-4216-A1A8-6A9EB52F2DFE}"/>
            </a:ext>
          </a:extLst>
        </xdr:cNvPr>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46" name="フローチャート: 判断 345">
          <a:extLst>
            <a:ext uri="{FF2B5EF4-FFF2-40B4-BE49-F238E27FC236}">
              <a16:creationId xmlns:a16="http://schemas.microsoft.com/office/drawing/2014/main" id="{E30815EE-C087-459E-A875-A04824F5C38F}"/>
            </a:ext>
          </a:extLst>
        </xdr:cNvPr>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47" name="フローチャート: 判断 346">
          <a:extLst>
            <a:ext uri="{FF2B5EF4-FFF2-40B4-BE49-F238E27FC236}">
              <a16:creationId xmlns:a16="http://schemas.microsoft.com/office/drawing/2014/main" id="{984187B3-BEB1-40D1-93EE-40BA90B3E89E}"/>
            </a:ext>
          </a:extLst>
        </xdr:cNvPr>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48" name="フローチャート: 判断 347">
          <a:extLst>
            <a:ext uri="{FF2B5EF4-FFF2-40B4-BE49-F238E27FC236}">
              <a16:creationId xmlns:a16="http://schemas.microsoft.com/office/drawing/2014/main" id="{93E8EE14-8D29-4195-B3B2-553D341D1430}"/>
            </a:ext>
          </a:extLst>
        </xdr:cNvPr>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4F386E85-9DE3-49EB-98E3-94BCC9992EA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B66625CF-6E97-4A55-A466-12E02D7123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CC3D7788-3BC8-471A-A7E4-ED0B9A8EB0D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7B1BE8F7-44AD-4F02-B843-AEB9567477B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8794C32D-BB89-4B82-8956-10189B50EB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56424</xdr:rowOff>
    </xdr:from>
    <xdr:to>
      <xdr:col>15</xdr:col>
      <xdr:colOff>101600</xdr:colOff>
      <xdr:row>106</xdr:row>
      <xdr:rowOff>158024</xdr:rowOff>
    </xdr:to>
    <xdr:sp macro="" textlink="">
      <xdr:nvSpPr>
        <xdr:cNvPr id="354" name="楕円 353">
          <a:extLst>
            <a:ext uri="{FF2B5EF4-FFF2-40B4-BE49-F238E27FC236}">
              <a16:creationId xmlns:a16="http://schemas.microsoft.com/office/drawing/2014/main" id="{D8696B13-60E1-416B-ADA4-84824EA9EB70}"/>
            </a:ext>
          </a:extLst>
        </xdr:cNvPr>
        <xdr:cNvSpPr/>
      </xdr:nvSpPr>
      <xdr:spPr>
        <a:xfrm>
          <a:off x="2857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115207</xdr:rowOff>
    </xdr:from>
    <xdr:to>
      <xdr:col>10</xdr:col>
      <xdr:colOff>165100</xdr:colOff>
      <xdr:row>107</xdr:row>
      <xdr:rowOff>45357</xdr:rowOff>
    </xdr:to>
    <xdr:sp macro="" textlink="">
      <xdr:nvSpPr>
        <xdr:cNvPr id="355" name="楕円 354">
          <a:extLst>
            <a:ext uri="{FF2B5EF4-FFF2-40B4-BE49-F238E27FC236}">
              <a16:creationId xmlns:a16="http://schemas.microsoft.com/office/drawing/2014/main" id="{2D03B428-931A-46AF-91D1-3515B30B1D12}"/>
            </a:ext>
          </a:extLst>
        </xdr:cNvPr>
        <xdr:cNvSpPr/>
      </xdr:nvSpPr>
      <xdr:spPr>
        <a:xfrm>
          <a:off x="1968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107224</xdr:rowOff>
    </xdr:from>
    <xdr:to>
      <xdr:col>15</xdr:col>
      <xdr:colOff>50800</xdr:colOff>
      <xdr:row>106</xdr:row>
      <xdr:rowOff>166007</xdr:rowOff>
    </xdr:to>
    <xdr:cxnSp macro="">
      <xdr:nvCxnSpPr>
        <xdr:cNvPr id="356" name="直線コネクタ 355">
          <a:extLst>
            <a:ext uri="{FF2B5EF4-FFF2-40B4-BE49-F238E27FC236}">
              <a16:creationId xmlns:a16="http://schemas.microsoft.com/office/drawing/2014/main" id="{D81FAA34-4DC2-44FA-93A4-89530E22A33C}"/>
            </a:ext>
          </a:extLst>
        </xdr:cNvPr>
        <xdr:cNvCxnSpPr/>
      </xdr:nvCxnSpPr>
      <xdr:spPr>
        <a:xfrm flipV="1">
          <a:off x="2019300" y="1828092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102706</xdr:rowOff>
    </xdr:from>
    <xdr:ext cx="405111" cy="259045"/>
    <xdr:sp macro="" textlink="">
      <xdr:nvSpPr>
        <xdr:cNvPr id="357" name="n_1aveValue【港湾・漁港】&#10;有形固定資産減価償却率">
          <a:extLst>
            <a:ext uri="{FF2B5EF4-FFF2-40B4-BE49-F238E27FC236}">
              <a16:creationId xmlns:a16="http://schemas.microsoft.com/office/drawing/2014/main" id="{6DB21F7D-55CD-47F5-AEE7-D33A79143919}"/>
            </a:ext>
          </a:extLst>
        </xdr:cNvPr>
        <xdr:cNvSpPr txBox="1"/>
      </xdr:nvSpPr>
      <xdr:spPr>
        <a:xfrm>
          <a:off x="3582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58" name="n_2aveValue【港湾・漁港】&#10;有形固定資産減価償却率">
          <a:extLst>
            <a:ext uri="{FF2B5EF4-FFF2-40B4-BE49-F238E27FC236}">
              <a16:creationId xmlns:a16="http://schemas.microsoft.com/office/drawing/2014/main" id="{F1C95E94-4FC6-403D-8CBB-95894AB9BBC5}"/>
            </a:ext>
          </a:extLst>
        </xdr:cNvPr>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154957</xdr:rowOff>
    </xdr:from>
    <xdr:ext cx="405111" cy="259045"/>
    <xdr:sp macro="" textlink="">
      <xdr:nvSpPr>
        <xdr:cNvPr id="359" name="n_3aveValue【港湾・漁港】&#10;有形固定資産減価償却率">
          <a:extLst>
            <a:ext uri="{FF2B5EF4-FFF2-40B4-BE49-F238E27FC236}">
              <a16:creationId xmlns:a16="http://schemas.microsoft.com/office/drawing/2014/main" id="{1813F582-3563-47DB-9307-B33F94DA7407}"/>
            </a:ext>
          </a:extLst>
        </xdr:cNvPr>
        <xdr:cNvSpPr txBox="1"/>
      </xdr:nvSpPr>
      <xdr:spPr>
        <a:xfrm>
          <a:off x="1816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149151</xdr:rowOff>
    </xdr:from>
    <xdr:ext cx="405111" cy="259045"/>
    <xdr:sp macro="" textlink="">
      <xdr:nvSpPr>
        <xdr:cNvPr id="360" name="n_2mainValue【港湾・漁港】&#10;有形固定資産減価償却率">
          <a:extLst>
            <a:ext uri="{FF2B5EF4-FFF2-40B4-BE49-F238E27FC236}">
              <a16:creationId xmlns:a16="http://schemas.microsoft.com/office/drawing/2014/main" id="{A56C6375-D175-4CA3-8873-DE157811F9F8}"/>
            </a:ext>
          </a:extLst>
        </xdr:cNvPr>
        <xdr:cNvSpPr txBox="1"/>
      </xdr:nvSpPr>
      <xdr:spPr>
        <a:xfrm>
          <a:off x="2705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36484</xdr:rowOff>
    </xdr:from>
    <xdr:ext cx="405111" cy="259045"/>
    <xdr:sp macro="" textlink="">
      <xdr:nvSpPr>
        <xdr:cNvPr id="361" name="n_3mainValue【港湾・漁港】&#10;有形固定資産減価償却率">
          <a:extLst>
            <a:ext uri="{FF2B5EF4-FFF2-40B4-BE49-F238E27FC236}">
              <a16:creationId xmlns:a16="http://schemas.microsoft.com/office/drawing/2014/main" id="{BA3FCDDB-7319-44F0-9738-A0B3EF3B8199}"/>
            </a:ext>
          </a:extLst>
        </xdr:cNvPr>
        <xdr:cNvSpPr txBox="1"/>
      </xdr:nvSpPr>
      <xdr:spPr>
        <a:xfrm>
          <a:off x="1816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5C2D4148-8DBA-401C-8C72-876B301019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8379E575-1F62-4C06-A7F3-EA0A953ECD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894B9B9B-2E60-4863-A069-2744079380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94CC9060-AE06-46F2-9D09-5C03662D97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986FD9D8-A824-4F24-AC41-9BF6C1569B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367614E0-BAA0-4B70-81CF-B40B23CB9D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339B9F8E-106C-44F8-9DBB-9D4D1B49B5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E7641B0B-BD19-44E7-B058-8D50D2B9EA9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80FB91E8-7D34-47E2-BFC2-98C584A8C0C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CB5C201B-182C-41CE-930B-BB5BD67A6A8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a:extLst>
            <a:ext uri="{FF2B5EF4-FFF2-40B4-BE49-F238E27FC236}">
              <a16:creationId xmlns:a16="http://schemas.microsoft.com/office/drawing/2014/main" id="{0176892C-1102-4909-8A57-63A8E6E537A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3" name="テキスト ボックス 372">
          <a:extLst>
            <a:ext uri="{FF2B5EF4-FFF2-40B4-BE49-F238E27FC236}">
              <a16:creationId xmlns:a16="http://schemas.microsoft.com/office/drawing/2014/main" id="{56734CED-1F3C-4318-ADE3-6ADD0DBBC7E3}"/>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a:extLst>
            <a:ext uri="{FF2B5EF4-FFF2-40B4-BE49-F238E27FC236}">
              <a16:creationId xmlns:a16="http://schemas.microsoft.com/office/drawing/2014/main" id="{F22C987F-A54B-48B9-AEB5-72CF276520B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5" name="テキスト ボックス 374">
          <a:extLst>
            <a:ext uri="{FF2B5EF4-FFF2-40B4-BE49-F238E27FC236}">
              <a16:creationId xmlns:a16="http://schemas.microsoft.com/office/drawing/2014/main" id="{EDA59D5F-FC26-4811-9743-D20D2D66E664}"/>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a:extLst>
            <a:ext uri="{FF2B5EF4-FFF2-40B4-BE49-F238E27FC236}">
              <a16:creationId xmlns:a16="http://schemas.microsoft.com/office/drawing/2014/main" id="{EA630BDB-9929-4A85-A7D2-B11ABAAE99A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7" name="テキスト ボックス 376">
          <a:extLst>
            <a:ext uri="{FF2B5EF4-FFF2-40B4-BE49-F238E27FC236}">
              <a16:creationId xmlns:a16="http://schemas.microsoft.com/office/drawing/2014/main" id="{F63A148B-46F3-4312-9F22-87DE1B56A99B}"/>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a:extLst>
            <a:ext uri="{FF2B5EF4-FFF2-40B4-BE49-F238E27FC236}">
              <a16:creationId xmlns:a16="http://schemas.microsoft.com/office/drawing/2014/main" id="{98B61343-96C0-4930-A32A-2213C49C173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9" name="テキスト ボックス 378">
          <a:extLst>
            <a:ext uri="{FF2B5EF4-FFF2-40B4-BE49-F238E27FC236}">
              <a16:creationId xmlns:a16="http://schemas.microsoft.com/office/drawing/2014/main" id="{AB3FCA15-9F58-421F-ABA4-6F1555735ECC}"/>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a:extLst>
            <a:ext uri="{FF2B5EF4-FFF2-40B4-BE49-F238E27FC236}">
              <a16:creationId xmlns:a16="http://schemas.microsoft.com/office/drawing/2014/main" id="{386121D2-3500-4D54-9AD1-E6D10596370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1" name="テキスト ボックス 380">
          <a:extLst>
            <a:ext uri="{FF2B5EF4-FFF2-40B4-BE49-F238E27FC236}">
              <a16:creationId xmlns:a16="http://schemas.microsoft.com/office/drawing/2014/main" id="{58A4D993-458C-489B-9522-75474391F23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a:extLst>
            <a:ext uri="{FF2B5EF4-FFF2-40B4-BE49-F238E27FC236}">
              <a16:creationId xmlns:a16="http://schemas.microsoft.com/office/drawing/2014/main" id="{8331FAFA-38C7-4B81-A94B-C27EA80736E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3" name="テキスト ボックス 382">
          <a:extLst>
            <a:ext uri="{FF2B5EF4-FFF2-40B4-BE49-F238E27FC236}">
              <a16:creationId xmlns:a16="http://schemas.microsoft.com/office/drawing/2014/main" id="{A90372DC-31F9-4581-9B78-1387DE3A01BB}"/>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BAA07584-8853-4BF9-B90F-5E93F3917F8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a:extLst>
            <a:ext uri="{FF2B5EF4-FFF2-40B4-BE49-F238E27FC236}">
              <a16:creationId xmlns:a16="http://schemas.microsoft.com/office/drawing/2014/main" id="{586037F3-4346-443B-B9C2-E7CE72FF384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D3893415-FACA-4A5E-99C2-E78A9A35CE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387" name="直線コネクタ 386">
          <a:extLst>
            <a:ext uri="{FF2B5EF4-FFF2-40B4-BE49-F238E27FC236}">
              <a16:creationId xmlns:a16="http://schemas.microsoft.com/office/drawing/2014/main" id="{0D1749BA-0722-4152-86E8-160A15FABFBC}"/>
            </a:ext>
          </a:extLst>
        </xdr:cNvPr>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388" name="【港湾・漁港】&#10;一人当たり有形固定資産（償却資産）額最小値テキスト">
          <a:extLst>
            <a:ext uri="{FF2B5EF4-FFF2-40B4-BE49-F238E27FC236}">
              <a16:creationId xmlns:a16="http://schemas.microsoft.com/office/drawing/2014/main" id="{42CB6B23-6430-4573-8938-EB8810396E36}"/>
            </a:ext>
          </a:extLst>
        </xdr:cNvPr>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389" name="直線コネクタ 388">
          <a:extLst>
            <a:ext uri="{FF2B5EF4-FFF2-40B4-BE49-F238E27FC236}">
              <a16:creationId xmlns:a16="http://schemas.microsoft.com/office/drawing/2014/main" id="{9894AFE4-7845-4A1F-A3DC-FCE25A745F0C}"/>
            </a:ext>
          </a:extLst>
        </xdr:cNvPr>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390" name="【港湾・漁港】&#10;一人当たり有形固定資産（償却資産）額最大値テキスト">
          <a:extLst>
            <a:ext uri="{FF2B5EF4-FFF2-40B4-BE49-F238E27FC236}">
              <a16:creationId xmlns:a16="http://schemas.microsoft.com/office/drawing/2014/main" id="{93CD8B52-5536-47EB-89A3-9C34A2FE6083}"/>
            </a:ext>
          </a:extLst>
        </xdr:cNvPr>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391" name="直線コネクタ 390">
          <a:extLst>
            <a:ext uri="{FF2B5EF4-FFF2-40B4-BE49-F238E27FC236}">
              <a16:creationId xmlns:a16="http://schemas.microsoft.com/office/drawing/2014/main" id="{D385AAE3-09B9-405D-94AF-7BC78F7E8754}"/>
            </a:ext>
          </a:extLst>
        </xdr:cNvPr>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102891</xdr:rowOff>
    </xdr:from>
    <xdr:ext cx="599010" cy="259045"/>
    <xdr:sp macro="" textlink="">
      <xdr:nvSpPr>
        <xdr:cNvPr id="392" name="【港湾・漁港】&#10;一人当たり有形固定資産（償却資産）額平均値テキスト">
          <a:extLst>
            <a:ext uri="{FF2B5EF4-FFF2-40B4-BE49-F238E27FC236}">
              <a16:creationId xmlns:a16="http://schemas.microsoft.com/office/drawing/2014/main" id="{51026B17-A1C5-4E56-B8EE-4DB5A72B68A2}"/>
            </a:ext>
          </a:extLst>
        </xdr:cNvPr>
        <xdr:cNvSpPr txBox="1"/>
      </xdr:nvSpPr>
      <xdr:spPr>
        <a:xfrm>
          <a:off x="10515600" y="1844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393" name="フローチャート: 判断 392">
          <a:extLst>
            <a:ext uri="{FF2B5EF4-FFF2-40B4-BE49-F238E27FC236}">
              <a16:creationId xmlns:a16="http://schemas.microsoft.com/office/drawing/2014/main" id="{C1A1B99D-AB86-44F1-B8B5-B8E147F3C3A2}"/>
            </a:ext>
          </a:extLst>
        </xdr:cNvPr>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394" name="フローチャート: 判断 393">
          <a:extLst>
            <a:ext uri="{FF2B5EF4-FFF2-40B4-BE49-F238E27FC236}">
              <a16:creationId xmlns:a16="http://schemas.microsoft.com/office/drawing/2014/main" id="{66BB961E-BF56-4C73-82B7-8F748FCA7E95}"/>
            </a:ext>
          </a:extLst>
        </xdr:cNvPr>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395" name="フローチャート: 判断 394">
          <a:extLst>
            <a:ext uri="{FF2B5EF4-FFF2-40B4-BE49-F238E27FC236}">
              <a16:creationId xmlns:a16="http://schemas.microsoft.com/office/drawing/2014/main" id="{B7118EC4-986D-45F7-82DB-C08FDB5AF73C}"/>
            </a:ext>
          </a:extLst>
        </xdr:cNvPr>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396" name="フローチャート: 判断 395">
          <a:extLst>
            <a:ext uri="{FF2B5EF4-FFF2-40B4-BE49-F238E27FC236}">
              <a16:creationId xmlns:a16="http://schemas.microsoft.com/office/drawing/2014/main" id="{E465FE7C-E461-4BFB-88F5-DBD86E46DDF2}"/>
            </a:ext>
          </a:extLst>
        </xdr:cNvPr>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9ADD9AF2-6973-43F4-B15B-EC2D012D382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78E7CEF3-554A-4AE9-906F-F5DE294D55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9726A915-9D2C-453B-A0C4-E6927606D4C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5053A236-F4E3-4B80-B22E-12C2EE8246B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301D724-2321-4499-94CB-FF8849E2E0B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155032</xdr:rowOff>
    </xdr:from>
    <xdr:to>
      <xdr:col>46</xdr:col>
      <xdr:colOff>38100</xdr:colOff>
      <xdr:row>109</xdr:row>
      <xdr:rowOff>85182</xdr:rowOff>
    </xdr:to>
    <xdr:sp macro="" textlink="">
      <xdr:nvSpPr>
        <xdr:cNvPr id="402" name="楕円 401">
          <a:extLst>
            <a:ext uri="{FF2B5EF4-FFF2-40B4-BE49-F238E27FC236}">
              <a16:creationId xmlns:a16="http://schemas.microsoft.com/office/drawing/2014/main" id="{2A23773B-25DA-4330-B23D-97E9E71884C1}"/>
            </a:ext>
          </a:extLst>
        </xdr:cNvPr>
        <xdr:cNvSpPr/>
      </xdr:nvSpPr>
      <xdr:spPr>
        <a:xfrm>
          <a:off x="8699500" y="186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155040</xdr:rowOff>
    </xdr:from>
    <xdr:to>
      <xdr:col>41</xdr:col>
      <xdr:colOff>101600</xdr:colOff>
      <xdr:row>109</xdr:row>
      <xdr:rowOff>85190</xdr:rowOff>
    </xdr:to>
    <xdr:sp macro="" textlink="">
      <xdr:nvSpPr>
        <xdr:cNvPr id="403" name="楕円 402">
          <a:extLst>
            <a:ext uri="{FF2B5EF4-FFF2-40B4-BE49-F238E27FC236}">
              <a16:creationId xmlns:a16="http://schemas.microsoft.com/office/drawing/2014/main" id="{A89567DF-5CF7-47C1-89B9-439B3A993E71}"/>
            </a:ext>
          </a:extLst>
        </xdr:cNvPr>
        <xdr:cNvSpPr/>
      </xdr:nvSpPr>
      <xdr:spPr>
        <a:xfrm>
          <a:off x="7810500" y="186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34382</xdr:rowOff>
    </xdr:from>
    <xdr:to>
      <xdr:col>45</xdr:col>
      <xdr:colOff>177800</xdr:colOff>
      <xdr:row>109</xdr:row>
      <xdr:rowOff>34390</xdr:rowOff>
    </xdr:to>
    <xdr:cxnSp macro="">
      <xdr:nvCxnSpPr>
        <xdr:cNvPr id="404" name="直線コネクタ 403">
          <a:extLst>
            <a:ext uri="{FF2B5EF4-FFF2-40B4-BE49-F238E27FC236}">
              <a16:creationId xmlns:a16="http://schemas.microsoft.com/office/drawing/2014/main" id="{B13CA2F0-B332-4362-B698-104C30D0B4E3}"/>
            </a:ext>
          </a:extLst>
        </xdr:cNvPr>
        <xdr:cNvCxnSpPr/>
      </xdr:nvCxnSpPr>
      <xdr:spPr>
        <a:xfrm flipV="1">
          <a:off x="7861300" y="1872243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05" name="n_1aveValue【港湾・漁港】&#10;一人当たり有形固定資産（償却資産）額">
          <a:extLst>
            <a:ext uri="{FF2B5EF4-FFF2-40B4-BE49-F238E27FC236}">
              <a16:creationId xmlns:a16="http://schemas.microsoft.com/office/drawing/2014/main" id="{14009AC3-14B6-4F75-9A3A-F04F58C4D0AF}"/>
            </a:ext>
          </a:extLst>
        </xdr:cNvPr>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06" name="n_2aveValue【港湾・漁港】&#10;一人当たり有形固定資産（償却資産）額">
          <a:extLst>
            <a:ext uri="{FF2B5EF4-FFF2-40B4-BE49-F238E27FC236}">
              <a16:creationId xmlns:a16="http://schemas.microsoft.com/office/drawing/2014/main" id="{E2272D47-070A-4766-84A8-725F6B760BB9}"/>
            </a:ext>
          </a:extLst>
        </xdr:cNvPr>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07" name="n_3aveValue【港湾・漁港】&#10;一人当たり有形固定資産（償却資産）額">
          <a:extLst>
            <a:ext uri="{FF2B5EF4-FFF2-40B4-BE49-F238E27FC236}">
              <a16:creationId xmlns:a16="http://schemas.microsoft.com/office/drawing/2014/main" id="{0CDE17A9-E285-4FC4-82D6-481DA5DD117B}"/>
            </a:ext>
          </a:extLst>
        </xdr:cNvPr>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76309</xdr:rowOff>
    </xdr:from>
    <xdr:ext cx="378565" cy="259045"/>
    <xdr:sp macro="" textlink="">
      <xdr:nvSpPr>
        <xdr:cNvPr id="408" name="n_2mainValue【港湾・漁港】&#10;一人当たり有形固定資産（償却資産）額">
          <a:extLst>
            <a:ext uri="{FF2B5EF4-FFF2-40B4-BE49-F238E27FC236}">
              <a16:creationId xmlns:a16="http://schemas.microsoft.com/office/drawing/2014/main" id="{490A3CB8-BEC0-4515-9C08-FB73C07C23F6}"/>
            </a:ext>
          </a:extLst>
        </xdr:cNvPr>
        <xdr:cNvSpPr txBox="1"/>
      </xdr:nvSpPr>
      <xdr:spPr>
        <a:xfrm>
          <a:off x="8561017" y="18764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76317</xdr:rowOff>
    </xdr:from>
    <xdr:ext cx="378565" cy="259045"/>
    <xdr:sp macro="" textlink="">
      <xdr:nvSpPr>
        <xdr:cNvPr id="409" name="n_3mainValue【港湾・漁港】&#10;一人当たり有形固定資産（償却資産）額">
          <a:extLst>
            <a:ext uri="{FF2B5EF4-FFF2-40B4-BE49-F238E27FC236}">
              <a16:creationId xmlns:a16="http://schemas.microsoft.com/office/drawing/2014/main" id="{8DE81424-2A1F-450A-84C2-017D55184116}"/>
            </a:ext>
          </a:extLst>
        </xdr:cNvPr>
        <xdr:cNvSpPr txBox="1"/>
      </xdr:nvSpPr>
      <xdr:spPr>
        <a:xfrm>
          <a:off x="7672017" y="1876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54E45D6C-6C51-4C02-82D0-97821FD643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B18FD6A1-87B2-4980-ABCD-17785BC743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F1ED4E43-852A-429A-8315-5975259E00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11A2C706-9FBB-4552-A59F-6BF1F154EE8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F126DB9B-0058-45E0-B4AA-DBD9AC550F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2DEB2DC3-2263-4F81-9D97-D9A4ADB291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ACE6A3F0-07CF-4792-9C34-343019ED0B7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14104468-BECC-4C8C-A98A-A4DB0C1307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47513788-237B-40B5-AB99-79F3E693C6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DAD3ACD9-79F2-4149-B0D0-7851EB1F37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a:extLst>
            <a:ext uri="{FF2B5EF4-FFF2-40B4-BE49-F238E27FC236}">
              <a16:creationId xmlns:a16="http://schemas.microsoft.com/office/drawing/2014/main" id="{4E2EBCF4-ACF9-4A05-9BFB-0F5B372EB4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a:extLst>
            <a:ext uri="{FF2B5EF4-FFF2-40B4-BE49-F238E27FC236}">
              <a16:creationId xmlns:a16="http://schemas.microsoft.com/office/drawing/2014/main" id="{32B6D8C2-ADC0-49ED-A928-2838130BF92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a:extLst>
            <a:ext uri="{FF2B5EF4-FFF2-40B4-BE49-F238E27FC236}">
              <a16:creationId xmlns:a16="http://schemas.microsoft.com/office/drawing/2014/main" id="{43D98931-C699-4AEE-B237-D84EEAF7DC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a:extLst>
            <a:ext uri="{FF2B5EF4-FFF2-40B4-BE49-F238E27FC236}">
              <a16:creationId xmlns:a16="http://schemas.microsoft.com/office/drawing/2014/main" id="{E9646859-190A-4AEF-88D1-0A419234701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a:extLst>
            <a:ext uri="{FF2B5EF4-FFF2-40B4-BE49-F238E27FC236}">
              <a16:creationId xmlns:a16="http://schemas.microsoft.com/office/drawing/2014/main" id="{77E6765E-D637-41DF-9622-AF6AD19A44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a:extLst>
            <a:ext uri="{FF2B5EF4-FFF2-40B4-BE49-F238E27FC236}">
              <a16:creationId xmlns:a16="http://schemas.microsoft.com/office/drawing/2014/main" id="{4A20C831-36A0-4E24-B31C-978A264A2EF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a:extLst>
            <a:ext uri="{FF2B5EF4-FFF2-40B4-BE49-F238E27FC236}">
              <a16:creationId xmlns:a16="http://schemas.microsoft.com/office/drawing/2014/main" id="{A4D88E37-D8DD-48BF-9FA2-41DD411E92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a:extLst>
            <a:ext uri="{FF2B5EF4-FFF2-40B4-BE49-F238E27FC236}">
              <a16:creationId xmlns:a16="http://schemas.microsoft.com/office/drawing/2014/main" id="{30130C1B-33E5-4673-9B1F-0E3A26D1D1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a:extLst>
            <a:ext uri="{FF2B5EF4-FFF2-40B4-BE49-F238E27FC236}">
              <a16:creationId xmlns:a16="http://schemas.microsoft.com/office/drawing/2014/main" id="{D79982D5-C18E-4590-81FA-5E81AB1C28E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a:extLst>
            <a:ext uri="{FF2B5EF4-FFF2-40B4-BE49-F238E27FC236}">
              <a16:creationId xmlns:a16="http://schemas.microsoft.com/office/drawing/2014/main" id="{29CDE084-1A22-4E4B-8FD0-A5AD96FC6D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a:extLst>
            <a:ext uri="{FF2B5EF4-FFF2-40B4-BE49-F238E27FC236}">
              <a16:creationId xmlns:a16="http://schemas.microsoft.com/office/drawing/2014/main" id="{941DC925-CCB3-4C8C-977D-246F5A2793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06DFA510-F3BB-4EB5-A98F-860F352DC4A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A3EEF840-4EBA-4CB3-88A4-7EFE8C313D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5A555A44-7CB3-4F56-9224-D84F9A7EC3A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a:extLst>
            <a:ext uri="{FF2B5EF4-FFF2-40B4-BE49-F238E27FC236}">
              <a16:creationId xmlns:a16="http://schemas.microsoft.com/office/drawing/2014/main" id="{0CF3F335-074B-463C-A022-89F1F82856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35" name="直線コネクタ 434">
          <a:extLst>
            <a:ext uri="{FF2B5EF4-FFF2-40B4-BE49-F238E27FC236}">
              <a16:creationId xmlns:a16="http://schemas.microsoft.com/office/drawing/2014/main" id="{325EB8AE-83F1-4F15-B545-EA482CD3B0BA}"/>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36" name="【認定こども園・幼稚園・保育所】&#10;有形固定資産減価償却率最小値テキスト">
          <a:extLst>
            <a:ext uri="{FF2B5EF4-FFF2-40B4-BE49-F238E27FC236}">
              <a16:creationId xmlns:a16="http://schemas.microsoft.com/office/drawing/2014/main" id="{CCA09FF5-945B-47D0-9A09-AD8BFFE24712}"/>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37" name="直線コネクタ 436">
          <a:extLst>
            <a:ext uri="{FF2B5EF4-FFF2-40B4-BE49-F238E27FC236}">
              <a16:creationId xmlns:a16="http://schemas.microsoft.com/office/drawing/2014/main" id="{36719DEB-89B1-41DA-98EC-A180E9F6C011}"/>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8" name="【認定こども園・幼稚園・保育所】&#10;有形固定資産減価償却率最大値テキスト">
          <a:extLst>
            <a:ext uri="{FF2B5EF4-FFF2-40B4-BE49-F238E27FC236}">
              <a16:creationId xmlns:a16="http://schemas.microsoft.com/office/drawing/2014/main" id="{5072C249-C571-4A99-B9C1-630C75C278F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9" name="直線コネクタ 438">
          <a:extLst>
            <a:ext uri="{FF2B5EF4-FFF2-40B4-BE49-F238E27FC236}">
              <a16:creationId xmlns:a16="http://schemas.microsoft.com/office/drawing/2014/main" id="{B2DEC4CD-C5E8-452B-A108-09734BFD888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40" name="【認定こども園・幼稚園・保育所】&#10;有形固定資産減価償却率平均値テキスト">
          <a:extLst>
            <a:ext uri="{FF2B5EF4-FFF2-40B4-BE49-F238E27FC236}">
              <a16:creationId xmlns:a16="http://schemas.microsoft.com/office/drawing/2014/main" id="{1C16BD3C-8FF1-47CE-A9F9-8679B1E309A5}"/>
            </a:ext>
          </a:extLst>
        </xdr:cNvPr>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41" name="フローチャート: 判断 440">
          <a:extLst>
            <a:ext uri="{FF2B5EF4-FFF2-40B4-BE49-F238E27FC236}">
              <a16:creationId xmlns:a16="http://schemas.microsoft.com/office/drawing/2014/main" id="{68A53363-DCC7-4447-B104-56D5A5898B86}"/>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42" name="フローチャート: 判断 441">
          <a:extLst>
            <a:ext uri="{FF2B5EF4-FFF2-40B4-BE49-F238E27FC236}">
              <a16:creationId xmlns:a16="http://schemas.microsoft.com/office/drawing/2014/main" id="{2B5AC840-F0A5-4CDA-82E0-746092E09C77}"/>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43" name="フローチャート: 判断 442">
          <a:extLst>
            <a:ext uri="{FF2B5EF4-FFF2-40B4-BE49-F238E27FC236}">
              <a16:creationId xmlns:a16="http://schemas.microsoft.com/office/drawing/2014/main" id="{B63B6F75-2460-4D62-86CF-300BCAD5266A}"/>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44" name="フローチャート: 判断 443">
          <a:extLst>
            <a:ext uri="{FF2B5EF4-FFF2-40B4-BE49-F238E27FC236}">
              <a16:creationId xmlns:a16="http://schemas.microsoft.com/office/drawing/2014/main" id="{A4CF9E95-6972-4724-811B-02DA246167D2}"/>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44C162F3-7681-4B43-A2F2-6F5A83564C9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C7B5A9B1-D79F-46D6-AEF5-8735E637D2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702BDB19-71DB-416C-9845-AB535F0B70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969E411C-D3D5-4DA3-B64D-F75C508159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772D83C-C1D5-4B6B-9865-4A10F1832C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92347</xdr:rowOff>
    </xdr:from>
    <xdr:to>
      <xdr:col>76</xdr:col>
      <xdr:colOff>165100</xdr:colOff>
      <xdr:row>36</xdr:row>
      <xdr:rowOff>22497</xdr:rowOff>
    </xdr:to>
    <xdr:sp macro="" textlink="">
      <xdr:nvSpPr>
        <xdr:cNvPr id="450" name="楕円 449">
          <a:extLst>
            <a:ext uri="{FF2B5EF4-FFF2-40B4-BE49-F238E27FC236}">
              <a16:creationId xmlns:a16="http://schemas.microsoft.com/office/drawing/2014/main" id="{0B9C178F-0A76-4DC4-A6CC-44927BB58BDD}"/>
            </a:ext>
          </a:extLst>
        </xdr:cNvPr>
        <xdr:cNvSpPr/>
      </xdr:nvSpPr>
      <xdr:spPr>
        <a:xfrm>
          <a:off x="14541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451" name="楕円 450">
          <a:extLst>
            <a:ext uri="{FF2B5EF4-FFF2-40B4-BE49-F238E27FC236}">
              <a16:creationId xmlns:a16="http://schemas.microsoft.com/office/drawing/2014/main" id="{81F25DA8-C359-4E34-9378-9E15D67E8508}"/>
            </a:ext>
          </a:extLst>
        </xdr:cNvPr>
        <xdr:cNvSpPr/>
      </xdr:nvSpPr>
      <xdr:spPr>
        <a:xfrm>
          <a:off x="13652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143147</xdr:rowOff>
    </xdr:from>
    <xdr:to>
      <xdr:col>76</xdr:col>
      <xdr:colOff>114300</xdr:colOff>
      <xdr:row>36</xdr:row>
      <xdr:rowOff>51707</xdr:rowOff>
    </xdr:to>
    <xdr:cxnSp macro="">
      <xdr:nvCxnSpPr>
        <xdr:cNvPr id="452" name="直線コネクタ 451">
          <a:extLst>
            <a:ext uri="{FF2B5EF4-FFF2-40B4-BE49-F238E27FC236}">
              <a16:creationId xmlns:a16="http://schemas.microsoft.com/office/drawing/2014/main" id="{27731B4C-A98F-4165-8E83-76C4295570BC}"/>
            </a:ext>
          </a:extLst>
        </xdr:cNvPr>
        <xdr:cNvCxnSpPr/>
      </xdr:nvCxnSpPr>
      <xdr:spPr>
        <a:xfrm flipV="1">
          <a:off x="13703300" y="614389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53" name="n_1aveValue【認定こども園・幼稚園・保育所】&#10;有形固定資産減価償却率">
          <a:extLst>
            <a:ext uri="{FF2B5EF4-FFF2-40B4-BE49-F238E27FC236}">
              <a16:creationId xmlns:a16="http://schemas.microsoft.com/office/drawing/2014/main" id="{167ADBA2-71C1-4108-99FF-1E3ADFE934CD}"/>
            </a:ext>
          </a:extLst>
        </xdr:cNvPr>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54" name="n_2aveValue【認定こども園・幼稚園・保育所】&#10;有形固定資産減価償却率">
          <a:extLst>
            <a:ext uri="{FF2B5EF4-FFF2-40B4-BE49-F238E27FC236}">
              <a16:creationId xmlns:a16="http://schemas.microsoft.com/office/drawing/2014/main" id="{2E140826-38AD-47FF-924D-35ABE18823C5}"/>
            </a:ext>
          </a:extLst>
        </xdr:cNvPr>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55" name="n_3aveValue【認定こども園・幼稚園・保育所】&#10;有形固定資産減価償却率">
          <a:extLst>
            <a:ext uri="{FF2B5EF4-FFF2-40B4-BE49-F238E27FC236}">
              <a16:creationId xmlns:a16="http://schemas.microsoft.com/office/drawing/2014/main" id="{A69FE2FF-C192-4E60-BD42-EFB69BE73624}"/>
            </a:ext>
          </a:extLst>
        </xdr:cNvPr>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39024</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id="{78B41AA2-2831-4730-AC48-6F70E760FD63}"/>
            </a:ext>
          </a:extLst>
        </xdr:cNvPr>
        <xdr:cNvSpPr txBox="1"/>
      </xdr:nvSpPr>
      <xdr:spPr>
        <a:xfrm>
          <a:off x="14389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457" name="n_3mainValue【認定こども園・幼稚園・保育所】&#10;有形固定資産減価償却率">
          <a:extLst>
            <a:ext uri="{FF2B5EF4-FFF2-40B4-BE49-F238E27FC236}">
              <a16:creationId xmlns:a16="http://schemas.microsoft.com/office/drawing/2014/main" id="{2C4B313E-E2B7-49B1-BFE1-79BEF44BCA51}"/>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9071DAE6-7B4D-4830-B457-61FC48BC66D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C005D0C7-EE94-4767-93B0-B973FEEC78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D8FCA200-00E9-40A9-B239-B6533F516C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B3FE046D-78C7-4CB9-8A0F-CB58E92EA8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5EE8A7DF-8F60-462B-9B10-39430DA868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F99839D1-C6C7-45D2-B8E9-C8B5EC5E90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FC1E8622-707C-4E5F-AF1A-AA329CE681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43822BF-F4FB-41B0-A6C4-5DDB1BA6FF9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A5893F4B-4FBF-480D-A71B-8D18B669A0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A54B615C-C1BF-48C8-89D6-134240E425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38955FCF-7F31-4B49-9F44-DDF1196750C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BDACD6EF-3C20-4241-9624-9D7D21BDDD2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4D9D97E5-6AAF-428D-81D6-D57CE79DE44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5ECDCF56-D0C8-4CC0-8761-4E8FEDD8C49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9E2D1F01-1F22-4E8A-B608-1BC048E9ABD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7BC1235E-B0A2-415F-8F5B-BDE9D537C1C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F1CE7461-AF0F-4183-BA4B-445A7EA0E81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DC7D54C4-6C29-46F6-9A6D-80C50EDC6C2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3ACE78A5-1881-482D-B7D4-39A4F5589A2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A82D20E2-E2CB-4564-80A7-F94327885DE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841971FB-C62D-4362-8CE4-F97121DAE54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4744503D-EF46-45E8-9FD5-BBD8B2C960C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3F368BEC-2480-4AD4-AB53-C41DCC21D7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C2AF0B34-D24D-41C3-BA6A-180ED5B08E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9BC91D03-47F1-4BD4-A8FA-0EAB2DC5F2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83" name="直線コネクタ 482">
          <a:extLst>
            <a:ext uri="{FF2B5EF4-FFF2-40B4-BE49-F238E27FC236}">
              <a16:creationId xmlns:a16="http://schemas.microsoft.com/office/drawing/2014/main" id="{EC2423AB-9BAF-4774-87B6-5B970C024124}"/>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16868F29-49BB-4997-B5DE-EE2727BFAED2}"/>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85" name="直線コネクタ 484">
          <a:extLst>
            <a:ext uri="{FF2B5EF4-FFF2-40B4-BE49-F238E27FC236}">
              <a16:creationId xmlns:a16="http://schemas.microsoft.com/office/drawing/2014/main" id="{CB2A5077-82D1-4272-8E87-DA583779B52C}"/>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A43F8816-9787-4306-B8B1-D213102CAC87}"/>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87" name="直線コネクタ 486">
          <a:extLst>
            <a:ext uri="{FF2B5EF4-FFF2-40B4-BE49-F238E27FC236}">
              <a16:creationId xmlns:a16="http://schemas.microsoft.com/office/drawing/2014/main" id="{DAAB789C-4E76-414F-A084-3B12EE092AC1}"/>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1728A276-565B-47DC-9546-0FF1F5F1F00C}"/>
            </a:ext>
          </a:extLst>
        </xdr:cNvPr>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89" name="フローチャート: 判断 488">
          <a:extLst>
            <a:ext uri="{FF2B5EF4-FFF2-40B4-BE49-F238E27FC236}">
              <a16:creationId xmlns:a16="http://schemas.microsoft.com/office/drawing/2014/main" id="{F192B047-8BA3-4C1B-9E2F-2E32588440EA}"/>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90" name="フローチャート: 判断 489">
          <a:extLst>
            <a:ext uri="{FF2B5EF4-FFF2-40B4-BE49-F238E27FC236}">
              <a16:creationId xmlns:a16="http://schemas.microsoft.com/office/drawing/2014/main" id="{4AD1C677-2F00-44B2-AB06-96871A11B75C}"/>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91" name="フローチャート: 判断 490">
          <a:extLst>
            <a:ext uri="{FF2B5EF4-FFF2-40B4-BE49-F238E27FC236}">
              <a16:creationId xmlns:a16="http://schemas.microsoft.com/office/drawing/2014/main" id="{82E4923B-7ABA-434E-94FC-4B0D82648A8E}"/>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92" name="フローチャート: 判断 491">
          <a:extLst>
            <a:ext uri="{FF2B5EF4-FFF2-40B4-BE49-F238E27FC236}">
              <a16:creationId xmlns:a16="http://schemas.microsoft.com/office/drawing/2014/main" id="{F0DF333D-1CC0-4511-A642-5E51DD2C17EC}"/>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8C74503-B32E-4322-9B83-7800D49570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9A23844-6757-49FC-A37B-1C1B4E6DD3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A64579C1-F85A-43DB-88CE-643E0DBAEC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F07065D-8470-4092-A1F7-7FC90EAD11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39DD9AD2-A199-4346-B9E0-12EE81280D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59690</xdr:rowOff>
    </xdr:from>
    <xdr:to>
      <xdr:col>107</xdr:col>
      <xdr:colOff>101600</xdr:colOff>
      <xdr:row>41</xdr:row>
      <xdr:rowOff>161290</xdr:rowOff>
    </xdr:to>
    <xdr:sp macro="" textlink="">
      <xdr:nvSpPr>
        <xdr:cNvPr id="498" name="楕円 497">
          <a:extLst>
            <a:ext uri="{FF2B5EF4-FFF2-40B4-BE49-F238E27FC236}">
              <a16:creationId xmlns:a16="http://schemas.microsoft.com/office/drawing/2014/main" id="{370B05B0-5165-4FB2-80BF-4F8F546CC4B8}"/>
            </a:ext>
          </a:extLst>
        </xdr:cNvPr>
        <xdr:cNvSpPr/>
      </xdr:nvSpPr>
      <xdr:spPr>
        <a:xfrm>
          <a:off x="2038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62956</xdr:rowOff>
    </xdr:from>
    <xdr:to>
      <xdr:col>102</xdr:col>
      <xdr:colOff>165100</xdr:colOff>
      <xdr:row>41</xdr:row>
      <xdr:rowOff>164556</xdr:rowOff>
    </xdr:to>
    <xdr:sp macro="" textlink="">
      <xdr:nvSpPr>
        <xdr:cNvPr id="499" name="楕円 498">
          <a:extLst>
            <a:ext uri="{FF2B5EF4-FFF2-40B4-BE49-F238E27FC236}">
              <a16:creationId xmlns:a16="http://schemas.microsoft.com/office/drawing/2014/main" id="{BAD7EED7-48AC-47A2-9A7E-77227233E543}"/>
            </a:ext>
          </a:extLst>
        </xdr:cNvPr>
        <xdr:cNvSpPr/>
      </xdr:nvSpPr>
      <xdr:spPr>
        <a:xfrm>
          <a:off x="19494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113756</xdr:rowOff>
    </xdr:to>
    <xdr:cxnSp macro="">
      <xdr:nvCxnSpPr>
        <xdr:cNvPr id="500" name="直線コネクタ 499">
          <a:extLst>
            <a:ext uri="{FF2B5EF4-FFF2-40B4-BE49-F238E27FC236}">
              <a16:creationId xmlns:a16="http://schemas.microsoft.com/office/drawing/2014/main" id="{8AF09EB3-866F-463E-813B-247EB49F17F3}"/>
            </a:ext>
          </a:extLst>
        </xdr:cNvPr>
        <xdr:cNvCxnSpPr/>
      </xdr:nvCxnSpPr>
      <xdr:spPr>
        <a:xfrm flipV="1">
          <a:off x="19545300" y="713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6C7AB6C6-513A-464C-96A4-2C3E56FD5FE3}"/>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DC58A89D-7E4F-437F-BBE2-5844740E3251}"/>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12588917-8AA4-46BC-BB6A-B6142428FFEA}"/>
            </a:ext>
          </a:extLst>
        </xdr:cNvPr>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3232063C-8052-440F-8898-C43F819A9141}"/>
            </a:ext>
          </a:extLst>
        </xdr:cNvPr>
        <xdr:cNvSpPr txBox="1"/>
      </xdr:nvSpPr>
      <xdr:spPr>
        <a:xfrm>
          <a:off x="20199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155683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D5E822B0-C72B-42F3-9AEF-4A7B94E79F0A}"/>
            </a:ext>
          </a:extLst>
        </xdr:cNvPr>
        <xdr:cNvSpPr txBox="1"/>
      </xdr:nvSpPr>
      <xdr:spPr>
        <a:xfrm>
          <a:off x="19310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65AC4AC4-4678-4201-9DCF-1850DE55FD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C0F0BA11-18D2-46A6-AE5A-4F9ED79363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2F9CA70B-CAC2-49DB-9B6F-9EE144F9D0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8A094A9C-BF65-479D-BD1D-A8553DA48E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6E29D651-621E-4EDB-8298-2C76407295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580BEB30-A27C-4EF0-AE1D-7DD7717832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2C096B6F-D431-4ECC-B144-2ACC9228E5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24E9F4C7-7783-4C44-B4D7-8091E25251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6B1448F0-3BDD-49A5-8AAE-9BA20DD110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9DC33342-6D16-41A1-8454-E461ACFFB1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a:extLst>
            <a:ext uri="{FF2B5EF4-FFF2-40B4-BE49-F238E27FC236}">
              <a16:creationId xmlns:a16="http://schemas.microsoft.com/office/drawing/2014/main" id="{D8E4FCE5-DC78-480B-A5FA-F4E7C1D754A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8F0402C0-49AD-4CAB-B621-B291BD4BBA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3279FEFB-580A-4E3A-B1BA-907E8E8F158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6413C15F-69A9-4C65-AE62-5D38EE6FEA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D299AAE0-963C-45B4-945B-44A5BA3AFC3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BB72347F-B9AF-4B0A-B484-489E6DD144C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53E8FCF1-C3C8-45A6-BCB0-2BCAB43366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EB5A3A95-EA8D-49DD-BEC3-EEE65720750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BC41F3AE-747F-495F-AF33-1155291C9C9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5D480EAF-962F-4082-907B-8A8B32256A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a:extLst>
            <a:ext uri="{FF2B5EF4-FFF2-40B4-BE49-F238E27FC236}">
              <a16:creationId xmlns:a16="http://schemas.microsoft.com/office/drawing/2014/main" id="{7828E1D3-BEC9-4D4F-8DA9-F89364F0CC8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DD6C1821-F7DE-4491-A778-CDD1F44355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A48134ED-8A7E-44BC-AB8E-98355C00A00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E0F1509-87A4-4B58-98F8-3300E4B7DF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30" name="直線コネクタ 529">
          <a:extLst>
            <a:ext uri="{FF2B5EF4-FFF2-40B4-BE49-F238E27FC236}">
              <a16:creationId xmlns:a16="http://schemas.microsoft.com/office/drawing/2014/main" id="{1871CAAD-7BBD-4396-8138-5763E210C656}"/>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830460E-EFDE-4469-AB28-AE9D073A46E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2" name="直線コネクタ 531">
          <a:extLst>
            <a:ext uri="{FF2B5EF4-FFF2-40B4-BE49-F238E27FC236}">
              <a16:creationId xmlns:a16="http://schemas.microsoft.com/office/drawing/2014/main" id="{0ADE519D-61A6-4120-91EE-5D0326EF5704}"/>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D04802D-139F-45EA-9730-A3DFF0AC3CE9}"/>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34" name="直線コネクタ 533">
          <a:extLst>
            <a:ext uri="{FF2B5EF4-FFF2-40B4-BE49-F238E27FC236}">
              <a16:creationId xmlns:a16="http://schemas.microsoft.com/office/drawing/2014/main" id="{9DC453D3-73D8-42DF-97CD-31296F4BCB54}"/>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E9E98339-B2F6-4D77-8015-03976D734E58}"/>
            </a:ext>
          </a:extLst>
        </xdr:cNvPr>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36" name="フローチャート: 判断 535">
          <a:extLst>
            <a:ext uri="{FF2B5EF4-FFF2-40B4-BE49-F238E27FC236}">
              <a16:creationId xmlns:a16="http://schemas.microsoft.com/office/drawing/2014/main" id="{7FBCDD65-B7EE-4C11-8D5A-92A5061C8183}"/>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37" name="フローチャート: 判断 536">
          <a:extLst>
            <a:ext uri="{FF2B5EF4-FFF2-40B4-BE49-F238E27FC236}">
              <a16:creationId xmlns:a16="http://schemas.microsoft.com/office/drawing/2014/main" id="{D8DC6DAD-9AB3-4E08-8522-BF9CB51F8632}"/>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38" name="フローチャート: 判断 537">
          <a:extLst>
            <a:ext uri="{FF2B5EF4-FFF2-40B4-BE49-F238E27FC236}">
              <a16:creationId xmlns:a16="http://schemas.microsoft.com/office/drawing/2014/main" id="{E634CC7A-AE79-44E7-A612-56E045AC854B}"/>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39" name="フローチャート: 判断 538">
          <a:extLst>
            <a:ext uri="{FF2B5EF4-FFF2-40B4-BE49-F238E27FC236}">
              <a16:creationId xmlns:a16="http://schemas.microsoft.com/office/drawing/2014/main" id="{A6C184B8-FABC-4688-82B8-71EA3F8BC5A5}"/>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91D8167-FB18-4F57-AF92-56C5C99FFC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6CF58D0-D4CF-41C4-8BE7-BE289A58CC6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9989347-1960-4582-948A-E0343F6A34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4D4E9C3-D20A-49F4-8E8A-2C765B8A26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333A885-EB75-40AB-8FED-BAFA14AA702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95885</xdr:rowOff>
    </xdr:from>
    <xdr:to>
      <xdr:col>76</xdr:col>
      <xdr:colOff>165100</xdr:colOff>
      <xdr:row>60</xdr:row>
      <xdr:rowOff>26035</xdr:rowOff>
    </xdr:to>
    <xdr:sp macro="" textlink="">
      <xdr:nvSpPr>
        <xdr:cNvPr id="545" name="楕円 544">
          <a:extLst>
            <a:ext uri="{FF2B5EF4-FFF2-40B4-BE49-F238E27FC236}">
              <a16:creationId xmlns:a16="http://schemas.microsoft.com/office/drawing/2014/main" id="{8ACB8F24-AF2E-4238-9F4C-4ECDB4A801E9}"/>
            </a:ext>
          </a:extLst>
        </xdr:cNvPr>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46" name="楕円 545">
          <a:extLst>
            <a:ext uri="{FF2B5EF4-FFF2-40B4-BE49-F238E27FC236}">
              <a16:creationId xmlns:a16="http://schemas.microsoft.com/office/drawing/2014/main" id="{3FC6D623-F998-46F2-B8DE-A83FE597BF7E}"/>
            </a:ext>
          </a:extLst>
        </xdr:cNvPr>
        <xdr:cNvSpPr/>
      </xdr:nvSpPr>
      <xdr:spPr>
        <a:xfrm>
          <a:off x="1365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146685</xdr:rowOff>
    </xdr:from>
    <xdr:to>
      <xdr:col>76</xdr:col>
      <xdr:colOff>114300</xdr:colOff>
      <xdr:row>60</xdr:row>
      <xdr:rowOff>1905</xdr:rowOff>
    </xdr:to>
    <xdr:cxnSp macro="">
      <xdr:nvCxnSpPr>
        <xdr:cNvPr id="547" name="直線コネクタ 546">
          <a:extLst>
            <a:ext uri="{FF2B5EF4-FFF2-40B4-BE49-F238E27FC236}">
              <a16:creationId xmlns:a16="http://schemas.microsoft.com/office/drawing/2014/main" id="{111041FA-9E0C-4FA6-945A-39CF76CFD6CD}"/>
            </a:ext>
          </a:extLst>
        </xdr:cNvPr>
        <xdr:cNvCxnSpPr/>
      </xdr:nvCxnSpPr>
      <xdr:spPr>
        <a:xfrm flipV="1">
          <a:off x="13703300" y="102622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48" name="n_1aveValue【学校施設】&#10;有形固定資産減価償却率">
          <a:extLst>
            <a:ext uri="{FF2B5EF4-FFF2-40B4-BE49-F238E27FC236}">
              <a16:creationId xmlns:a16="http://schemas.microsoft.com/office/drawing/2014/main" id="{420E8762-03B6-4177-BE07-0580B5DE3BEA}"/>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49" name="n_2aveValue【学校施設】&#10;有形固定資産減価償却率">
          <a:extLst>
            <a:ext uri="{FF2B5EF4-FFF2-40B4-BE49-F238E27FC236}">
              <a16:creationId xmlns:a16="http://schemas.microsoft.com/office/drawing/2014/main" id="{EAD2B57C-5EC8-4526-AFA6-BB2ED7FFD30B}"/>
            </a:ext>
          </a:extLst>
        </xdr:cNvPr>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50" name="n_3aveValue【学校施設】&#10;有形固定資産減価償却率">
          <a:extLst>
            <a:ext uri="{FF2B5EF4-FFF2-40B4-BE49-F238E27FC236}">
              <a16:creationId xmlns:a16="http://schemas.microsoft.com/office/drawing/2014/main" id="{4D670938-2E28-4FA6-8E29-C6560BDA0155}"/>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51" name="n_2mainValue【学校施設】&#10;有形固定資産減価償却率">
          <a:extLst>
            <a:ext uri="{FF2B5EF4-FFF2-40B4-BE49-F238E27FC236}">
              <a16:creationId xmlns:a16="http://schemas.microsoft.com/office/drawing/2014/main" id="{9A91FB20-0FDB-4E6B-A746-67597B41E2B5}"/>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69232</xdr:rowOff>
    </xdr:from>
    <xdr:ext cx="405111" cy="259045"/>
    <xdr:sp macro="" textlink="">
      <xdr:nvSpPr>
        <xdr:cNvPr id="552" name="n_3mainValue【学校施設】&#10;有形固定資産減価償却率">
          <a:extLst>
            <a:ext uri="{FF2B5EF4-FFF2-40B4-BE49-F238E27FC236}">
              <a16:creationId xmlns:a16="http://schemas.microsoft.com/office/drawing/2014/main" id="{DD9CC735-E955-48DA-8C30-BDBB1E09B9D8}"/>
            </a:ext>
          </a:extLst>
        </xdr:cNvPr>
        <xdr:cNvSpPr txBox="1"/>
      </xdr:nvSpPr>
      <xdr:spPr>
        <a:xfrm>
          <a:off x="13500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5DA983B9-5EDD-4C67-B30C-A091777B1F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A0B0B43A-258F-4344-AB07-B1100E6E1F7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BD49C7D-8966-465F-BA06-9892C9EFE0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68CCD27E-7811-49D3-BECF-E9758ACDF8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576CD3EB-A9E3-4B8A-A673-F396DD9B88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7B35E2CB-FF16-4C07-A3DB-455E865D3F1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B8114F65-C849-4AB8-BB93-E5EF7A39BF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FB56A13E-F01C-4B66-836B-554D04416F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1A99AC41-08BC-4A3D-820E-BF3E57DEFA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AB8CAAEB-032C-4CE6-8E67-123F1C2A42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92CA23C9-3E01-430F-86D3-970E32F9681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4" name="直線コネクタ 563">
          <a:extLst>
            <a:ext uri="{FF2B5EF4-FFF2-40B4-BE49-F238E27FC236}">
              <a16:creationId xmlns:a16="http://schemas.microsoft.com/office/drawing/2014/main" id="{2895F04F-087D-4F9A-9615-D178140B10A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a:extLst>
            <a:ext uri="{FF2B5EF4-FFF2-40B4-BE49-F238E27FC236}">
              <a16:creationId xmlns:a16="http://schemas.microsoft.com/office/drawing/2014/main" id="{D324EB19-26D2-4435-A6C3-3C7C43F037D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a:extLst>
            <a:ext uri="{FF2B5EF4-FFF2-40B4-BE49-F238E27FC236}">
              <a16:creationId xmlns:a16="http://schemas.microsoft.com/office/drawing/2014/main" id="{DD9A7B2F-A88C-4516-A2FD-8510BC9B163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a:extLst>
            <a:ext uri="{FF2B5EF4-FFF2-40B4-BE49-F238E27FC236}">
              <a16:creationId xmlns:a16="http://schemas.microsoft.com/office/drawing/2014/main" id="{BDE03DE6-6991-4E26-852C-65E035D85B7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a:extLst>
            <a:ext uri="{FF2B5EF4-FFF2-40B4-BE49-F238E27FC236}">
              <a16:creationId xmlns:a16="http://schemas.microsoft.com/office/drawing/2014/main" id="{4414FC71-0C19-4656-9787-13032233D5F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a:extLst>
            <a:ext uri="{FF2B5EF4-FFF2-40B4-BE49-F238E27FC236}">
              <a16:creationId xmlns:a16="http://schemas.microsoft.com/office/drawing/2014/main" id="{DBF0A249-BEF9-42B1-89BD-F518CF662DB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a:extLst>
            <a:ext uri="{FF2B5EF4-FFF2-40B4-BE49-F238E27FC236}">
              <a16:creationId xmlns:a16="http://schemas.microsoft.com/office/drawing/2014/main" id="{628893D1-AC71-435D-BD47-7FD6C5DDBDC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a:extLst>
            <a:ext uri="{FF2B5EF4-FFF2-40B4-BE49-F238E27FC236}">
              <a16:creationId xmlns:a16="http://schemas.microsoft.com/office/drawing/2014/main" id="{EBDB316F-BF91-4AA8-B94B-BFCFA31B5C2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521A45E9-DAA1-4E71-96E7-FD53DFC6111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26CB4359-80FB-4848-9EA0-B92C602AD32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a16="http://schemas.microsoft.com/office/drawing/2014/main" id="{671F694E-F72E-4BDF-ADBC-BFB5F39DDA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75" name="直線コネクタ 574">
          <a:extLst>
            <a:ext uri="{FF2B5EF4-FFF2-40B4-BE49-F238E27FC236}">
              <a16:creationId xmlns:a16="http://schemas.microsoft.com/office/drawing/2014/main" id="{CAF29254-04C7-4374-ADF0-EB6560A118DB}"/>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76" name="【学校施設】&#10;一人当たり面積最小値テキスト">
          <a:extLst>
            <a:ext uri="{FF2B5EF4-FFF2-40B4-BE49-F238E27FC236}">
              <a16:creationId xmlns:a16="http://schemas.microsoft.com/office/drawing/2014/main" id="{B01216E2-2D7E-40FA-90C9-C91EA85B4FAA}"/>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77" name="直線コネクタ 576">
          <a:extLst>
            <a:ext uri="{FF2B5EF4-FFF2-40B4-BE49-F238E27FC236}">
              <a16:creationId xmlns:a16="http://schemas.microsoft.com/office/drawing/2014/main" id="{2B05F7EB-EF94-48A3-80CB-DD882FF4F224}"/>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78" name="【学校施設】&#10;一人当たり面積最大値テキスト">
          <a:extLst>
            <a:ext uri="{FF2B5EF4-FFF2-40B4-BE49-F238E27FC236}">
              <a16:creationId xmlns:a16="http://schemas.microsoft.com/office/drawing/2014/main" id="{8675F0EF-44F4-4AF9-B5C1-76796E35DFD4}"/>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79" name="直線コネクタ 578">
          <a:extLst>
            <a:ext uri="{FF2B5EF4-FFF2-40B4-BE49-F238E27FC236}">
              <a16:creationId xmlns:a16="http://schemas.microsoft.com/office/drawing/2014/main" id="{86DE88AC-F2BF-4F39-AB16-058D753AB769}"/>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80" name="【学校施設】&#10;一人当たり面積平均値テキスト">
          <a:extLst>
            <a:ext uri="{FF2B5EF4-FFF2-40B4-BE49-F238E27FC236}">
              <a16:creationId xmlns:a16="http://schemas.microsoft.com/office/drawing/2014/main" id="{EF7A45EC-43AE-4A64-8B10-844EE1EE3BEC}"/>
            </a:ext>
          </a:extLst>
        </xdr:cNvPr>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81" name="フローチャート: 判断 580">
          <a:extLst>
            <a:ext uri="{FF2B5EF4-FFF2-40B4-BE49-F238E27FC236}">
              <a16:creationId xmlns:a16="http://schemas.microsoft.com/office/drawing/2014/main" id="{3DC7C393-7830-48F6-9CA3-07BF99135BB1}"/>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82" name="フローチャート: 判断 581">
          <a:extLst>
            <a:ext uri="{FF2B5EF4-FFF2-40B4-BE49-F238E27FC236}">
              <a16:creationId xmlns:a16="http://schemas.microsoft.com/office/drawing/2014/main" id="{2DF69F31-9811-4A1E-B3AF-4BF2B1E90F1E}"/>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83" name="フローチャート: 判断 582">
          <a:extLst>
            <a:ext uri="{FF2B5EF4-FFF2-40B4-BE49-F238E27FC236}">
              <a16:creationId xmlns:a16="http://schemas.microsoft.com/office/drawing/2014/main" id="{BF6D1098-0579-4F52-B346-D7EC4DA8BDEF}"/>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84" name="フローチャート: 判断 583">
          <a:extLst>
            <a:ext uri="{FF2B5EF4-FFF2-40B4-BE49-F238E27FC236}">
              <a16:creationId xmlns:a16="http://schemas.microsoft.com/office/drawing/2014/main" id="{B0BE2378-077A-4626-93F5-976A4863DC12}"/>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15AAE7D4-E0B4-4B35-94FF-47AA9CD5889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760D0D3-2F90-4583-BE6D-38C90F19E1B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5AD9D0CC-F908-4F5D-9050-22E3BFABA9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6E5B8EB6-D3BD-437C-921F-0C59E16E58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9F88BF63-93A1-482A-A3AB-08E22547E3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96418</xdr:rowOff>
    </xdr:from>
    <xdr:to>
      <xdr:col>107</xdr:col>
      <xdr:colOff>101600</xdr:colOff>
      <xdr:row>61</xdr:row>
      <xdr:rowOff>26568</xdr:rowOff>
    </xdr:to>
    <xdr:sp macro="" textlink="">
      <xdr:nvSpPr>
        <xdr:cNvPr id="590" name="楕円 589">
          <a:extLst>
            <a:ext uri="{FF2B5EF4-FFF2-40B4-BE49-F238E27FC236}">
              <a16:creationId xmlns:a16="http://schemas.microsoft.com/office/drawing/2014/main" id="{B61E41F5-14B3-4554-A75C-B4346D309184}"/>
            </a:ext>
          </a:extLst>
        </xdr:cNvPr>
        <xdr:cNvSpPr/>
      </xdr:nvSpPr>
      <xdr:spPr>
        <a:xfrm>
          <a:off x="20383500" y="103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116536</xdr:rowOff>
    </xdr:from>
    <xdr:to>
      <xdr:col>102</xdr:col>
      <xdr:colOff>165100</xdr:colOff>
      <xdr:row>61</xdr:row>
      <xdr:rowOff>46686</xdr:rowOff>
    </xdr:to>
    <xdr:sp macro="" textlink="">
      <xdr:nvSpPr>
        <xdr:cNvPr id="591" name="楕円 590">
          <a:extLst>
            <a:ext uri="{FF2B5EF4-FFF2-40B4-BE49-F238E27FC236}">
              <a16:creationId xmlns:a16="http://schemas.microsoft.com/office/drawing/2014/main" id="{E3061805-0094-4D02-9590-E705AEA7BB3A}"/>
            </a:ext>
          </a:extLst>
        </xdr:cNvPr>
        <xdr:cNvSpPr/>
      </xdr:nvSpPr>
      <xdr:spPr>
        <a:xfrm>
          <a:off x="19494500" y="104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147218</xdr:rowOff>
    </xdr:from>
    <xdr:to>
      <xdr:col>107</xdr:col>
      <xdr:colOff>50800</xdr:colOff>
      <xdr:row>60</xdr:row>
      <xdr:rowOff>167336</xdr:rowOff>
    </xdr:to>
    <xdr:cxnSp macro="">
      <xdr:nvCxnSpPr>
        <xdr:cNvPr id="592" name="直線コネクタ 591">
          <a:extLst>
            <a:ext uri="{FF2B5EF4-FFF2-40B4-BE49-F238E27FC236}">
              <a16:creationId xmlns:a16="http://schemas.microsoft.com/office/drawing/2014/main" id="{6D69F3E2-9D73-44A8-8D13-BF8C7BD8F1C6}"/>
            </a:ext>
          </a:extLst>
        </xdr:cNvPr>
        <xdr:cNvCxnSpPr/>
      </xdr:nvCxnSpPr>
      <xdr:spPr>
        <a:xfrm flipV="1">
          <a:off x="19545300" y="10434218"/>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93" name="n_1aveValue【学校施設】&#10;一人当たり面積">
          <a:extLst>
            <a:ext uri="{FF2B5EF4-FFF2-40B4-BE49-F238E27FC236}">
              <a16:creationId xmlns:a16="http://schemas.microsoft.com/office/drawing/2014/main" id="{9A36A46C-12E7-4A8F-BC45-D587EEC454C6}"/>
            </a:ext>
          </a:extLst>
        </xdr:cNvPr>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94" name="n_2aveValue【学校施設】&#10;一人当たり面積">
          <a:extLst>
            <a:ext uri="{FF2B5EF4-FFF2-40B4-BE49-F238E27FC236}">
              <a16:creationId xmlns:a16="http://schemas.microsoft.com/office/drawing/2014/main" id="{E705BC20-6F8B-4288-9449-DBB13A93BE95}"/>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95" name="n_3aveValue【学校施設】&#10;一人当たり面積">
          <a:extLst>
            <a:ext uri="{FF2B5EF4-FFF2-40B4-BE49-F238E27FC236}">
              <a16:creationId xmlns:a16="http://schemas.microsoft.com/office/drawing/2014/main" id="{899BB424-C59B-4DBF-B842-BE0F36A1478C}"/>
            </a:ext>
          </a:extLst>
        </xdr:cNvPr>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43095</xdr:rowOff>
    </xdr:from>
    <xdr:ext cx="469744" cy="259045"/>
    <xdr:sp macro="" textlink="">
      <xdr:nvSpPr>
        <xdr:cNvPr id="596" name="n_2mainValue【学校施設】&#10;一人当たり面積">
          <a:extLst>
            <a:ext uri="{FF2B5EF4-FFF2-40B4-BE49-F238E27FC236}">
              <a16:creationId xmlns:a16="http://schemas.microsoft.com/office/drawing/2014/main" id="{2AA64486-4C00-475D-9BA0-416A23B67152}"/>
            </a:ext>
          </a:extLst>
        </xdr:cNvPr>
        <xdr:cNvSpPr txBox="1"/>
      </xdr:nvSpPr>
      <xdr:spPr>
        <a:xfrm>
          <a:off x="20199427" y="1015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63213</xdr:rowOff>
    </xdr:from>
    <xdr:ext cx="469744" cy="259045"/>
    <xdr:sp macro="" textlink="">
      <xdr:nvSpPr>
        <xdr:cNvPr id="597" name="n_3mainValue【学校施設】&#10;一人当たり面積">
          <a:extLst>
            <a:ext uri="{FF2B5EF4-FFF2-40B4-BE49-F238E27FC236}">
              <a16:creationId xmlns:a16="http://schemas.microsoft.com/office/drawing/2014/main" id="{B9AD83F5-1AA9-41B8-86CB-E9ED70470C29}"/>
            </a:ext>
          </a:extLst>
        </xdr:cNvPr>
        <xdr:cNvSpPr txBox="1"/>
      </xdr:nvSpPr>
      <xdr:spPr>
        <a:xfrm>
          <a:off x="19310427" y="101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5F9641FD-C423-40F5-834D-AAC1307431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2932A4C4-EC81-4B50-B2A4-A158DCD000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FEF393C6-714A-4E04-B2C2-91297C02F7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71DA8B92-77D0-48B2-93A7-083120064C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547086E6-8ACC-4D6B-848D-27CDA53859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7FF80417-DDBE-4479-B821-7C8B466F18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87D90A67-39D4-45BA-A97C-AAADD1DFD2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CAF4CA82-9751-4D0E-83DA-04C34F943A5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CD9EEACD-CC46-435B-9A27-539C45B48F8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F7B97691-1A17-4ACA-BCA1-482499F4DC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F8056C60-B109-49EA-B32B-0976A796C09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a:extLst>
            <a:ext uri="{FF2B5EF4-FFF2-40B4-BE49-F238E27FC236}">
              <a16:creationId xmlns:a16="http://schemas.microsoft.com/office/drawing/2014/main" id="{8676E7A3-9126-45AC-B76A-C9BC71E6509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4A23A22D-6996-4EDE-B78D-F71B33EEAF7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D9D5489B-A5EC-414A-8211-4DB6F43AD5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9698182A-ABDD-4668-A8B7-B2658F9D96A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B32EEE47-A178-4DD9-9745-148EA570128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1BDCF674-A0FA-4122-BB81-9A0EF26324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BA491FF7-ECEC-42E7-8426-D4B8CE26F2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0B5DB3C5-776D-4415-8CA7-4ADC7C998E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AB7B9602-078A-4A98-9C14-8B156E45A5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CDB77B7B-6282-4757-BFF3-1689753413D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a:extLst>
            <a:ext uri="{FF2B5EF4-FFF2-40B4-BE49-F238E27FC236}">
              <a16:creationId xmlns:a16="http://schemas.microsoft.com/office/drawing/2014/main" id="{9B492913-AEE6-4A38-90A7-E1D9C854517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006CBA8A-65F7-4F22-8268-25D5677E35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id="{2AC64308-D109-4C77-A523-977DD23139E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D8CB2D17-5F2D-40AA-8F47-64B4F8B1127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23" name="直線コネクタ 622">
          <a:extLst>
            <a:ext uri="{FF2B5EF4-FFF2-40B4-BE49-F238E27FC236}">
              <a16:creationId xmlns:a16="http://schemas.microsoft.com/office/drawing/2014/main" id="{C5FC27CD-EECC-4C7C-AAC9-311BE0C7A73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24" name="【児童館】&#10;有形固定資産減価償却率最小値テキスト">
          <a:extLst>
            <a:ext uri="{FF2B5EF4-FFF2-40B4-BE49-F238E27FC236}">
              <a16:creationId xmlns:a16="http://schemas.microsoft.com/office/drawing/2014/main" id="{B0F9295E-0434-4CE8-8E95-854BB80843EB}"/>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25" name="直線コネクタ 624">
          <a:extLst>
            <a:ext uri="{FF2B5EF4-FFF2-40B4-BE49-F238E27FC236}">
              <a16:creationId xmlns:a16="http://schemas.microsoft.com/office/drawing/2014/main" id="{1899208D-AEBD-43AA-A1BC-E063E31992A7}"/>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6" name="【児童館】&#10;有形固定資産減価償却率最大値テキスト">
          <a:extLst>
            <a:ext uri="{FF2B5EF4-FFF2-40B4-BE49-F238E27FC236}">
              <a16:creationId xmlns:a16="http://schemas.microsoft.com/office/drawing/2014/main" id="{0FE871C8-7C8C-4F0C-9E7D-8460F4B5634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7" name="直線コネクタ 626">
          <a:extLst>
            <a:ext uri="{FF2B5EF4-FFF2-40B4-BE49-F238E27FC236}">
              <a16:creationId xmlns:a16="http://schemas.microsoft.com/office/drawing/2014/main" id="{657C4775-FCB0-4506-B77E-60D5769050D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28" name="【児童館】&#10;有形固定資産減価償却率平均値テキスト">
          <a:extLst>
            <a:ext uri="{FF2B5EF4-FFF2-40B4-BE49-F238E27FC236}">
              <a16:creationId xmlns:a16="http://schemas.microsoft.com/office/drawing/2014/main" id="{47BA0E66-1FE1-4F78-90C1-092FAC634F37}"/>
            </a:ext>
          </a:extLst>
        </xdr:cNvPr>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29" name="フローチャート: 判断 628">
          <a:extLst>
            <a:ext uri="{FF2B5EF4-FFF2-40B4-BE49-F238E27FC236}">
              <a16:creationId xmlns:a16="http://schemas.microsoft.com/office/drawing/2014/main" id="{1227212C-2433-48FD-B926-0FA5E0B7A79B}"/>
            </a:ext>
          </a:extLst>
        </xdr:cNvPr>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30" name="フローチャート: 判断 629">
          <a:extLst>
            <a:ext uri="{FF2B5EF4-FFF2-40B4-BE49-F238E27FC236}">
              <a16:creationId xmlns:a16="http://schemas.microsoft.com/office/drawing/2014/main" id="{4AE6EABB-AA48-440A-A022-2FC24C6EC4DD}"/>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31" name="フローチャート: 判断 630">
          <a:extLst>
            <a:ext uri="{FF2B5EF4-FFF2-40B4-BE49-F238E27FC236}">
              <a16:creationId xmlns:a16="http://schemas.microsoft.com/office/drawing/2014/main" id="{C41C1CF6-D60E-41F3-AA9D-4F91B18353B5}"/>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32" name="フローチャート: 判断 631">
          <a:extLst>
            <a:ext uri="{FF2B5EF4-FFF2-40B4-BE49-F238E27FC236}">
              <a16:creationId xmlns:a16="http://schemas.microsoft.com/office/drawing/2014/main" id="{8EE53DDA-4FB7-481E-8108-BB86B5EB410C}"/>
            </a:ext>
          </a:extLst>
        </xdr:cNvPr>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E3BD3E97-9C79-4C5E-B61B-1A8AA2362C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89E1CE8-9458-4FA0-85EB-C596BDC4CD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33C56E3-FE13-4786-B396-9B78076EC3C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2B3C9B58-CFF5-4ADC-8DC1-01961AA477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AF0D911B-AFC5-4772-8A3D-1815DA64CB2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158750</xdr:rowOff>
    </xdr:from>
    <xdr:to>
      <xdr:col>76</xdr:col>
      <xdr:colOff>165100</xdr:colOff>
      <xdr:row>80</xdr:row>
      <xdr:rowOff>88900</xdr:rowOff>
    </xdr:to>
    <xdr:sp macro="" textlink="">
      <xdr:nvSpPr>
        <xdr:cNvPr id="638" name="楕円 637">
          <a:extLst>
            <a:ext uri="{FF2B5EF4-FFF2-40B4-BE49-F238E27FC236}">
              <a16:creationId xmlns:a16="http://schemas.microsoft.com/office/drawing/2014/main" id="{FBF6C500-D79A-4943-A01E-CCD096BE7F02}"/>
            </a:ext>
          </a:extLst>
        </xdr:cNvPr>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57513</xdr:rowOff>
    </xdr:from>
    <xdr:to>
      <xdr:col>72</xdr:col>
      <xdr:colOff>38100</xdr:colOff>
      <xdr:row>80</xdr:row>
      <xdr:rowOff>159113</xdr:rowOff>
    </xdr:to>
    <xdr:sp macro="" textlink="">
      <xdr:nvSpPr>
        <xdr:cNvPr id="639" name="楕円 638">
          <a:extLst>
            <a:ext uri="{FF2B5EF4-FFF2-40B4-BE49-F238E27FC236}">
              <a16:creationId xmlns:a16="http://schemas.microsoft.com/office/drawing/2014/main" id="{94BBFEF4-C639-483D-8859-E49EE74B50DC}"/>
            </a:ext>
          </a:extLst>
        </xdr:cNvPr>
        <xdr:cNvSpPr/>
      </xdr:nvSpPr>
      <xdr:spPr>
        <a:xfrm>
          <a:off x="13652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108313</xdr:rowOff>
    </xdr:to>
    <xdr:cxnSp macro="">
      <xdr:nvCxnSpPr>
        <xdr:cNvPr id="640" name="直線コネクタ 639">
          <a:extLst>
            <a:ext uri="{FF2B5EF4-FFF2-40B4-BE49-F238E27FC236}">
              <a16:creationId xmlns:a16="http://schemas.microsoft.com/office/drawing/2014/main" id="{A9C30911-FF52-43B1-AFF4-7327E5F2A3B8}"/>
            </a:ext>
          </a:extLst>
        </xdr:cNvPr>
        <xdr:cNvCxnSpPr/>
      </xdr:nvCxnSpPr>
      <xdr:spPr>
        <a:xfrm flipV="1">
          <a:off x="13703300" y="1375410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41" name="n_1aveValue【児童館】&#10;有形固定資産減価償却率">
          <a:extLst>
            <a:ext uri="{FF2B5EF4-FFF2-40B4-BE49-F238E27FC236}">
              <a16:creationId xmlns:a16="http://schemas.microsoft.com/office/drawing/2014/main" id="{32237023-4A36-44ED-8281-1EA58BD9D995}"/>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42" name="n_2aveValue【児童館】&#10;有形固定資産減価償却率">
          <a:extLst>
            <a:ext uri="{FF2B5EF4-FFF2-40B4-BE49-F238E27FC236}">
              <a16:creationId xmlns:a16="http://schemas.microsoft.com/office/drawing/2014/main" id="{0D0E54DF-C627-4BF1-9193-8F9353E2DFC1}"/>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43" name="n_3aveValue【児童館】&#10;有形固定資産減価償却率">
          <a:extLst>
            <a:ext uri="{FF2B5EF4-FFF2-40B4-BE49-F238E27FC236}">
              <a16:creationId xmlns:a16="http://schemas.microsoft.com/office/drawing/2014/main" id="{06A9DF66-5809-4839-B577-7E1F9BBACCD4}"/>
            </a:ext>
          </a:extLst>
        </xdr:cNvPr>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644" name="n_2mainValue【児童館】&#10;有形固定資産減価償却率">
          <a:extLst>
            <a:ext uri="{FF2B5EF4-FFF2-40B4-BE49-F238E27FC236}">
              <a16:creationId xmlns:a16="http://schemas.microsoft.com/office/drawing/2014/main" id="{B0177F5C-E201-4209-88B5-219D115A5501}"/>
            </a:ext>
          </a:extLst>
        </xdr:cNvPr>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4190</xdr:rowOff>
    </xdr:from>
    <xdr:ext cx="405111" cy="259045"/>
    <xdr:sp macro="" textlink="">
      <xdr:nvSpPr>
        <xdr:cNvPr id="645" name="n_3mainValue【児童館】&#10;有形固定資産減価償却率">
          <a:extLst>
            <a:ext uri="{FF2B5EF4-FFF2-40B4-BE49-F238E27FC236}">
              <a16:creationId xmlns:a16="http://schemas.microsoft.com/office/drawing/2014/main" id="{9D716C87-1A38-4E48-934A-97B8AD5082A8}"/>
            </a:ext>
          </a:extLst>
        </xdr:cNvPr>
        <xdr:cNvSpPr txBox="1"/>
      </xdr:nvSpPr>
      <xdr:spPr>
        <a:xfrm>
          <a:off x="13500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F417F8FE-EB8B-4A3E-8D71-E15644DC9E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7250E349-565B-4857-AEBC-16BC9D8F56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5C815A70-72E5-42C1-AED0-27E932B26F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A362E17F-56B5-4139-836D-3707FB5059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C9ED2796-E387-4EA3-9333-D04143731F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D78B1036-F70A-42AA-A3A7-600AEFCA10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1772FC31-6990-4F3B-999E-038F180B56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AA2598C6-8FFD-4116-8AE2-2B3FB63AF1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4AA04007-7416-489C-BDBE-10EB7D6F09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53613463-912A-4BCC-8C35-5F7106CDE1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a:extLst>
            <a:ext uri="{FF2B5EF4-FFF2-40B4-BE49-F238E27FC236}">
              <a16:creationId xmlns:a16="http://schemas.microsoft.com/office/drawing/2014/main" id="{64727D58-27FA-43B6-BF12-F1496F85B99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a:extLst>
            <a:ext uri="{FF2B5EF4-FFF2-40B4-BE49-F238E27FC236}">
              <a16:creationId xmlns:a16="http://schemas.microsoft.com/office/drawing/2014/main" id="{02D26B0D-7D4C-403F-8ADA-6ACAC7B7B37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a:extLst>
            <a:ext uri="{FF2B5EF4-FFF2-40B4-BE49-F238E27FC236}">
              <a16:creationId xmlns:a16="http://schemas.microsoft.com/office/drawing/2014/main" id="{6A3345C4-18A6-4FF4-AF4B-E8AA49400A9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a:extLst>
            <a:ext uri="{FF2B5EF4-FFF2-40B4-BE49-F238E27FC236}">
              <a16:creationId xmlns:a16="http://schemas.microsoft.com/office/drawing/2014/main" id="{876E01E2-5AB6-4A8E-A5AB-533A3DD0A5D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a:extLst>
            <a:ext uri="{FF2B5EF4-FFF2-40B4-BE49-F238E27FC236}">
              <a16:creationId xmlns:a16="http://schemas.microsoft.com/office/drawing/2014/main" id="{68D2EB33-563C-45EC-A601-994D788A7C4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a:extLst>
            <a:ext uri="{FF2B5EF4-FFF2-40B4-BE49-F238E27FC236}">
              <a16:creationId xmlns:a16="http://schemas.microsoft.com/office/drawing/2014/main" id="{E6431476-FCCE-4FE1-AE62-DB70A33A08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a:extLst>
            <a:ext uri="{FF2B5EF4-FFF2-40B4-BE49-F238E27FC236}">
              <a16:creationId xmlns:a16="http://schemas.microsoft.com/office/drawing/2014/main" id="{BD34705B-8EEF-4009-99D2-9AAAE0427F5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a:extLst>
            <a:ext uri="{FF2B5EF4-FFF2-40B4-BE49-F238E27FC236}">
              <a16:creationId xmlns:a16="http://schemas.microsoft.com/office/drawing/2014/main" id="{24CF0A65-C231-484D-B67A-F07A1CB1565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a:extLst>
            <a:ext uri="{FF2B5EF4-FFF2-40B4-BE49-F238E27FC236}">
              <a16:creationId xmlns:a16="http://schemas.microsoft.com/office/drawing/2014/main" id="{C4410E47-7E5C-4267-B0EC-B2C958F20B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a:extLst>
            <a:ext uri="{FF2B5EF4-FFF2-40B4-BE49-F238E27FC236}">
              <a16:creationId xmlns:a16="http://schemas.microsoft.com/office/drawing/2014/main" id="{B17CE433-C674-4209-A614-7B6F19C794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a:extLst>
            <a:ext uri="{FF2B5EF4-FFF2-40B4-BE49-F238E27FC236}">
              <a16:creationId xmlns:a16="http://schemas.microsoft.com/office/drawing/2014/main" id="{2D3C43E4-2A95-497D-93C5-EF067808FA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67" name="直線コネクタ 666">
          <a:extLst>
            <a:ext uri="{FF2B5EF4-FFF2-40B4-BE49-F238E27FC236}">
              <a16:creationId xmlns:a16="http://schemas.microsoft.com/office/drawing/2014/main" id="{01B7C7FC-63F9-4A82-B80E-DFD9BBE65377}"/>
            </a:ext>
          </a:extLst>
        </xdr:cNvPr>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8" name="【児童館】&#10;一人当たり面積最小値テキスト">
          <a:extLst>
            <a:ext uri="{FF2B5EF4-FFF2-40B4-BE49-F238E27FC236}">
              <a16:creationId xmlns:a16="http://schemas.microsoft.com/office/drawing/2014/main" id="{F95BDD5D-B63B-4ED6-8532-D9789DB5E0AB}"/>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9" name="直線コネクタ 668">
          <a:extLst>
            <a:ext uri="{FF2B5EF4-FFF2-40B4-BE49-F238E27FC236}">
              <a16:creationId xmlns:a16="http://schemas.microsoft.com/office/drawing/2014/main" id="{E6921ACE-5410-43E5-A1F8-32E45067AC96}"/>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70" name="【児童館】&#10;一人当たり面積最大値テキスト">
          <a:extLst>
            <a:ext uri="{FF2B5EF4-FFF2-40B4-BE49-F238E27FC236}">
              <a16:creationId xmlns:a16="http://schemas.microsoft.com/office/drawing/2014/main" id="{B4AD25CB-5B7F-4481-856C-4740557E65CA}"/>
            </a:ext>
          </a:extLst>
        </xdr:cNvPr>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71" name="直線コネクタ 670">
          <a:extLst>
            <a:ext uri="{FF2B5EF4-FFF2-40B4-BE49-F238E27FC236}">
              <a16:creationId xmlns:a16="http://schemas.microsoft.com/office/drawing/2014/main" id="{247DBE9B-CB68-4D8E-819F-C7FD1D3BA21D}"/>
            </a:ext>
          </a:extLst>
        </xdr:cNvPr>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72" name="【児童館】&#10;一人当たり面積平均値テキスト">
          <a:extLst>
            <a:ext uri="{FF2B5EF4-FFF2-40B4-BE49-F238E27FC236}">
              <a16:creationId xmlns:a16="http://schemas.microsoft.com/office/drawing/2014/main" id="{64C8EAFD-31FF-446D-AA13-3B7829EA628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73" name="フローチャート: 判断 672">
          <a:extLst>
            <a:ext uri="{FF2B5EF4-FFF2-40B4-BE49-F238E27FC236}">
              <a16:creationId xmlns:a16="http://schemas.microsoft.com/office/drawing/2014/main" id="{997A4D3B-29C7-449F-9586-3AC854965FAA}"/>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74" name="フローチャート: 判断 673">
          <a:extLst>
            <a:ext uri="{FF2B5EF4-FFF2-40B4-BE49-F238E27FC236}">
              <a16:creationId xmlns:a16="http://schemas.microsoft.com/office/drawing/2014/main" id="{ECCBF6F3-4C57-48E9-9DD5-35182FDBFC6A}"/>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75" name="フローチャート: 判断 674">
          <a:extLst>
            <a:ext uri="{FF2B5EF4-FFF2-40B4-BE49-F238E27FC236}">
              <a16:creationId xmlns:a16="http://schemas.microsoft.com/office/drawing/2014/main" id="{36ED0BC7-7772-48AC-A6D2-7B0C1646E469}"/>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76" name="フローチャート: 判断 675">
          <a:extLst>
            <a:ext uri="{FF2B5EF4-FFF2-40B4-BE49-F238E27FC236}">
              <a16:creationId xmlns:a16="http://schemas.microsoft.com/office/drawing/2014/main" id="{AF96B4F9-CF55-4D86-97AC-0F25A031A811}"/>
            </a:ext>
          </a:extLst>
        </xdr:cNvPr>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F888EBB5-F04C-4E8C-A691-77C3B3C48AD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3370AB71-FE1B-4269-8B86-AC6378A657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142786F5-875B-4B37-8ACE-00C4C5CB66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652D13E2-06B9-4AD6-ACDC-83BBF7620D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E3041992-3BD9-4137-AC87-006DEC71D1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126746</xdr:rowOff>
    </xdr:from>
    <xdr:to>
      <xdr:col>107</xdr:col>
      <xdr:colOff>101600</xdr:colOff>
      <xdr:row>86</xdr:row>
      <xdr:rowOff>56896</xdr:rowOff>
    </xdr:to>
    <xdr:sp macro="" textlink="">
      <xdr:nvSpPr>
        <xdr:cNvPr id="682" name="楕円 681">
          <a:extLst>
            <a:ext uri="{FF2B5EF4-FFF2-40B4-BE49-F238E27FC236}">
              <a16:creationId xmlns:a16="http://schemas.microsoft.com/office/drawing/2014/main" id="{6F4AB57C-29EB-413E-A875-B8E0687FA96F}"/>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683" name="楕円 682">
          <a:extLst>
            <a:ext uri="{FF2B5EF4-FFF2-40B4-BE49-F238E27FC236}">
              <a16:creationId xmlns:a16="http://schemas.microsoft.com/office/drawing/2014/main" id="{205B3509-D9C5-426F-A0EB-2E308AD09685}"/>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684" name="直線コネクタ 683">
          <a:extLst>
            <a:ext uri="{FF2B5EF4-FFF2-40B4-BE49-F238E27FC236}">
              <a16:creationId xmlns:a16="http://schemas.microsoft.com/office/drawing/2014/main" id="{ACD43A5C-B6BC-4841-BA98-E34C2899852E}"/>
            </a:ext>
          </a:extLst>
        </xdr:cNvPr>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85" name="n_1aveValue【児童館】&#10;一人当たり面積">
          <a:extLst>
            <a:ext uri="{FF2B5EF4-FFF2-40B4-BE49-F238E27FC236}">
              <a16:creationId xmlns:a16="http://schemas.microsoft.com/office/drawing/2014/main" id="{A49AA9F7-533D-45FB-98F9-A81FA8F12BBF}"/>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86" name="n_2aveValue【児童館】&#10;一人当たり面積">
          <a:extLst>
            <a:ext uri="{FF2B5EF4-FFF2-40B4-BE49-F238E27FC236}">
              <a16:creationId xmlns:a16="http://schemas.microsoft.com/office/drawing/2014/main" id="{2B6E7268-1ACA-4C91-896B-F654D93ED3CC}"/>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87" name="n_3aveValue【児童館】&#10;一人当たり面積">
          <a:extLst>
            <a:ext uri="{FF2B5EF4-FFF2-40B4-BE49-F238E27FC236}">
              <a16:creationId xmlns:a16="http://schemas.microsoft.com/office/drawing/2014/main" id="{8575248A-D752-4EAB-8746-5CE9728A429B}"/>
            </a:ext>
          </a:extLst>
        </xdr:cNvPr>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688" name="n_2mainValue【児童館】&#10;一人当たり面積">
          <a:extLst>
            <a:ext uri="{FF2B5EF4-FFF2-40B4-BE49-F238E27FC236}">
              <a16:creationId xmlns:a16="http://schemas.microsoft.com/office/drawing/2014/main" id="{D9154874-391D-4C0B-BD29-06097BC0DFBB}"/>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689" name="n_3mainValue【児童館】&#10;一人当たり面積">
          <a:extLst>
            <a:ext uri="{FF2B5EF4-FFF2-40B4-BE49-F238E27FC236}">
              <a16:creationId xmlns:a16="http://schemas.microsoft.com/office/drawing/2014/main" id="{04F3FC40-122B-490F-908B-7DB27EF14AA7}"/>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05C4A381-1D5C-4441-8A5C-A4884F26462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8CD1C4EF-1980-48B1-BDCE-AC51ADA356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B580FEA1-03A6-4331-A05C-0D36B878F5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1FF2B6BA-2C9E-4234-875C-2DF12EC332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D46E3865-1AE0-417E-9672-8C7E974CFE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A274601A-7852-44FE-91DC-7951FF1998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D5BDF2B0-0EAA-4E54-B0B0-BE7637E0F6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97E4CF7D-00BE-44D2-915A-C16A950EF4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1DE4D981-EB77-44A4-B3FD-E6B7AC7C65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5C2A8CF6-7E02-40CF-8730-CF3D6979E0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0" name="テキスト ボックス 699">
          <a:extLst>
            <a:ext uri="{FF2B5EF4-FFF2-40B4-BE49-F238E27FC236}">
              <a16:creationId xmlns:a16="http://schemas.microsoft.com/office/drawing/2014/main" id="{DE156870-25D3-4834-B3EA-B979FDB2E67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1" name="直線コネクタ 700">
          <a:extLst>
            <a:ext uri="{FF2B5EF4-FFF2-40B4-BE49-F238E27FC236}">
              <a16:creationId xmlns:a16="http://schemas.microsoft.com/office/drawing/2014/main" id="{E16DDE81-229C-4F83-84D0-5C2748B0CE6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2" name="テキスト ボックス 701">
          <a:extLst>
            <a:ext uri="{FF2B5EF4-FFF2-40B4-BE49-F238E27FC236}">
              <a16:creationId xmlns:a16="http://schemas.microsoft.com/office/drawing/2014/main" id="{61F9E151-7B48-4ACF-8454-DAB06675CD8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3" name="直線コネクタ 702">
          <a:extLst>
            <a:ext uri="{FF2B5EF4-FFF2-40B4-BE49-F238E27FC236}">
              <a16:creationId xmlns:a16="http://schemas.microsoft.com/office/drawing/2014/main" id="{B3807AC6-50B4-42A4-9457-BCC7A9B2EB7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4" name="テキスト ボックス 703">
          <a:extLst>
            <a:ext uri="{FF2B5EF4-FFF2-40B4-BE49-F238E27FC236}">
              <a16:creationId xmlns:a16="http://schemas.microsoft.com/office/drawing/2014/main" id="{C831B7B6-39F4-4F45-A820-D3FA9B4E833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5" name="直線コネクタ 704">
          <a:extLst>
            <a:ext uri="{FF2B5EF4-FFF2-40B4-BE49-F238E27FC236}">
              <a16:creationId xmlns:a16="http://schemas.microsoft.com/office/drawing/2014/main" id="{49BD0CA6-F283-4BF9-831A-2156FDF3533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6" name="テキスト ボックス 705">
          <a:extLst>
            <a:ext uri="{FF2B5EF4-FFF2-40B4-BE49-F238E27FC236}">
              <a16:creationId xmlns:a16="http://schemas.microsoft.com/office/drawing/2014/main" id="{89283466-454D-4F3F-B0B9-6571417439D3}"/>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7" name="直線コネクタ 706">
          <a:extLst>
            <a:ext uri="{FF2B5EF4-FFF2-40B4-BE49-F238E27FC236}">
              <a16:creationId xmlns:a16="http://schemas.microsoft.com/office/drawing/2014/main" id="{CA11A13E-7689-47FF-B323-811F2915E0E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8" name="テキスト ボックス 707">
          <a:extLst>
            <a:ext uri="{FF2B5EF4-FFF2-40B4-BE49-F238E27FC236}">
              <a16:creationId xmlns:a16="http://schemas.microsoft.com/office/drawing/2014/main" id="{9BE1E5A7-0120-4CE8-8762-AC537727402F}"/>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a:extLst>
            <a:ext uri="{FF2B5EF4-FFF2-40B4-BE49-F238E27FC236}">
              <a16:creationId xmlns:a16="http://schemas.microsoft.com/office/drawing/2014/main" id="{0A9AE5D9-91A9-4027-88EC-99B06B68F8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6A4621F8-840F-4897-AAA9-9366C2075AF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a:extLst>
            <a:ext uri="{FF2B5EF4-FFF2-40B4-BE49-F238E27FC236}">
              <a16:creationId xmlns:a16="http://schemas.microsoft.com/office/drawing/2014/main" id="{BC946708-1B66-441B-917B-C62E25C617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12" name="直線コネクタ 711">
          <a:extLst>
            <a:ext uri="{FF2B5EF4-FFF2-40B4-BE49-F238E27FC236}">
              <a16:creationId xmlns:a16="http://schemas.microsoft.com/office/drawing/2014/main" id="{9520E864-A452-4351-B04C-D978621C5CEC}"/>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13" name="【公民館】&#10;有形固定資産減価償却率最小値テキスト">
          <a:extLst>
            <a:ext uri="{FF2B5EF4-FFF2-40B4-BE49-F238E27FC236}">
              <a16:creationId xmlns:a16="http://schemas.microsoft.com/office/drawing/2014/main" id="{59D03698-268C-485B-8743-F42B74FAFA89}"/>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14" name="直線コネクタ 713">
          <a:extLst>
            <a:ext uri="{FF2B5EF4-FFF2-40B4-BE49-F238E27FC236}">
              <a16:creationId xmlns:a16="http://schemas.microsoft.com/office/drawing/2014/main" id="{85B32771-42E0-43A5-A081-D0C56A11E177}"/>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15" name="【公民館】&#10;有形固定資産減価償却率最大値テキスト">
          <a:extLst>
            <a:ext uri="{FF2B5EF4-FFF2-40B4-BE49-F238E27FC236}">
              <a16:creationId xmlns:a16="http://schemas.microsoft.com/office/drawing/2014/main" id="{E2720E98-2091-4D29-B046-8683AE3644D3}"/>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16" name="直線コネクタ 715">
          <a:extLst>
            <a:ext uri="{FF2B5EF4-FFF2-40B4-BE49-F238E27FC236}">
              <a16:creationId xmlns:a16="http://schemas.microsoft.com/office/drawing/2014/main" id="{3A5EFEDC-3B8A-4932-98C1-355B93C4D76F}"/>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17" name="【公民館】&#10;有形固定資産減価償却率平均値テキスト">
          <a:extLst>
            <a:ext uri="{FF2B5EF4-FFF2-40B4-BE49-F238E27FC236}">
              <a16:creationId xmlns:a16="http://schemas.microsoft.com/office/drawing/2014/main" id="{1412BA9A-FAE8-4A98-85FC-9AA2314982CE}"/>
            </a:ext>
          </a:extLst>
        </xdr:cNvPr>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8" name="フローチャート: 判断 717">
          <a:extLst>
            <a:ext uri="{FF2B5EF4-FFF2-40B4-BE49-F238E27FC236}">
              <a16:creationId xmlns:a16="http://schemas.microsoft.com/office/drawing/2014/main" id="{97899104-984C-4F11-A080-164FB6BD9BBE}"/>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9" name="フローチャート: 判断 718">
          <a:extLst>
            <a:ext uri="{FF2B5EF4-FFF2-40B4-BE49-F238E27FC236}">
              <a16:creationId xmlns:a16="http://schemas.microsoft.com/office/drawing/2014/main" id="{3713CFEF-4433-4FF6-952B-102CDBAE9B22}"/>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20" name="フローチャート: 判断 719">
          <a:extLst>
            <a:ext uri="{FF2B5EF4-FFF2-40B4-BE49-F238E27FC236}">
              <a16:creationId xmlns:a16="http://schemas.microsoft.com/office/drawing/2014/main" id="{05C3F0D0-4629-44C1-9D24-4D4B4CE98C9F}"/>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21" name="フローチャート: 判断 720">
          <a:extLst>
            <a:ext uri="{FF2B5EF4-FFF2-40B4-BE49-F238E27FC236}">
              <a16:creationId xmlns:a16="http://schemas.microsoft.com/office/drawing/2014/main" id="{A5773C3B-75CE-4761-8201-C929F9CA3D93}"/>
            </a:ext>
          </a:extLst>
        </xdr:cNvPr>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F8B574B9-78FD-4C15-824E-4F257BAFB2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5C60E129-8140-4EC1-A0A2-A4B8BF476A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90DF8A5-7CAB-43AF-B1FE-8214919DD8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BB859C1-E5DC-4C1C-B59F-27FBCCFD8E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CC19CCA7-4048-4B39-A157-0F3056172B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9398</xdr:rowOff>
    </xdr:from>
    <xdr:to>
      <xdr:col>76</xdr:col>
      <xdr:colOff>165100</xdr:colOff>
      <xdr:row>107</xdr:row>
      <xdr:rowOff>110998</xdr:rowOff>
    </xdr:to>
    <xdr:sp macro="" textlink="">
      <xdr:nvSpPr>
        <xdr:cNvPr id="727" name="楕円 726">
          <a:extLst>
            <a:ext uri="{FF2B5EF4-FFF2-40B4-BE49-F238E27FC236}">
              <a16:creationId xmlns:a16="http://schemas.microsoft.com/office/drawing/2014/main" id="{F98EA9B1-19D8-4CD2-B60A-4F5F55C126FF}"/>
            </a:ext>
          </a:extLst>
        </xdr:cNvPr>
        <xdr:cNvSpPr/>
      </xdr:nvSpPr>
      <xdr:spPr>
        <a:xfrm>
          <a:off x="1454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61976</xdr:rowOff>
    </xdr:from>
    <xdr:to>
      <xdr:col>72</xdr:col>
      <xdr:colOff>38100</xdr:colOff>
      <xdr:row>107</xdr:row>
      <xdr:rowOff>163576</xdr:rowOff>
    </xdr:to>
    <xdr:sp macro="" textlink="">
      <xdr:nvSpPr>
        <xdr:cNvPr id="728" name="楕円 727">
          <a:extLst>
            <a:ext uri="{FF2B5EF4-FFF2-40B4-BE49-F238E27FC236}">
              <a16:creationId xmlns:a16="http://schemas.microsoft.com/office/drawing/2014/main" id="{8B290BD6-E262-4887-B328-94C4207E3626}"/>
            </a:ext>
          </a:extLst>
        </xdr:cNvPr>
        <xdr:cNvSpPr/>
      </xdr:nvSpPr>
      <xdr:spPr>
        <a:xfrm>
          <a:off x="1365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60198</xdr:rowOff>
    </xdr:from>
    <xdr:to>
      <xdr:col>76</xdr:col>
      <xdr:colOff>114300</xdr:colOff>
      <xdr:row>107</xdr:row>
      <xdr:rowOff>112776</xdr:rowOff>
    </xdr:to>
    <xdr:cxnSp macro="">
      <xdr:nvCxnSpPr>
        <xdr:cNvPr id="729" name="直線コネクタ 728">
          <a:extLst>
            <a:ext uri="{FF2B5EF4-FFF2-40B4-BE49-F238E27FC236}">
              <a16:creationId xmlns:a16="http://schemas.microsoft.com/office/drawing/2014/main" id="{B73992A1-DF16-4C0F-B419-B9D8F3BD5AF4}"/>
            </a:ext>
          </a:extLst>
        </xdr:cNvPr>
        <xdr:cNvCxnSpPr/>
      </xdr:nvCxnSpPr>
      <xdr:spPr>
        <a:xfrm flipV="1">
          <a:off x="13703300" y="184053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30" name="n_1aveValue【公民館】&#10;有形固定資産減価償却率">
          <a:extLst>
            <a:ext uri="{FF2B5EF4-FFF2-40B4-BE49-F238E27FC236}">
              <a16:creationId xmlns:a16="http://schemas.microsoft.com/office/drawing/2014/main" id="{D6876182-3FF8-4475-A109-8B33B62A1BD2}"/>
            </a:ext>
          </a:extLst>
        </xdr:cNvPr>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31" name="n_2aveValue【公民館】&#10;有形固定資産減価償却率">
          <a:extLst>
            <a:ext uri="{FF2B5EF4-FFF2-40B4-BE49-F238E27FC236}">
              <a16:creationId xmlns:a16="http://schemas.microsoft.com/office/drawing/2014/main" id="{F889DE68-C2AD-4B58-B1DC-F9FCD7FCBF10}"/>
            </a:ext>
          </a:extLst>
        </xdr:cNvPr>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32" name="n_3aveValue【公民館】&#10;有形固定資産減価償却率">
          <a:extLst>
            <a:ext uri="{FF2B5EF4-FFF2-40B4-BE49-F238E27FC236}">
              <a16:creationId xmlns:a16="http://schemas.microsoft.com/office/drawing/2014/main" id="{01A29A99-0CD9-4C83-B628-D331B86325CB}"/>
            </a:ext>
          </a:extLst>
        </xdr:cNvPr>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102125</xdr:rowOff>
    </xdr:from>
    <xdr:ext cx="405111" cy="259045"/>
    <xdr:sp macro="" textlink="">
      <xdr:nvSpPr>
        <xdr:cNvPr id="733" name="n_2mainValue【公民館】&#10;有形固定資産減価償却率">
          <a:extLst>
            <a:ext uri="{FF2B5EF4-FFF2-40B4-BE49-F238E27FC236}">
              <a16:creationId xmlns:a16="http://schemas.microsoft.com/office/drawing/2014/main" id="{9C3872E7-3ACE-4F67-AE90-C2B61427982B}"/>
            </a:ext>
          </a:extLst>
        </xdr:cNvPr>
        <xdr:cNvSpPr txBox="1"/>
      </xdr:nvSpPr>
      <xdr:spPr>
        <a:xfrm>
          <a:off x="14389744"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154703</xdr:rowOff>
    </xdr:from>
    <xdr:ext cx="405111" cy="259045"/>
    <xdr:sp macro="" textlink="">
      <xdr:nvSpPr>
        <xdr:cNvPr id="734" name="n_3mainValue【公民館】&#10;有形固定資産減価償却率">
          <a:extLst>
            <a:ext uri="{FF2B5EF4-FFF2-40B4-BE49-F238E27FC236}">
              <a16:creationId xmlns:a16="http://schemas.microsoft.com/office/drawing/2014/main" id="{66176E11-10DB-4350-89A5-4EF43827606F}"/>
            </a:ext>
          </a:extLst>
        </xdr:cNvPr>
        <xdr:cNvSpPr txBox="1"/>
      </xdr:nvSpPr>
      <xdr:spPr>
        <a:xfrm>
          <a:off x="13500744" y="1849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id="{A7C5AFAA-F05C-4629-B923-E6A1FE2C42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id="{0F496891-CE56-48A2-AA8E-FB4FE0DEF6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id="{212BABB5-7316-4A14-8048-E58F1ABC7B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id="{2BD0FB9A-E636-45ED-B6D2-9330F78CE3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id="{14C8870E-2CBA-4BDE-B4E6-56BD0A6717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id="{3AE7F11C-8D72-4B38-8BF6-583CCCEF28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id="{560A5CD9-752F-46BE-8567-77EC8ECF3D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id="{12D38B12-FC90-44D3-AFA8-F115564AB8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a:extLst>
            <a:ext uri="{FF2B5EF4-FFF2-40B4-BE49-F238E27FC236}">
              <a16:creationId xmlns:a16="http://schemas.microsoft.com/office/drawing/2014/main" id="{B89E3427-E02B-4AE4-B2E8-08594E22125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a:extLst>
            <a:ext uri="{FF2B5EF4-FFF2-40B4-BE49-F238E27FC236}">
              <a16:creationId xmlns:a16="http://schemas.microsoft.com/office/drawing/2014/main" id="{43A73A4A-FBD6-4793-83AC-C0F795CA51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5" name="直線コネクタ 744">
          <a:extLst>
            <a:ext uri="{FF2B5EF4-FFF2-40B4-BE49-F238E27FC236}">
              <a16:creationId xmlns:a16="http://schemas.microsoft.com/office/drawing/2014/main" id="{5B6DB7EC-B15C-4F9B-ABFA-382730ED76D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6" name="テキスト ボックス 745">
          <a:extLst>
            <a:ext uri="{FF2B5EF4-FFF2-40B4-BE49-F238E27FC236}">
              <a16:creationId xmlns:a16="http://schemas.microsoft.com/office/drawing/2014/main" id="{0EF9FC0D-24F6-47EA-BE19-243E662EECA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7" name="直線コネクタ 746">
          <a:extLst>
            <a:ext uri="{FF2B5EF4-FFF2-40B4-BE49-F238E27FC236}">
              <a16:creationId xmlns:a16="http://schemas.microsoft.com/office/drawing/2014/main" id="{A32D611B-962D-43C5-A4F5-ABDAB859D66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8" name="テキスト ボックス 747">
          <a:extLst>
            <a:ext uri="{FF2B5EF4-FFF2-40B4-BE49-F238E27FC236}">
              <a16:creationId xmlns:a16="http://schemas.microsoft.com/office/drawing/2014/main" id="{86CFEC6C-CFB4-48F1-A5D7-08491BD062B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9" name="直線コネクタ 748">
          <a:extLst>
            <a:ext uri="{FF2B5EF4-FFF2-40B4-BE49-F238E27FC236}">
              <a16:creationId xmlns:a16="http://schemas.microsoft.com/office/drawing/2014/main" id="{D6DA4015-AFD6-45FA-90A4-BC1E6741C04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0" name="テキスト ボックス 749">
          <a:extLst>
            <a:ext uri="{FF2B5EF4-FFF2-40B4-BE49-F238E27FC236}">
              <a16:creationId xmlns:a16="http://schemas.microsoft.com/office/drawing/2014/main" id="{1F43ED39-9989-4E35-A068-6D728FFE6C0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1" name="直線コネクタ 750">
          <a:extLst>
            <a:ext uri="{FF2B5EF4-FFF2-40B4-BE49-F238E27FC236}">
              <a16:creationId xmlns:a16="http://schemas.microsoft.com/office/drawing/2014/main" id="{6F1A2300-4921-41F5-BE09-BD02055EFB5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2" name="テキスト ボックス 751">
          <a:extLst>
            <a:ext uri="{FF2B5EF4-FFF2-40B4-BE49-F238E27FC236}">
              <a16:creationId xmlns:a16="http://schemas.microsoft.com/office/drawing/2014/main" id="{3C08DC48-C9E8-49D3-8B7E-E402F3317B9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40297B71-47A6-44A9-AF9A-126C3663EC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EA2F1700-614C-4C59-8921-1BA2E6423B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a:extLst>
            <a:ext uri="{FF2B5EF4-FFF2-40B4-BE49-F238E27FC236}">
              <a16:creationId xmlns:a16="http://schemas.microsoft.com/office/drawing/2014/main" id="{E7813599-F3F3-43DE-8B2C-A46CE8E47F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6" name="直線コネクタ 755">
          <a:extLst>
            <a:ext uri="{FF2B5EF4-FFF2-40B4-BE49-F238E27FC236}">
              <a16:creationId xmlns:a16="http://schemas.microsoft.com/office/drawing/2014/main" id="{5048685E-2456-4CFE-8975-556842637BB1}"/>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7" name="【公民館】&#10;一人当たり面積最小値テキスト">
          <a:extLst>
            <a:ext uri="{FF2B5EF4-FFF2-40B4-BE49-F238E27FC236}">
              <a16:creationId xmlns:a16="http://schemas.microsoft.com/office/drawing/2014/main" id="{EFF8E6B0-E2B2-4D5B-A6A4-697A2ADB14F5}"/>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8" name="直線コネクタ 757">
          <a:extLst>
            <a:ext uri="{FF2B5EF4-FFF2-40B4-BE49-F238E27FC236}">
              <a16:creationId xmlns:a16="http://schemas.microsoft.com/office/drawing/2014/main" id="{161020A1-84E3-4F36-AFFB-117AFCF57A48}"/>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9" name="【公民館】&#10;一人当たり面積最大値テキスト">
          <a:extLst>
            <a:ext uri="{FF2B5EF4-FFF2-40B4-BE49-F238E27FC236}">
              <a16:creationId xmlns:a16="http://schemas.microsoft.com/office/drawing/2014/main" id="{8B5CCF19-39A4-4DEC-8F52-57D53F57CE71}"/>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60" name="直線コネクタ 759">
          <a:extLst>
            <a:ext uri="{FF2B5EF4-FFF2-40B4-BE49-F238E27FC236}">
              <a16:creationId xmlns:a16="http://schemas.microsoft.com/office/drawing/2014/main" id="{DE1009AC-1FC3-491E-A243-3BDEE3C938B6}"/>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61" name="【公民館】&#10;一人当たり面積平均値テキスト">
          <a:extLst>
            <a:ext uri="{FF2B5EF4-FFF2-40B4-BE49-F238E27FC236}">
              <a16:creationId xmlns:a16="http://schemas.microsoft.com/office/drawing/2014/main" id="{78DADC02-BB2C-465B-A94E-2E646A3C2A1C}"/>
            </a:ext>
          </a:extLst>
        </xdr:cNvPr>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2" name="フローチャート: 判断 761">
          <a:extLst>
            <a:ext uri="{FF2B5EF4-FFF2-40B4-BE49-F238E27FC236}">
              <a16:creationId xmlns:a16="http://schemas.microsoft.com/office/drawing/2014/main" id="{B6B27C0D-1618-4B4A-8A2D-6CB10E2F8CD4}"/>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3" name="フローチャート: 判断 762">
          <a:extLst>
            <a:ext uri="{FF2B5EF4-FFF2-40B4-BE49-F238E27FC236}">
              <a16:creationId xmlns:a16="http://schemas.microsoft.com/office/drawing/2014/main" id="{2D891E2C-A4E2-45BF-8580-D4D4B276A953}"/>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4" name="フローチャート: 判断 763">
          <a:extLst>
            <a:ext uri="{FF2B5EF4-FFF2-40B4-BE49-F238E27FC236}">
              <a16:creationId xmlns:a16="http://schemas.microsoft.com/office/drawing/2014/main" id="{750DBA33-AA63-4B75-B419-0DBC7ABB6586}"/>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5" name="フローチャート: 判断 764">
          <a:extLst>
            <a:ext uri="{FF2B5EF4-FFF2-40B4-BE49-F238E27FC236}">
              <a16:creationId xmlns:a16="http://schemas.microsoft.com/office/drawing/2014/main" id="{1A32C691-0290-4E51-B38B-9139EBA98E85}"/>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829EF904-D91F-453C-A233-EE0E57DB80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2303EE43-8AA6-4D48-BC79-7648886F84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7759B0F-0E52-44B3-90CA-2619608DB0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C2D5D58-CFD2-4FCB-BDEB-A5781D6283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37BF750-7CD8-4085-AF6F-7F2787C564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148844</xdr:rowOff>
    </xdr:from>
    <xdr:to>
      <xdr:col>107</xdr:col>
      <xdr:colOff>101600</xdr:colOff>
      <xdr:row>105</xdr:row>
      <xdr:rowOff>78994</xdr:rowOff>
    </xdr:to>
    <xdr:sp macro="" textlink="">
      <xdr:nvSpPr>
        <xdr:cNvPr id="771" name="楕円 770">
          <a:extLst>
            <a:ext uri="{FF2B5EF4-FFF2-40B4-BE49-F238E27FC236}">
              <a16:creationId xmlns:a16="http://schemas.microsoft.com/office/drawing/2014/main" id="{B891A9EA-FD46-4D71-9617-F834DFA88DA2}"/>
            </a:ext>
          </a:extLst>
        </xdr:cNvPr>
        <xdr:cNvSpPr/>
      </xdr:nvSpPr>
      <xdr:spPr>
        <a:xfrm>
          <a:off x="2038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772" name="楕円 771">
          <a:extLst>
            <a:ext uri="{FF2B5EF4-FFF2-40B4-BE49-F238E27FC236}">
              <a16:creationId xmlns:a16="http://schemas.microsoft.com/office/drawing/2014/main" id="{B4ED7151-BD45-4946-9069-FE7135B0D621}"/>
            </a:ext>
          </a:extLst>
        </xdr:cNvPr>
        <xdr:cNvSpPr/>
      </xdr:nvSpPr>
      <xdr:spPr>
        <a:xfrm>
          <a:off x="19494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28194</xdr:rowOff>
    </xdr:from>
    <xdr:to>
      <xdr:col>107</xdr:col>
      <xdr:colOff>50800</xdr:colOff>
      <xdr:row>105</xdr:row>
      <xdr:rowOff>32765</xdr:rowOff>
    </xdr:to>
    <xdr:cxnSp macro="">
      <xdr:nvCxnSpPr>
        <xdr:cNvPr id="773" name="直線コネクタ 772">
          <a:extLst>
            <a:ext uri="{FF2B5EF4-FFF2-40B4-BE49-F238E27FC236}">
              <a16:creationId xmlns:a16="http://schemas.microsoft.com/office/drawing/2014/main" id="{A697B4BD-2026-40FA-A45B-17218B71F69C}"/>
            </a:ext>
          </a:extLst>
        </xdr:cNvPr>
        <xdr:cNvCxnSpPr/>
      </xdr:nvCxnSpPr>
      <xdr:spPr>
        <a:xfrm flipV="1">
          <a:off x="19545300" y="1803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4" name="n_1aveValue【公民館】&#10;一人当たり面積">
          <a:extLst>
            <a:ext uri="{FF2B5EF4-FFF2-40B4-BE49-F238E27FC236}">
              <a16:creationId xmlns:a16="http://schemas.microsoft.com/office/drawing/2014/main" id="{CC4B88A4-FD0A-430D-ACF5-075068F6C944}"/>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775" name="n_2aveValue【公民館】&#10;一人当たり面積">
          <a:extLst>
            <a:ext uri="{FF2B5EF4-FFF2-40B4-BE49-F238E27FC236}">
              <a16:creationId xmlns:a16="http://schemas.microsoft.com/office/drawing/2014/main" id="{048B7C02-6F67-4184-A78C-B8144AE2EDBF}"/>
            </a:ext>
          </a:extLst>
        </xdr:cNvPr>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776" name="n_3aveValue【公民館】&#10;一人当たり面積">
          <a:extLst>
            <a:ext uri="{FF2B5EF4-FFF2-40B4-BE49-F238E27FC236}">
              <a16:creationId xmlns:a16="http://schemas.microsoft.com/office/drawing/2014/main" id="{077A7A0A-073F-4B47-8586-363FD45B5C2C}"/>
            </a:ext>
          </a:extLst>
        </xdr:cNvPr>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95521</xdr:rowOff>
    </xdr:from>
    <xdr:ext cx="469744" cy="259045"/>
    <xdr:sp macro="" textlink="">
      <xdr:nvSpPr>
        <xdr:cNvPr id="777" name="n_2mainValue【公民館】&#10;一人当たり面積">
          <a:extLst>
            <a:ext uri="{FF2B5EF4-FFF2-40B4-BE49-F238E27FC236}">
              <a16:creationId xmlns:a16="http://schemas.microsoft.com/office/drawing/2014/main" id="{63E70F4F-10A4-4BD8-8726-EF5A1F9022E3}"/>
            </a:ext>
          </a:extLst>
        </xdr:cNvPr>
        <xdr:cNvSpPr txBox="1"/>
      </xdr:nvSpPr>
      <xdr:spPr>
        <a:xfrm>
          <a:off x="20199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100092</xdr:rowOff>
    </xdr:from>
    <xdr:ext cx="469744" cy="259045"/>
    <xdr:sp macro="" textlink="">
      <xdr:nvSpPr>
        <xdr:cNvPr id="778" name="n_3mainValue【公民館】&#10;一人当たり面積">
          <a:extLst>
            <a:ext uri="{FF2B5EF4-FFF2-40B4-BE49-F238E27FC236}">
              <a16:creationId xmlns:a16="http://schemas.microsoft.com/office/drawing/2014/main" id="{85AED3F0-4976-4CFA-8D33-C73EE2EC0F6A}"/>
            </a:ext>
          </a:extLst>
        </xdr:cNvPr>
        <xdr:cNvSpPr txBox="1"/>
      </xdr:nvSpPr>
      <xdr:spPr>
        <a:xfrm>
          <a:off x="19310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C6ADA002-4109-4FBC-9C29-93E8DF62AD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90BCFC5A-FF64-4583-BD90-2B4ACE1102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654A37F0-D775-4DBF-984F-CBC5B5C5BC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年度より台帳未整備です。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11F7D7-9D92-47C5-9F89-07803F9ABF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5FBE83-6994-4580-90CA-9E8795EB6E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F390AE-F0A3-476F-9B04-B8977424B9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41B79A-C28A-4ED7-BBD0-42D682D081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E4D6E0-FF49-4358-BE88-980A4ED6CD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740D25-CF16-4186-9B76-564E420B21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F10A9B-9F4F-48CD-97D1-C3323DC4CD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AF359D-B09B-43D4-B891-481B8E1A59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E9C29C-B9C5-44DB-88E7-10B7BAB32E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F1078C-DE4E-48D4-8F6B-151D40A669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25,641
25,353
111.01
11,774,654
11,609,630
151,221
6,863,552
10,162,352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BB5ED7-2D04-4AA0-8C62-27A70FDAC0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2DA436-A925-4E11-B340-A8243E0ED1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DB3CB4-1CA2-42D9-B17B-F9F9643700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DC15EE-1541-4206-B015-E5E0A594D4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E607F6-58C7-4A7D-A899-E2B13D2643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22E1D66-9483-4CE2-95CF-0EDBBAA882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C809C0-5CB5-4482-80F0-DF7CCDE058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563E09-118F-4A43-A346-F1C746C388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0AA068-75E7-4258-BAE0-4AC3B82478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744849-673F-4201-970B-2A6308879A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C79C67-6568-415A-A23E-D48493E240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B4FA3E-F467-4AF9-B99E-D0A5C6F419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5A7E97-427B-4716-9D62-A1E4ED15FA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83798A-0F4A-41A1-8EED-19395DCE32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C571DE-FE67-4D83-AFB3-548077FCAC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864210-A41A-40FD-98BE-ED35BE83209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F7EC62-FA5C-4CE2-A722-B79A87640E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64FD4D-3D42-4AC9-A44B-209C461B4D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3EC637-648B-4C8A-9FFD-363ADEEE00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417780-BF80-4231-800B-54E218CFAB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0B38DB7-1F0C-4378-87DF-96AB191665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0D0DA71-2737-4A31-95A7-06B9B212B7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0CE726-9886-4930-B4BC-866A032902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F0FBE4-42D6-4891-B39D-57B40FFB8A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712027D-9F55-4A82-A402-9956E3E1F9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6862ED7-410F-49FC-96AC-E138AE3717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B7448B4-BB9E-429D-A7E6-D5937673A4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0D33D24-91FE-41B1-BA2A-D1AFEA1C12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8204602-C7D2-476D-9FF9-E0CE563C5C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75CCF09-EE07-48CF-A68C-091BF537E5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CD5EF7D-21E7-4B47-B855-65D57C39A02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F65365C-3BDB-4C13-91BB-5FD06413039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7577156-6B60-43DF-8C59-66A2563FBBE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BCB1F5E-73DF-4F36-B04E-70C51A0D237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61E9284-FB10-4D89-B87E-59E4FABA69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03C3BEA-AA12-43BF-A2C0-797DA4EDFB6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9E025A1-39E2-475C-B821-47277570DDA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AE8ABBC-1E3D-4590-B4F7-94AB81982D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71C739A-173F-48A1-9531-404BC5C25F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404B26F-8B72-4579-B3CC-C1FF0FBB6E4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4BA9418-8DE4-49DE-9D4B-C74BAC14ABA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C273543-C4AA-439B-8ACA-BE1F92E8364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FA493D9-82A1-4C5C-A5C6-3216C9A833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F709AEE-99B7-4E9E-938C-C04145D9C37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D9545FF-1694-45FD-9AE0-B0E7191A79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2AF3D6EC-7A6C-4F42-AE29-B12A17D10DA3}"/>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1C28EBE5-A97A-4E3B-A65E-47BE92ADCD77}"/>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06F77668-A4A1-46E7-A4BA-160F77EB29C5}"/>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E5F737F8-5339-40F7-BBC9-3DE17D3A452D}"/>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F1EB5534-2422-41C9-9223-5E5C6AC74DF0}"/>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937B87DB-21A9-4C9E-A33C-4E04277B5521}"/>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CA83EC81-90D9-41DD-9792-E50189E8C688}"/>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D2098107-F427-45C0-9A69-796C37E59358}"/>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76580</xdr:rowOff>
    </xdr:from>
    <xdr:ext cx="405111" cy="259045"/>
    <xdr:sp macro="" textlink="">
      <xdr:nvSpPr>
        <xdr:cNvPr id="65" name="n_1aveValue【図書館】&#10;有形固定資産減価償却率">
          <a:extLst>
            <a:ext uri="{FF2B5EF4-FFF2-40B4-BE49-F238E27FC236}">
              <a16:creationId xmlns:a16="http://schemas.microsoft.com/office/drawing/2014/main" id="{058583D8-70F0-4333-A0B8-B1699B427FC2}"/>
            </a:ext>
          </a:extLst>
        </xdr:cNvPr>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6" name="フローチャート: 判断 65">
          <a:extLst>
            <a:ext uri="{FF2B5EF4-FFF2-40B4-BE49-F238E27FC236}">
              <a16:creationId xmlns:a16="http://schemas.microsoft.com/office/drawing/2014/main" id="{B95E527C-FD96-4D0C-ACB9-9DEC428354B7}"/>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132097</xdr:rowOff>
    </xdr:from>
    <xdr:ext cx="405111" cy="259045"/>
    <xdr:sp macro="" textlink="">
      <xdr:nvSpPr>
        <xdr:cNvPr id="67" name="n_2aveValue【図書館】&#10;有形固定資産減価償却率">
          <a:extLst>
            <a:ext uri="{FF2B5EF4-FFF2-40B4-BE49-F238E27FC236}">
              <a16:creationId xmlns:a16="http://schemas.microsoft.com/office/drawing/2014/main" id="{F66650BC-40C4-4DAF-A9E9-D15096321A59}"/>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a:extLst>
            <a:ext uri="{FF2B5EF4-FFF2-40B4-BE49-F238E27FC236}">
              <a16:creationId xmlns:a16="http://schemas.microsoft.com/office/drawing/2014/main" id="{0DC802E0-CEAF-4BF5-AE78-35F27C19E188}"/>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39024</xdr:rowOff>
    </xdr:from>
    <xdr:ext cx="405111" cy="259045"/>
    <xdr:sp macro="" textlink="">
      <xdr:nvSpPr>
        <xdr:cNvPr id="69" name="n_3aveValue【図書館】&#10;有形固定資産減価償却率">
          <a:extLst>
            <a:ext uri="{FF2B5EF4-FFF2-40B4-BE49-F238E27FC236}">
              <a16:creationId xmlns:a16="http://schemas.microsoft.com/office/drawing/2014/main" id="{9FAE7CAC-97DC-4C36-9354-AA4B92AA1ED2}"/>
            </a:ext>
          </a:extLst>
        </xdr:cNvPr>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7DE7D21-8854-48C1-9C0C-432BC12B01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FAC228-8E94-42C2-B04E-DA3438FDC3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7A5610-B4A5-4D60-B5E0-801398BA4C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49847D-EC25-40D2-A155-A1A576CD9C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E677A561-2E79-41DE-A3DE-05DE45C0B83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156028</xdr:rowOff>
    </xdr:from>
    <xdr:to>
      <xdr:col>15</xdr:col>
      <xdr:colOff>101600</xdr:colOff>
      <xdr:row>41</xdr:row>
      <xdr:rowOff>86178</xdr:rowOff>
    </xdr:to>
    <xdr:sp macro="" textlink="">
      <xdr:nvSpPr>
        <xdr:cNvPr id="75" name="楕円 74">
          <a:extLst>
            <a:ext uri="{FF2B5EF4-FFF2-40B4-BE49-F238E27FC236}">
              <a16:creationId xmlns:a16="http://schemas.microsoft.com/office/drawing/2014/main" id="{77BE2F5D-DC70-463F-B427-CB9CF3D33281}"/>
            </a:ext>
          </a:extLst>
        </xdr:cNvPr>
        <xdr:cNvSpPr/>
      </xdr:nvSpPr>
      <xdr:spPr>
        <a:xfrm>
          <a:off x="2857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17235</xdr:rowOff>
    </xdr:from>
    <xdr:to>
      <xdr:col>10</xdr:col>
      <xdr:colOff>165100</xdr:colOff>
      <xdr:row>41</xdr:row>
      <xdr:rowOff>118835</xdr:rowOff>
    </xdr:to>
    <xdr:sp macro="" textlink="">
      <xdr:nvSpPr>
        <xdr:cNvPr id="76" name="楕円 75">
          <a:extLst>
            <a:ext uri="{FF2B5EF4-FFF2-40B4-BE49-F238E27FC236}">
              <a16:creationId xmlns:a16="http://schemas.microsoft.com/office/drawing/2014/main" id="{FF390D10-AE49-452D-8E7C-2C24920C25E7}"/>
            </a:ext>
          </a:extLst>
        </xdr:cNvPr>
        <xdr:cNvSpPr/>
      </xdr:nvSpPr>
      <xdr:spPr>
        <a:xfrm>
          <a:off x="196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35378</xdr:rowOff>
    </xdr:from>
    <xdr:to>
      <xdr:col>15</xdr:col>
      <xdr:colOff>50800</xdr:colOff>
      <xdr:row>41</xdr:row>
      <xdr:rowOff>68035</xdr:rowOff>
    </xdr:to>
    <xdr:cxnSp macro="">
      <xdr:nvCxnSpPr>
        <xdr:cNvPr id="77" name="直線コネクタ 76">
          <a:extLst>
            <a:ext uri="{FF2B5EF4-FFF2-40B4-BE49-F238E27FC236}">
              <a16:creationId xmlns:a16="http://schemas.microsoft.com/office/drawing/2014/main" id="{3F6C5BE5-9486-471D-A1BE-9E5D636C1611}"/>
            </a:ext>
          </a:extLst>
        </xdr:cNvPr>
        <xdr:cNvCxnSpPr/>
      </xdr:nvCxnSpPr>
      <xdr:spPr>
        <a:xfrm flipV="1">
          <a:off x="2019300" y="706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41</xdr:row>
      <xdr:rowOff>77305</xdr:rowOff>
    </xdr:from>
    <xdr:ext cx="405111" cy="259045"/>
    <xdr:sp macro="" textlink="">
      <xdr:nvSpPr>
        <xdr:cNvPr id="78" name="n_2mainValue【図書館】&#10;有形固定資産減価償却率">
          <a:extLst>
            <a:ext uri="{FF2B5EF4-FFF2-40B4-BE49-F238E27FC236}">
              <a16:creationId xmlns:a16="http://schemas.microsoft.com/office/drawing/2014/main" id="{16A367A4-384A-4B6D-B7A6-3483EDD2D6F3}"/>
            </a:ext>
          </a:extLst>
        </xdr:cNvPr>
        <xdr:cNvSpPr txBox="1"/>
      </xdr:nvSpPr>
      <xdr:spPr>
        <a:xfrm>
          <a:off x="2705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109962</xdr:rowOff>
    </xdr:from>
    <xdr:ext cx="405111" cy="259045"/>
    <xdr:sp macro="" textlink="">
      <xdr:nvSpPr>
        <xdr:cNvPr id="79" name="n_3mainValue【図書館】&#10;有形固定資産減価償却率">
          <a:extLst>
            <a:ext uri="{FF2B5EF4-FFF2-40B4-BE49-F238E27FC236}">
              <a16:creationId xmlns:a16="http://schemas.microsoft.com/office/drawing/2014/main" id="{D6A1B0CE-898A-4F55-97EC-85EE8CCE5DCF}"/>
            </a:ext>
          </a:extLst>
        </xdr:cNvPr>
        <xdr:cNvSpPr txBox="1"/>
      </xdr:nvSpPr>
      <xdr:spPr>
        <a:xfrm>
          <a:off x="1816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AE87757-4318-4655-A380-9130344002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DE9F0E1B-7510-48E0-9EB0-6A19A96207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1A9BDD23-FE5B-4EE0-A3F0-2B556C97CC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352D2725-6A58-4783-ABEA-DC1D260331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ACD7AE50-6224-485D-BD4E-6DADEDA5E8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79E7B01-80AC-4548-B94F-8E3C94226E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952A459-179B-4F8E-9C15-C3F633A596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24300B71-D967-4E33-A4A4-FED4970923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6A5AFA7-5A16-44E8-9A98-BFEC42A6445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BE9AEFA-B55A-4E90-890A-2B67177428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E4526B32-5A46-4975-A699-9EB3F1BED0C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4C9999DD-7817-4FF8-A675-1558458DE94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5E20B814-A7A8-4CDB-A6FF-7B7DF21FF04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C7F09D5A-CE15-4EBF-AB6A-111F26A3B72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EF5C5BD3-AEB5-457A-99C2-B1D85394BD1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03C963CE-7B32-4C5C-9E36-87EA23CFCD0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C114381A-61FE-4DA7-BE78-A684508AC5E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444A98D2-1C5A-4068-AECA-388D86B097E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405D792E-C9BF-41EF-92C7-7C6AA96889F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B4E19A72-9A57-4A3D-8360-3FA0C5422C6E}"/>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EE612510-6D17-4CFB-A616-80C135A55E7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99ADCA57-AAEF-4351-BF7D-611419F83C3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17DBA016-1516-450A-B4C9-29CF367E1E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8A09BD4F-E864-41EB-BC42-AE282480C36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80A0BC5-B307-4116-9CED-36F1FFBF98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5" name="直線コネクタ 104">
          <a:extLst>
            <a:ext uri="{FF2B5EF4-FFF2-40B4-BE49-F238E27FC236}">
              <a16:creationId xmlns:a16="http://schemas.microsoft.com/office/drawing/2014/main" id="{8D8CAB23-EE53-4BE5-8A79-BCF54DC29B0D}"/>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6" name="【図書館】&#10;一人当たり面積最小値テキスト">
          <a:extLst>
            <a:ext uri="{FF2B5EF4-FFF2-40B4-BE49-F238E27FC236}">
              <a16:creationId xmlns:a16="http://schemas.microsoft.com/office/drawing/2014/main" id="{39E7F94A-2569-409D-9B97-533917BB4C32}"/>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07" name="直線コネクタ 106">
          <a:extLst>
            <a:ext uri="{FF2B5EF4-FFF2-40B4-BE49-F238E27FC236}">
              <a16:creationId xmlns:a16="http://schemas.microsoft.com/office/drawing/2014/main" id="{2CB1D92B-4E85-478A-B7D8-BC3D36404231}"/>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08" name="【図書館】&#10;一人当たり面積最大値テキスト">
          <a:extLst>
            <a:ext uri="{FF2B5EF4-FFF2-40B4-BE49-F238E27FC236}">
              <a16:creationId xmlns:a16="http://schemas.microsoft.com/office/drawing/2014/main" id="{2EA62F90-B1A8-44D2-96C8-3400A00F8150}"/>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09" name="直線コネクタ 108">
          <a:extLst>
            <a:ext uri="{FF2B5EF4-FFF2-40B4-BE49-F238E27FC236}">
              <a16:creationId xmlns:a16="http://schemas.microsoft.com/office/drawing/2014/main" id="{278D748C-DAA8-404A-8AAC-4B63A5F87CE2}"/>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0" name="【図書館】&#10;一人当たり面積平均値テキスト">
          <a:extLst>
            <a:ext uri="{FF2B5EF4-FFF2-40B4-BE49-F238E27FC236}">
              <a16:creationId xmlns:a16="http://schemas.microsoft.com/office/drawing/2014/main" id="{761FF0FC-F643-4363-A573-1F95A79DCD9C}"/>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1" name="フローチャート: 判断 110">
          <a:extLst>
            <a:ext uri="{FF2B5EF4-FFF2-40B4-BE49-F238E27FC236}">
              <a16:creationId xmlns:a16="http://schemas.microsoft.com/office/drawing/2014/main" id="{F399A4DC-6D0A-4ED1-8D59-8EB5B591A552}"/>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2" name="フローチャート: 判断 111">
          <a:extLst>
            <a:ext uri="{FF2B5EF4-FFF2-40B4-BE49-F238E27FC236}">
              <a16:creationId xmlns:a16="http://schemas.microsoft.com/office/drawing/2014/main" id="{34E2F772-3257-41C7-A6CB-3A945F9BC44A}"/>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13" name="n_1aveValue【図書館】&#10;一人当たり面積">
          <a:extLst>
            <a:ext uri="{FF2B5EF4-FFF2-40B4-BE49-F238E27FC236}">
              <a16:creationId xmlns:a16="http://schemas.microsoft.com/office/drawing/2014/main" id="{A24C8CDF-5C39-4F79-8E40-36E8612F44C7}"/>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A5C0B358-FCC2-4F75-B62B-47EACDB49F85}"/>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5" name="n_2aveValue【図書館】&#10;一人当たり面積">
          <a:extLst>
            <a:ext uri="{FF2B5EF4-FFF2-40B4-BE49-F238E27FC236}">
              <a16:creationId xmlns:a16="http://schemas.microsoft.com/office/drawing/2014/main" id="{6308B6A0-1BA9-4E9F-A1DA-D4DB9BA9D3AF}"/>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147864</xdr:rowOff>
    </xdr:from>
    <xdr:to>
      <xdr:col>41</xdr:col>
      <xdr:colOff>101600</xdr:colOff>
      <xdr:row>38</xdr:row>
      <xdr:rowOff>78014</xdr:rowOff>
    </xdr:to>
    <xdr:sp macro="" textlink="">
      <xdr:nvSpPr>
        <xdr:cNvPr id="116" name="フローチャート: 判断 115">
          <a:extLst>
            <a:ext uri="{FF2B5EF4-FFF2-40B4-BE49-F238E27FC236}">
              <a16:creationId xmlns:a16="http://schemas.microsoft.com/office/drawing/2014/main" id="{97CAC14B-88FA-432A-ABE7-8E7A0A195112}"/>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69142</xdr:rowOff>
    </xdr:from>
    <xdr:ext cx="469744" cy="259045"/>
    <xdr:sp macro="" textlink="">
      <xdr:nvSpPr>
        <xdr:cNvPr id="117" name="n_3aveValue【図書館】&#10;一人当たり面積">
          <a:extLst>
            <a:ext uri="{FF2B5EF4-FFF2-40B4-BE49-F238E27FC236}">
              <a16:creationId xmlns:a16="http://schemas.microsoft.com/office/drawing/2014/main" id="{144E74DB-95A8-4DF7-84ED-98E3840DDF01}"/>
            </a:ext>
          </a:extLst>
        </xdr:cNvPr>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EF3A4B2-A6E1-434D-871D-E5C7DC1FD5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9E8BCA3-F5A2-4F06-93A6-77B056B11C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F793641-8CFB-475D-BCD4-65F194BE81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F5E84B6-9468-4B05-957E-DB0556A874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1679797-07F0-4C0E-808B-2EF5F731035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93436</xdr:rowOff>
    </xdr:from>
    <xdr:to>
      <xdr:col>46</xdr:col>
      <xdr:colOff>38100</xdr:colOff>
      <xdr:row>38</xdr:row>
      <xdr:rowOff>23586</xdr:rowOff>
    </xdr:to>
    <xdr:sp macro="" textlink="">
      <xdr:nvSpPr>
        <xdr:cNvPr id="123" name="楕円 122">
          <a:extLst>
            <a:ext uri="{FF2B5EF4-FFF2-40B4-BE49-F238E27FC236}">
              <a16:creationId xmlns:a16="http://schemas.microsoft.com/office/drawing/2014/main" id="{FCAEAB84-144E-4A5A-A49C-164C829FE9D7}"/>
            </a:ext>
          </a:extLst>
        </xdr:cNvPr>
        <xdr:cNvSpPr/>
      </xdr:nvSpPr>
      <xdr:spPr>
        <a:xfrm>
          <a:off x="86995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93436</xdr:rowOff>
    </xdr:from>
    <xdr:to>
      <xdr:col>41</xdr:col>
      <xdr:colOff>101600</xdr:colOff>
      <xdr:row>38</xdr:row>
      <xdr:rowOff>23586</xdr:rowOff>
    </xdr:to>
    <xdr:sp macro="" textlink="">
      <xdr:nvSpPr>
        <xdr:cNvPr id="124" name="楕円 123">
          <a:extLst>
            <a:ext uri="{FF2B5EF4-FFF2-40B4-BE49-F238E27FC236}">
              <a16:creationId xmlns:a16="http://schemas.microsoft.com/office/drawing/2014/main" id="{B36EE9F0-62C6-43DA-B585-891E75D4D6B4}"/>
            </a:ext>
          </a:extLst>
        </xdr:cNvPr>
        <xdr:cNvSpPr/>
      </xdr:nvSpPr>
      <xdr:spPr>
        <a:xfrm>
          <a:off x="78105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144236</xdr:rowOff>
    </xdr:from>
    <xdr:to>
      <xdr:col>45</xdr:col>
      <xdr:colOff>177800</xdr:colOff>
      <xdr:row>37</xdr:row>
      <xdr:rowOff>144236</xdr:rowOff>
    </xdr:to>
    <xdr:cxnSp macro="">
      <xdr:nvCxnSpPr>
        <xdr:cNvPr id="125" name="直線コネクタ 124">
          <a:extLst>
            <a:ext uri="{FF2B5EF4-FFF2-40B4-BE49-F238E27FC236}">
              <a16:creationId xmlns:a16="http://schemas.microsoft.com/office/drawing/2014/main" id="{719FFD5B-3B7A-48B6-B3A0-7F866B6C96D5}"/>
            </a:ext>
          </a:extLst>
        </xdr:cNvPr>
        <xdr:cNvCxnSpPr/>
      </xdr:nvCxnSpPr>
      <xdr:spPr>
        <a:xfrm>
          <a:off x="7861300" y="6487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36</xdr:row>
      <xdr:rowOff>40113</xdr:rowOff>
    </xdr:from>
    <xdr:ext cx="469744" cy="259045"/>
    <xdr:sp macro="" textlink="">
      <xdr:nvSpPr>
        <xdr:cNvPr id="126" name="n_2mainValue【図書館】&#10;一人当たり面積">
          <a:extLst>
            <a:ext uri="{FF2B5EF4-FFF2-40B4-BE49-F238E27FC236}">
              <a16:creationId xmlns:a16="http://schemas.microsoft.com/office/drawing/2014/main" id="{E0E653CD-A8A1-464B-B1B5-D64A89417171}"/>
            </a:ext>
          </a:extLst>
        </xdr:cNvPr>
        <xdr:cNvSpPr txBox="1"/>
      </xdr:nvSpPr>
      <xdr:spPr>
        <a:xfrm>
          <a:off x="85154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40113</xdr:rowOff>
    </xdr:from>
    <xdr:ext cx="469744" cy="259045"/>
    <xdr:sp macro="" textlink="">
      <xdr:nvSpPr>
        <xdr:cNvPr id="127" name="n_3mainValue【図書館】&#10;一人当たり面積">
          <a:extLst>
            <a:ext uri="{FF2B5EF4-FFF2-40B4-BE49-F238E27FC236}">
              <a16:creationId xmlns:a16="http://schemas.microsoft.com/office/drawing/2014/main" id="{70679C89-612A-406B-907A-98FAA1F00E6C}"/>
            </a:ext>
          </a:extLst>
        </xdr:cNvPr>
        <xdr:cNvSpPr txBox="1"/>
      </xdr:nvSpPr>
      <xdr:spPr>
        <a:xfrm>
          <a:off x="76264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E49D2485-B078-47CA-A92C-331C7D49A9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747E8DCB-EAFE-4B02-B172-038CC0535A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1AF61994-F8B5-4487-803B-82B7EE1E12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26AA077D-849C-45EA-906F-38466AD7C3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99BB1C6B-DC74-49C4-92C6-88597AA71A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8CF9E3C3-6341-46AA-9268-F190C08337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BBB3ED3C-11AC-4768-9EF1-536177B38A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51714264-E0F1-438A-9B03-43F3B5876E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36A4B83F-A794-4D8B-89AB-08FF948164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25DE5BB1-37B4-452A-A9E9-F3BCF43A03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D45BC90F-2469-4087-B2B1-6F558E135DD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a:extLst>
            <a:ext uri="{FF2B5EF4-FFF2-40B4-BE49-F238E27FC236}">
              <a16:creationId xmlns:a16="http://schemas.microsoft.com/office/drawing/2014/main" id="{CA311748-6C0F-41D4-A0EC-A104FAAF6DA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a:extLst>
            <a:ext uri="{FF2B5EF4-FFF2-40B4-BE49-F238E27FC236}">
              <a16:creationId xmlns:a16="http://schemas.microsoft.com/office/drawing/2014/main" id="{2BE822D4-91AA-4ED1-810D-D0FB979F09B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a:extLst>
            <a:ext uri="{FF2B5EF4-FFF2-40B4-BE49-F238E27FC236}">
              <a16:creationId xmlns:a16="http://schemas.microsoft.com/office/drawing/2014/main" id="{6EB4CC50-571B-40D7-870A-93D3014925F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a:extLst>
            <a:ext uri="{FF2B5EF4-FFF2-40B4-BE49-F238E27FC236}">
              <a16:creationId xmlns:a16="http://schemas.microsoft.com/office/drawing/2014/main" id="{6AF222EA-D476-4E10-A0F8-58F2C405DF5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a:extLst>
            <a:ext uri="{FF2B5EF4-FFF2-40B4-BE49-F238E27FC236}">
              <a16:creationId xmlns:a16="http://schemas.microsoft.com/office/drawing/2014/main" id="{FB0EE8EB-ED2D-4ED6-90EA-5788E03C8A6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a:extLst>
            <a:ext uri="{FF2B5EF4-FFF2-40B4-BE49-F238E27FC236}">
              <a16:creationId xmlns:a16="http://schemas.microsoft.com/office/drawing/2014/main" id="{2D0295AF-1509-4ED2-8EBE-5413F8B0A89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a:extLst>
            <a:ext uri="{FF2B5EF4-FFF2-40B4-BE49-F238E27FC236}">
              <a16:creationId xmlns:a16="http://schemas.microsoft.com/office/drawing/2014/main" id="{383F3F00-C976-4EA5-B1F5-B42BDF7CF3E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a:extLst>
            <a:ext uri="{FF2B5EF4-FFF2-40B4-BE49-F238E27FC236}">
              <a16:creationId xmlns:a16="http://schemas.microsoft.com/office/drawing/2014/main" id="{52896AAC-61C8-460C-83B6-20148744ED7A}"/>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D2C9B5D8-6F36-4AB0-9CA9-90FB394CF3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11021D5B-54F7-4E8F-8D78-0656803F57F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D10F3AE-3BF3-4F99-BE20-6681942221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0" name="直線コネクタ 149">
          <a:extLst>
            <a:ext uri="{FF2B5EF4-FFF2-40B4-BE49-F238E27FC236}">
              <a16:creationId xmlns:a16="http://schemas.microsoft.com/office/drawing/2014/main" id="{73CE3EA4-F250-4923-8952-891355E67A8D}"/>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2B2BC7AE-6284-43BD-8841-B229A908C053}"/>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2" name="直線コネクタ 151">
          <a:extLst>
            <a:ext uri="{FF2B5EF4-FFF2-40B4-BE49-F238E27FC236}">
              <a16:creationId xmlns:a16="http://schemas.microsoft.com/office/drawing/2014/main" id="{6C4EE268-F5B8-4341-B063-F84823082533}"/>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F02AE25B-D305-4ED3-BFA0-3C9D83C6486C}"/>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4" name="直線コネクタ 153">
          <a:extLst>
            <a:ext uri="{FF2B5EF4-FFF2-40B4-BE49-F238E27FC236}">
              <a16:creationId xmlns:a16="http://schemas.microsoft.com/office/drawing/2014/main" id="{07AFA313-1C82-4923-B422-855E2419CB34}"/>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C00DE326-90F6-4DE3-8898-4B5ACAA3E161}"/>
            </a:ext>
          </a:extLst>
        </xdr:cNvPr>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56" name="フローチャート: 判断 155">
          <a:extLst>
            <a:ext uri="{FF2B5EF4-FFF2-40B4-BE49-F238E27FC236}">
              <a16:creationId xmlns:a16="http://schemas.microsoft.com/office/drawing/2014/main" id="{F195A98D-91B8-48E1-89D0-F2EC6AD75D6B}"/>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7" name="フローチャート: 判断 156">
          <a:extLst>
            <a:ext uri="{FF2B5EF4-FFF2-40B4-BE49-F238E27FC236}">
              <a16:creationId xmlns:a16="http://schemas.microsoft.com/office/drawing/2014/main" id="{9E6E8163-60F6-47C1-89C6-FC854A1F14C3}"/>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117619</xdr:rowOff>
    </xdr:from>
    <xdr:ext cx="405111" cy="259045"/>
    <xdr:sp macro="" textlink="">
      <xdr:nvSpPr>
        <xdr:cNvPr id="158" name="n_1aveValue【体育館・プール】&#10;有形固定資産減価償却率">
          <a:extLst>
            <a:ext uri="{FF2B5EF4-FFF2-40B4-BE49-F238E27FC236}">
              <a16:creationId xmlns:a16="http://schemas.microsoft.com/office/drawing/2014/main" id="{0A868E0B-33D0-4B5A-91E9-E45B6D1E4FCA}"/>
            </a:ext>
          </a:extLst>
        </xdr:cNvPr>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159" name="フローチャート: 判断 158">
          <a:extLst>
            <a:ext uri="{FF2B5EF4-FFF2-40B4-BE49-F238E27FC236}">
              <a16:creationId xmlns:a16="http://schemas.microsoft.com/office/drawing/2014/main" id="{E56F44D0-FE8B-4379-9AA5-E51F9B1C8883}"/>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115079</xdr:rowOff>
    </xdr:from>
    <xdr:ext cx="405111" cy="259045"/>
    <xdr:sp macro="" textlink="">
      <xdr:nvSpPr>
        <xdr:cNvPr id="160" name="n_2aveValue【体育館・プール】&#10;有形固定資産減価償却率">
          <a:extLst>
            <a:ext uri="{FF2B5EF4-FFF2-40B4-BE49-F238E27FC236}">
              <a16:creationId xmlns:a16="http://schemas.microsoft.com/office/drawing/2014/main" id="{51DE931F-92C2-47BD-BE9F-A91DCDCEF838}"/>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161" name="フローチャート: 判断 160">
          <a:extLst>
            <a:ext uri="{FF2B5EF4-FFF2-40B4-BE49-F238E27FC236}">
              <a16:creationId xmlns:a16="http://schemas.microsoft.com/office/drawing/2014/main" id="{8A18C89E-3B1A-4C3F-A8FB-639069A73264}"/>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96791</xdr:rowOff>
    </xdr:from>
    <xdr:ext cx="405111" cy="259045"/>
    <xdr:sp macro="" textlink="">
      <xdr:nvSpPr>
        <xdr:cNvPr id="162" name="n_3aveValue【体育館・プール】&#10;有形固定資産減価償却率">
          <a:extLst>
            <a:ext uri="{FF2B5EF4-FFF2-40B4-BE49-F238E27FC236}">
              <a16:creationId xmlns:a16="http://schemas.microsoft.com/office/drawing/2014/main" id="{41AB6619-CF87-4C66-B2B1-D1BF1466EA98}"/>
            </a:ext>
          </a:extLst>
        </xdr:cNvPr>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D4A7648-313B-499C-92D7-D757A9CCD55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B2687218-EAC8-4F85-AA55-9068229F67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E2FC258-609C-4703-A0EC-A265B6F119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DD7AE94-FF52-4345-AE48-DCAEAA914B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B42A25F-F05D-4E48-9B58-7C5F445911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68072</xdr:rowOff>
    </xdr:from>
    <xdr:to>
      <xdr:col>15</xdr:col>
      <xdr:colOff>101600</xdr:colOff>
      <xdr:row>60</xdr:row>
      <xdr:rowOff>169672</xdr:rowOff>
    </xdr:to>
    <xdr:sp macro="" textlink="">
      <xdr:nvSpPr>
        <xdr:cNvPr id="168" name="楕円 167">
          <a:extLst>
            <a:ext uri="{FF2B5EF4-FFF2-40B4-BE49-F238E27FC236}">
              <a16:creationId xmlns:a16="http://schemas.microsoft.com/office/drawing/2014/main" id="{5D907344-599F-4352-B344-3DA993FF6989}"/>
            </a:ext>
          </a:extLst>
        </xdr:cNvPr>
        <xdr:cNvSpPr/>
      </xdr:nvSpPr>
      <xdr:spPr>
        <a:xfrm>
          <a:off x="2857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116078</xdr:rowOff>
    </xdr:from>
    <xdr:to>
      <xdr:col>10</xdr:col>
      <xdr:colOff>165100</xdr:colOff>
      <xdr:row>61</xdr:row>
      <xdr:rowOff>46228</xdr:rowOff>
    </xdr:to>
    <xdr:sp macro="" textlink="">
      <xdr:nvSpPr>
        <xdr:cNvPr id="169" name="楕円 168">
          <a:extLst>
            <a:ext uri="{FF2B5EF4-FFF2-40B4-BE49-F238E27FC236}">
              <a16:creationId xmlns:a16="http://schemas.microsoft.com/office/drawing/2014/main" id="{C9308712-4839-43E8-9EE6-807BF8A4CBF1}"/>
            </a:ext>
          </a:extLst>
        </xdr:cNvPr>
        <xdr:cNvSpPr/>
      </xdr:nvSpPr>
      <xdr:spPr>
        <a:xfrm>
          <a:off x="1968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118872</xdr:rowOff>
    </xdr:from>
    <xdr:to>
      <xdr:col>15</xdr:col>
      <xdr:colOff>50800</xdr:colOff>
      <xdr:row>60</xdr:row>
      <xdr:rowOff>166878</xdr:rowOff>
    </xdr:to>
    <xdr:cxnSp macro="">
      <xdr:nvCxnSpPr>
        <xdr:cNvPr id="170" name="直線コネクタ 169">
          <a:extLst>
            <a:ext uri="{FF2B5EF4-FFF2-40B4-BE49-F238E27FC236}">
              <a16:creationId xmlns:a16="http://schemas.microsoft.com/office/drawing/2014/main" id="{9D24E544-4977-4AEE-93B1-D0396BE0C4A8}"/>
            </a:ext>
          </a:extLst>
        </xdr:cNvPr>
        <xdr:cNvCxnSpPr/>
      </xdr:nvCxnSpPr>
      <xdr:spPr>
        <a:xfrm flipV="1">
          <a:off x="2019300" y="104058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59</xdr:row>
      <xdr:rowOff>14749</xdr:rowOff>
    </xdr:from>
    <xdr:ext cx="405111" cy="259045"/>
    <xdr:sp macro="" textlink="">
      <xdr:nvSpPr>
        <xdr:cNvPr id="171" name="n_2mainValue【体育館・プール】&#10;有形固定資産減価償却率">
          <a:extLst>
            <a:ext uri="{FF2B5EF4-FFF2-40B4-BE49-F238E27FC236}">
              <a16:creationId xmlns:a16="http://schemas.microsoft.com/office/drawing/2014/main" id="{38331A54-0152-4DC1-B82E-5D8C20E373BD}"/>
            </a:ext>
          </a:extLst>
        </xdr:cNvPr>
        <xdr:cNvSpPr txBox="1"/>
      </xdr:nvSpPr>
      <xdr:spPr>
        <a:xfrm>
          <a:off x="27057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62755</xdr:rowOff>
    </xdr:from>
    <xdr:ext cx="405111" cy="259045"/>
    <xdr:sp macro="" textlink="">
      <xdr:nvSpPr>
        <xdr:cNvPr id="172" name="n_3mainValue【体育館・プール】&#10;有形固定資産減価償却率">
          <a:extLst>
            <a:ext uri="{FF2B5EF4-FFF2-40B4-BE49-F238E27FC236}">
              <a16:creationId xmlns:a16="http://schemas.microsoft.com/office/drawing/2014/main" id="{2EEE0B6C-2698-4832-9AF1-871400C0E750}"/>
            </a:ext>
          </a:extLst>
        </xdr:cNvPr>
        <xdr:cNvSpPr txBox="1"/>
      </xdr:nvSpPr>
      <xdr:spPr>
        <a:xfrm>
          <a:off x="1816744"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8C452060-3E76-4BE1-8608-B7AC185704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742DDDF3-88DC-4804-8E5F-58E912E3A8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E36EBA77-2567-433E-846B-466AEA04B76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A4EE9D9F-D341-4A03-B97D-B104CEE136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F67656D1-8B1F-43DB-96B4-06E8697C0E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8D51B6EE-263D-4447-B79A-B0A1E285373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FBF75822-D768-4DA1-8DCB-434BAF33F2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BB7C6C4F-3721-46B9-B7A5-D059C4B229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6099A37B-D242-465C-9140-B801853E50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39481FC2-73FF-4692-A95D-16F7C0FD0F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EEC1D080-194D-4822-8611-09862E9D993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a:extLst>
            <a:ext uri="{FF2B5EF4-FFF2-40B4-BE49-F238E27FC236}">
              <a16:creationId xmlns:a16="http://schemas.microsoft.com/office/drawing/2014/main" id="{10CB11F9-2571-49C9-AF76-6FAAD1962F2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4A16470A-0F94-400E-B722-BD91C1DACED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a:extLst>
            <a:ext uri="{FF2B5EF4-FFF2-40B4-BE49-F238E27FC236}">
              <a16:creationId xmlns:a16="http://schemas.microsoft.com/office/drawing/2014/main" id="{70820AB5-6800-4D19-94D1-35ACEDF0214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9174D2D2-9818-4696-9B70-780A274F8A0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6E258297-476A-487D-88BE-4A04E216FBB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B4584FD7-D37C-4DC2-880C-F921568B2F8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a:extLst>
            <a:ext uri="{FF2B5EF4-FFF2-40B4-BE49-F238E27FC236}">
              <a16:creationId xmlns:a16="http://schemas.microsoft.com/office/drawing/2014/main" id="{ABDEBFCE-02B4-42EB-A8C8-0167266455C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EC038248-D7B2-45F1-A8E1-DD10E26FF44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a:extLst>
            <a:ext uri="{FF2B5EF4-FFF2-40B4-BE49-F238E27FC236}">
              <a16:creationId xmlns:a16="http://schemas.microsoft.com/office/drawing/2014/main" id="{94A420FD-1E4B-46D3-ADDC-C9617CF6C32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D19AD79E-3CDC-40E7-B4BD-E80E30B128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114FAB5A-2071-498E-933A-553E425F937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D607FD28-8F64-475A-A985-A52FDCE129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196" name="直線コネクタ 195">
          <a:extLst>
            <a:ext uri="{FF2B5EF4-FFF2-40B4-BE49-F238E27FC236}">
              <a16:creationId xmlns:a16="http://schemas.microsoft.com/office/drawing/2014/main" id="{411FED81-EE4F-4054-ABF4-F248B9CE53D7}"/>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97" name="【体育館・プール】&#10;一人当たり面積最小値テキスト">
          <a:extLst>
            <a:ext uri="{FF2B5EF4-FFF2-40B4-BE49-F238E27FC236}">
              <a16:creationId xmlns:a16="http://schemas.microsoft.com/office/drawing/2014/main" id="{157B27DD-7232-4424-894B-AC426C78967E}"/>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98" name="直線コネクタ 197">
          <a:extLst>
            <a:ext uri="{FF2B5EF4-FFF2-40B4-BE49-F238E27FC236}">
              <a16:creationId xmlns:a16="http://schemas.microsoft.com/office/drawing/2014/main" id="{CE48FBC7-357E-4053-B118-7AE22BE350AA}"/>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199" name="【体育館・プール】&#10;一人当たり面積最大値テキスト">
          <a:extLst>
            <a:ext uri="{FF2B5EF4-FFF2-40B4-BE49-F238E27FC236}">
              <a16:creationId xmlns:a16="http://schemas.microsoft.com/office/drawing/2014/main" id="{A52D4ACA-187D-4E03-A0C7-E8C2B94FE9E3}"/>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0" name="直線コネクタ 199">
          <a:extLst>
            <a:ext uri="{FF2B5EF4-FFF2-40B4-BE49-F238E27FC236}">
              <a16:creationId xmlns:a16="http://schemas.microsoft.com/office/drawing/2014/main" id="{72EB2B4E-FD6E-4313-9AFA-2A82CF6AEA97}"/>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01" name="【体育館・プール】&#10;一人当たり面積平均値テキスト">
          <a:extLst>
            <a:ext uri="{FF2B5EF4-FFF2-40B4-BE49-F238E27FC236}">
              <a16:creationId xmlns:a16="http://schemas.microsoft.com/office/drawing/2014/main" id="{983B2F4D-C12F-482F-AD33-12F5301A7FE2}"/>
            </a:ext>
          </a:extLst>
        </xdr:cNvPr>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2" name="フローチャート: 判断 201">
          <a:extLst>
            <a:ext uri="{FF2B5EF4-FFF2-40B4-BE49-F238E27FC236}">
              <a16:creationId xmlns:a16="http://schemas.microsoft.com/office/drawing/2014/main" id="{4D3A5126-ABF1-499B-A086-5518DEEA0544}"/>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3" name="フローチャート: 判断 202">
          <a:extLst>
            <a:ext uri="{FF2B5EF4-FFF2-40B4-BE49-F238E27FC236}">
              <a16:creationId xmlns:a16="http://schemas.microsoft.com/office/drawing/2014/main" id="{2BFF40B6-EFA8-41E9-89F8-A8C1A655DD38}"/>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128287</xdr:rowOff>
    </xdr:from>
    <xdr:ext cx="469744" cy="259045"/>
    <xdr:sp macro="" textlink="">
      <xdr:nvSpPr>
        <xdr:cNvPr id="204" name="n_1aveValue【体育館・プール】&#10;一人当たり面積">
          <a:extLst>
            <a:ext uri="{FF2B5EF4-FFF2-40B4-BE49-F238E27FC236}">
              <a16:creationId xmlns:a16="http://schemas.microsoft.com/office/drawing/2014/main" id="{F01EC3EB-B10E-4173-BD34-8F3076A3888A}"/>
            </a:ext>
          </a:extLst>
        </xdr:cNvPr>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205" name="フローチャート: 判断 204">
          <a:extLst>
            <a:ext uri="{FF2B5EF4-FFF2-40B4-BE49-F238E27FC236}">
              <a16:creationId xmlns:a16="http://schemas.microsoft.com/office/drawing/2014/main" id="{54095AB2-05D0-44C1-9A07-C78E6747BC8C}"/>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104157</xdr:rowOff>
    </xdr:from>
    <xdr:ext cx="469744" cy="259045"/>
    <xdr:sp macro="" textlink="">
      <xdr:nvSpPr>
        <xdr:cNvPr id="206" name="n_2aveValue【体育館・プール】&#10;一人当たり面積">
          <a:extLst>
            <a:ext uri="{FF2B5EF4-FFF2-40B4-BE49-F238E27FC236}">
              <a16:creationId xmlns:a16="http://schemas.microsoft.com/office/drawing/2014/main" id="{115B7261-04D8-4671-BDA8-8A3BB3F8AFBE}"/>
            </a:ext>
          </a:extLst>
        </xdr:cNvPr>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207" name="フローチャート: 判断 206">
          <a:extLst>
            <a:ext uri="{FF2B5EF4-FFF2-40B4-BE49-F238E27FC236}">
              <a16:creationId xmlns:a16="http://schemas.microsoft.com/office/drawing/2014/main" id="{94F8AAA4-660B-44F1-8F5E-A6CD874FDCAE}"/>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208" name="n_3aveValue【体育館・プール】&#10;一人当たり面積">
          <a:extLst>
            <a:ext uri="{FF2B5EF4-FFF2-40B4-BE49-F238E27FC236}">
              <a16:creationId xmlns:a16="http://schemas.microsoft.com/office/drawing/2014/main" id="{86CB8557-901D-4767-ABED-F7BBEC45D5F1}"/>
            </a:ext>
          </a:extLst>
        </xdr:cNvPr>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D61DD46-26E8-483E-AA00-42A11D696A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6A524EB2-2F6B-4A57-ACE8-5F7355264D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BDCA09D-D997-4CD5-9AB2-FED17BFD9A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9E6BE72-1785-43C2-AE30-CF2EBCB5D2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BDDD1ACC-70FB-49DB-85CE-211AE9F1E6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21590</xdr:rowOff>
    </xdr:from>
    <xdr:to>
      <xdr:col>46</xdr:col>
      <xdr:colOff>38100</xdr:colOff>
      <xdr:row>63</xdr:row>
      <xdr:rowOff>123190</xdr:rowOff>
    </xdr:to>
    <xdr:sp macro="" textlink="">
      <xdr:nvSpPr>
        <xdr:cNvPr id="214" name="楕円 213">
          <a:extLst>
            <a:ext uri="{FF2B5EF4-FFF2-40B4-BE49-F238E27FC236}">
              <a16:creationId xmlns:a16="http://schemas.microsoft.com/office/drawing/2014/main" id="{5279B0E0-273E-4C8B-82F0-DFED937C81AF}"/>
            </a:ext>
          </a:extLst>
        </xdr:cNvPr>
        <xdr:cNvSpPr/>
      </xdr:nvSpPr>
      <xdr:spPr>
        <a:xfrm>
          <a:off x="8699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22860</xdr:rowOff>
    </xdr:from>
    <xdr:to>
      <xdr:col>41</xdr:col>
      <xdr:colOff>101600</xdr:colOff>
      <xdr:row>63</xdr:row>
      <xdr:rowOff>124460</xdr:rowOff>
    </xdr:to>
    <xdr:sp macro="" textlink="">
      <xdr:nvSpPr>
        <xdr:cNvPr id="215" name="楕円 214">
          <a:extLst>
            <a:ext uri="{FF2B5EF4-FFF2-40B4-BE49-F238E27FC236}">
              <a16:creationId xmlns:a16="http://schemas.microsoft.com/office/drawing/2014/main" id="{4BED9794-CBE8-4968-B56F-701316B53FA9}"/>
            </a:ext>
          </a:extLst>
        </xdr:cNvPr>
        <xdr:cNvSpPr/>
      </xdr:nvSpPr>
      <xdr:spPr>
        <a:xfrm>
          <a:off x="7810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63</xdr:row>
      <xdr:rowOff>73660</xdr:rowOff>
    </xdr:to>
    <xdr:cxnSp macro="">
      <xdr:nvCxnSpPr>
        <xdr:cNvPr id="216" name="直線コネクタ 215">
          <a:extLst>
            <a:ext uri="{FF2B5EF4-FFF2-40B4-BE49-F238E27FC236}">
              <a16:creationId xmlns:a16="http://schemas.microsoft.com/office/drawing/2014/main" id="{3ACA4971-7A68-4544-8493-65894F55B184}"/>
            </a:ext>
          </a:extLst>
        </xdr:cNvPr>
        <xdr:cNvCxnSpPr/>
      </xdr:nvCxnSpPr>
      <xdr:spPr>
        <a:xfrm flipV="1">
          <a:off x="7861300" y="10873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63</xdr:row>
      <xdr:rowOff>114317</xdr:rowOff>
    </xdr:from>
    <xdr:ext cx="469744" cy="259045"/>
    <xdr:sp macro="" textlink="">
      <xdr:nvSpPr>
        <xdr:cNvPr id="217" name="n_2mainValue【体育館・プール】&#10;一人当たり面積">
          <a:extLst>
            <a:ext uri="{FF2B5EF4-FFF2-40B4-BE49-F238E27FC236}">
              <a16:creationId xmlns:a16="http://schemas.microsoft.com/office/drawing/2014/main" id="{F30D367B-4CBD-4D7B-937D-DD524C88D531}"/>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115587</xdr:rowOff>
    </xdr:from>
    <xdr:ext cx="469744" cy="259045"/>
    <xdr:sp macro="" textlink="">
      <xdr:nvSpPr>
        <xdr:cNvPr id="218" name="n_3mainValue【体育館・プール】&#10;一人当たり面積">
          <a:extLst>
            <a:ext uri="{FF2B5EF4-FFF2-40B4-BE49-F238E27FC236}">
              <a16:creationId xmlns:a16="http://schemas.microsoft.com/office/drawing/2014/main" id="{08853BCF-6F75-4832-8ADC-610972C7290F}"/>
            </a:ext>
          </a:extLst>
        </xdr:cNvPr>
        <xdr:cNvSpPr txBox="1"/>
      </xdr:nvSpPr>
      <xdr:spPr>
        <a:xfrm>
          <a:off x="76264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2F85322D-B966-4823-B564-05899F8FCA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486037BB-5765-4C4F-82A1-62B96FBE6D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569698C5-18C5-4C84-83B6-A999641335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3D587AE6-D61A-4641-938C-923E22A35C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B1EBD034-2D2D-47F7-A282-2B2EC7C520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AC75666F-03ED-48EA-85B9-FFCE866609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9F387312-A287-44D5-A8B3-9105C3922A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8E1A9201-9B9A-455B-827B-17F830838A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1863CB6C-9481-47FD-B3F2-2D40AF8C31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1B141ED4-FDC4-4148-9BDB-FF9B8AE13D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14EF529A-9259-4963-AB8B-00FDB46FD8A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CA7735ED-68A3-471A-8138-0B336AC2E07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9AF9328B-0715-4A3D-B108-B59283FEE01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97CD3244-B32A-4218-AA99-0E8CEB36188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328C3B23-C091-4AB0-A2DE-65EBFBCCECD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D40CCD9E-7568-4A73-B926-CB9D81648C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0E9FDA7F-2354-483D-B976-D30F4A9A51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CEB360A8-4CD9-4AD3-B664-566A9AFB38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92E77141-5DBA-4830-A040-B418ED60F7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E554D6C3-A8F9-4E8D-A357-EC6F9998266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F592807E-DDF3-4239-89C9-E391D1D1A33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722171AA-ACD7-4C5C-9B3A-DBC0E13C74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2CCB63FD-AC3B-4B2B-9248-582A2CCBDA4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a:extLst>
            <a:ext uri="{FF2B5EF4-FFF2-40B4-BE49-F238E27FC236}">
              <a16:creationId xmlns:a16="http://schemas.microsoft.com/office/drawing/2014/main" id="{086D7DEC-CE7C-4A2D-8EAB-BD7829E9F8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43" name="直線コネクタ 242">
          <a:extLst>
            <a:ext uri="{FF2B5EF4-FFF2-40B4-BE49-F238E27FC236}">
              <a16:creationId xmlns:a16="http://schemas.microsoft.com/office/drawing/2014/main" id="{BEE3B697-BF6B-462E-8E4B-6C5027659037}"/>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44" name="【福祉施設】&#10;有形固定資産減価償却率最小値テキスト">
          <a:extLst>
            <a:ext uri="{FF2B5EF4-FFF2-40B4-BE49-F238E27FC236}">
              <a16:creationId xmlns:a16="http://schemas.microsoft.com/office/drawing/2014/main" id="{CB6583A3-24D9-485E-B8C0-74338DCD5086}"/>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45" name="直線コネクタ 244">
          <a:extLst>
            <a:ext uri="{FF2B5EF4-FFF2-40B4-BE49-F238E27FC236}">
              <a16:creationId xmlns:a16="http://schemas.microsoft.com/office/drawing/2014/main" id="{80C2A0C5-EC67-4B77-BF48-DFE892DE4C4F}"/>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46" name="【福祉施設】&#10;有形固定資産減価償却率最大値テキスト">
          <a:extLst>
            <a:ext uri="{FF2B5EF4-FFF2-40B4-BE49-F238E27FC236}">
              <a16:creationId xmlns:a16="http://schemas.microsoft.com/office/drawing/2014/main" id="{31BAA19E-82D9-4E3A-AB15-63FC6222017F}"/>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47" name="直線コネクタ 246">
          <a:extLst>
            <a:ext uri="{FF2B5EF4-FFF2-40B4-BE49-F238E27FC236}">
              <a16:creationId xmlns:a16="http://schemas.microsoft.com/office/drawing/2014/main" id="{450CDF7E-1E6E-4717-BF6A-062F6499D713}"/>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48" name="【福祉施設】&#10;有形固定資産減価償却率平均値テキスト">
          <a:extLst>
            <a:ext uri="{FF2B5EF4-FFF2-40B4-BE49-F238E27FC236}">
              <a16:creationId xmlns:a16="http://schemas.microsoft.com/office/drawing/2014/main" id="{333B3348-B302-47C0-A68A-ABE587037C2D}"/>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49" name="フローチャート: 判断 248">
          <a:extLst>
            <a:ext uri="{FF2B5EF4-FFF2-40B4-BE49-F238E27FC236}">
              <a16:creationId xmlns:a16="http://schemas.microsoft.com/office/drawing/2014/main" id="{3C6CAE68-1F37-481A-B120-32226567835E}"/>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50" name="フローチャート: 判断 249">
          <a:extLst>
            <a:ext uri="{FF2B5EF4-FFF2-40B4-BE49-F238E27FC236}">
              <a16:creationId xmlns:a16="http://schemas.microsoft.com/office/drawing/2014/main" id="{BE739538-91C4-497C-AE0E-DC408C2D5B0A}"/>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73041</xdr:rowOff>
    </xdr:from>
    <xdr:ext cx="405111" cy="259045"/>
    <xdr:sp macro="" textlink="">
      <xdr:nvSpPr>
        <xdr:cNvPr id="251" name="n_1aveValue【福祉施設】&#10;有形固定資産減価償却率">
          <a:extLst>
            <a:ext uri="{FF2B5EF4-FFF2-40B4-BE49-F238E27FC236}">
              <a16:creationId xmlns:a16="http://schemas.microsoft.com/office/drawing/2014/main" id="{077549A6-1D59-453B-8DD1-2C934C546F58}"/>
            </a:ext>
          </a:extLst>
        </xdr:cNvPr>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252" name="フローチャート: 判断 251">
          <a:extLst>
            <a:ext uri="{FF2B5EF4-FFF2-40B4-BE49-F238E27FC236}">
              <a16:creationId xmlns:a16="http://schemas.microsoft.com/office/drawing/2014/main" id="{26DEADB6-C648-4A5F-B6E3-E94A8FA6A141}"/>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66691</xdr:rowOff>
    </xdr:from>
    <xdr:ext cx="405111" cy="259045"/>
    <xdr:sp macro="" textlink="">
      <xdr:nvSpPr>
        <xdr:cNvPr id="253" name="n_2aveValue【福祉施設】&#10;有形固定資産減価償却率">
          <a:extLst>
            <a:ext uri="{FF2B5EF4-FFF2-40B4-BE49-F238E27FC236}">
              <a16:creationId xmlns:a16="http://schemas.microsoft.com/office/drawing/2014/main" id="{2F9209EF-7CF0-4B47-8AEF-877DEBB105AE}"/>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54" name="フローチャート: 判断 253">
          <a:extLst>
            <a:ext uri="{FF2B5EF4-FFF2-40B4-BE49-F238E27FC236}">
              <a16:creationId xmlns:a16="http://schemas.microsoft.com/office/drawing/2014/main" id="{C547AE7F-0084-44D6-92C6-21681BDC7C91}"/>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68597</xdr:rowOff>
    </xdr:from>
    <xdr:ext cx="405111" cy="259045"/>
    <xdr:sp macro="" textlink="">
      <xdr:nvSpPr>
        <xdr:cNvPr id="255" name="n_3aveValue【福祉施設】&#10;有形固定資産減価償却率">
          <a:extLst>
            <a:ext uri="{FF2B5EF4-FFF2-40B4-BE49-F238E27FC236}">
              <a16:creationId xmlns:a16="http://schemas.microsoft.com/office/drawing/2014/main" id="{CD07BF0B-6DC5-4B7B-9D93-04F4E4BBA512}"/>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9C06728-0744-4F73-9E2E-EF9F58D82D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FD103CF-BC22-4232-8A8B-7193B68282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6DA15EF-D37B-48EA-A810-BE39AE150C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857D48A-3E6D-4A6F-9B7B-9B1CF54A63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7800598-03C6-4AB4-8E75-10B7A7977D3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120650</xdr:rowOff>
    </xdr:from>
    <xdr:to>
      <xdr:col>15</xdr:col>
      <xdr:colOff>101600</xdr:colOff>
      <xdr:row>81</xdr:row>
      <xdr:rowOff>50800</xdr:rowOff>
    </xdr:to>
    <xdr:sp macro="" textlink="">
      <xdr:nvSpPr>
        <xdr:cNvPr id="261" name="楕円 260">
          <a:extLst>
            <a:ext uri="{FF2B5EF4-FFF2-40B4-BE49-F238E27FC236}">
              <a16:creationId xmlns:a16="http://schemas.microsoft.com/office/drawing/2014/main" id="{4F85DC3E-01EE-4607-9387-D5C2FB3B5C39}"/>
            </a:ext>
          </a:extLst>
        </xdr:cNvPr>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2" name="楕円 261">
          <a:extLst>
            <a:ext uri="{FF2B5EF4-FFF2-40B4-BE49-F238E27FC236}">
              <a16:creationId xmlns:a16="http://schemas.microsoft.com/office/drawing/2014/main" id="{0C08625B-6CE4-4A56-89A3-7CE1AC74129E}"/>
            </a:ext>
          </a:extLst>
        </xdr:cNvPr>
        <xdr:cNvSpPr/>
      </xdr:nvSpPr>
      <xdr:spPr>
        <a:xfrm>
          <a:off x="1968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0</xdr:rowOff>
    </xdr:from>
    <xdr:to>
      <xdr:col>15</xdr:col>
      <xdr:colOff>50800</xdr:colOff>
      <xdr:row>81</xdr:row>
      <xdr:rowOff>30480</xdr:rowOff>
    </xdr:to>
    <xdr:cxnSp macro="">
      <xdr:nvCxnSpPr>
        <xdr:cNvPr id="263" name="直線コネクタ 262">
          <a:extLst>
            <a:ext uri="{FF2B5EF4-FFF2-40B4-BE49-F238E27FC236}">
              <a16:creationId xmlns:a16="http://schemas.microsoft.com/office/drawing/2014/main" id="{C76BB36F-228C-4F19-AEEF-97364D97CA5D}"/>
            </a:ext>
          </a:extLst>
        </xdr:cNvPr>
        <xdr:cNvCxnSpPr/>
      </xdr:nvCxnSpPr>
      <xdr:spPr>
        <a:xfrm flipV="1">
          <a:off x="2019300" y="1388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79</xdr:row>
      <xdr:rowOff>67327</xdr:rowOff>
    </xdr:from>
    <xdr:ext cx="405111" cy="259045"/>
    <xdr:sp macro="" textlink="">
      <xdr:nvSpPr>
        <xdr:cNvPr id="264" name="n_2mainValue【福祉施設】&#10;有形固定資産減価償却率">
          <a:extLst>
            <a:ext uri="{FF2B5EF4-FFF2-40B4-BE49-F238E27FC236}">
              <a16:creationId xmlns:a16="http://schemas.microsoft.com/office/drawing/2014/main" id="{199916F8-8DD6-4379-AC51-36482EFCE7CD}"/>
            </a:ext>
          </a:extLst>
        </xdr:cNvPr>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5" name="n_3mainValue【福祉施設】&#10;有形固定資産減価償却率">
          <a:extLst>
            <a:ext uri="{FF2B5EF4-FFF2-40B4-BE49-F238E27FC236}">
              <a16:creationId xmlns:a16="http://schemas.microsoft.com/office/drawing/2014/main" id="{F0399913-85F9-4653-8AF8-16BCEF7D94DC}"/>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EDBB8650-B62C-4369-8A3A-A818960CF9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D8B25C44-9EA2-41CA-ACD2-6DBE29EAEB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2282E4DB-6692-4C81-A3F2-D70CD00E13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15F1DDED-271A-4526-934A-4F46B5EB83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1D2D3F64-AEC8-4B67-ABCB-A4C6E33C0D1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F1551192-DA06-48CE-A328-1D23280F22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5EB6A12-C059-4E0F-A4C0-C97BB5D194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4994B289-7204-447C-8BBF-05F2B1B67B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E9932A73-150A-4B0A-8847-1081DF487C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58A87A38-98F3-4D1B-9737-0275592C45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6" name="直線コネクタ 275">
          <a:extLst>
            <a:ext uri="{FF2B5EF4-FFF2-40B4-BE49-F238E27FC236}">
              <a16:creationId xmlns:a16="http://schemas.microsoft.com/office/drawing/2014/main" id="{43D096E2-AF9C-43C8-95A8-352A336206D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7" name="テキスト ボックス 276">
          <a:extLst>
            <a:ext uri="{FF2B5EF4-FFF2-40B4-BE49-F238E27FC236}">
              <a16:creationId xmlns:a16="http://schemas.microsoft.com/office/drawing/2014/main" id="{B0F9373B-D7CA-4206-9977-15C65A62566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CD2AE674-604A-4E3D-A259-F7C42FFF300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F0CBF62C-92B5-444C-9025-34DBB05B0BE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0" name="直線コネクタ 279">
          <a:extLst>
            <a:ext uri="{FF2B5EF4-FFF2-40B4-BE49-F238E27FC236}">
              <a16:creationId xmlns:a16="http://schemas.microsoft.com/office/drawing/2014/main" id="{DE88DAE2-A7B7-452B-BB89-0C39ACC49EB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1" name="テキスト ボックス 280">
          <a:extLst>
            <a:ext uri="{FF2B5EF4-FFF2-40B4-BE49-F238E27FC236}">
              <a16:creationId xmlns:a16="http://schemas.microsoft.com/office/drawing/2014/main" id="{FB8CEAD8-C702-48D0-A6EE-B80D321E663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11B37A19-2AE1-459E-ABED-8A0015A0C9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a:extLst>
            <a:ext uri="{FF2B5EF4-FFF2-40B4-BE49-F238E27FC236}">
              <a16:creationId xmlns:a16="http://schemas.microsoft.com/office/drawing/2014/main" id="{C8829F32-11BF-4A43-B8CF-58C4ED3E2EA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a:extLst>
            <a:ext uri="{FF2B5EF4-FFF2-40B4-BE49-F238E27FC236}">
              <a16:creationId xmlns:a16="http://schemas.microsoft.com/office/drawing/2014/main" id="{EFDBEC7F-E06A-4EB6-AD04-ADD9C4B101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85" name="直線コネクタ 284">
          <a:extLst>
            <a:ext uri="{FF2B5EF4-FFF2-40B4-BE49-F238E27FC236}">
              <a16:creationId xmlns:a16="http://schemas.microsoft.com/office/drawing/2014/main" id="{9AA96C32-24C7-4961-A47E-427D6479ABD3}"/>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6" name="【福祉施設】&#10;一人当たり面積最小値テキスト">
          <a:extLst>
            <a:ext uri="{FF2B5EF4-FFF2-40B4-BE49-F238E27FC236}">
              <a16:creationId xmlns:a16="http://schemas.microsoft.com/office/drawing/2014/main" id="{78B46918-AF27-49EB-B7C8-84055DF4BA9A}"/>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7" name="直線コネクタ 286">
          <a:extLst>
            <a:ext uri="{FF2B5EF4-FFF2-40B4-BE49-F238E27FC236}">
              <a16:creationId xmlns:a16="http://schemas.microsoft.com/office/drawing/2014/main" id="{3E95195C-D3DA-4615-81B7-9D84EC365EBA}"/>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8" name="【福祉施設】&#10;一人当たり面積最大値テキスト">
          <a:extLst>
            <a:ext uri="{FF2B5EF4-FFF2-40B4-BE49-F238E27FC236}">
              <a16:creationId xmlns:a16="http://schemas.microsoft.com/office/drawing/2014/main" id="{FA29DB54-F4EC-4C06-9A5B-C25579C35F7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9" name="直線コネクタ 288">
          <a:extLst>
            <a:ext uri="{FF2B5EF4-FFF2-40B4-BE49-F238E27FC236}">
              <a16:creationId xmlns:a16="http://schemas.microsoft.com/office/drawing/2014/main" id="{AB9E40FA-B7A9-46CB-81B0-043F48418A2F}"/>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90" name="【福祉施設】&#10;一人当たり面積平均値テキスト">
          <a:extLst>
            <a:ext uri="{FF2B5EF4-FFF2-40B4-BE49-F238E27FC236}">
              <a16:creationId xmlns:a16="http://schemas.microsoft.com/office/drawing/2014/main" id="{023B24ED-E05C-4C4D-82C8-AF8C01A24DDF}"/>
            </a:ext>
          </a:extLst>
        </xdr:cNvPr>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91" name="フローチャート: 判断 290">
          <a:extLst>
            <a:ext uri="{FF2B5EF4-FFF2-40B4-BE49-F238E27FC236}">
              <a16:creationId xmlns:a16="http://schemas.microsoft.com/office/drawing/2014/main" id="{E8C7E234-5A11-4D08-A168-339422607843}"/>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92" name="フローチャート: 判断 291">
          <a:extLst>
            <a:ext uri="{FF2B5EF4-FFF2-40B4-BE49-F238E27FC236}">
              <a16:creationId xmlns:a16="http://schemas.microsoft.com/office/drawing/2014/main" id="{EE85999A-2CF1-40A9-9F3D-F1332E81EC49}"/>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84853</xdr:rowOff>
    </xdr:from>
    <xdr:ext cx="469744" cy="259045"/>
    <xdr:sp macro="" textlink="">
      <xdr:nvSpPr>
        <xdr:cNvPr id="293" name="n_1aveValue【福祉施設】&#10;一人当たり面積">
          <a:extLst>
            <a:ext uri="{FF2B5EF4-FFF2-40B4-BE49-F238E27FC236}">
              <a16:creationId xmlns:a16="http://schemas.microsoft.com/office/drawing/2014/main" id="{EA5E467C-6DED-4E17-833D-6858B6F7183F}"/>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294" name="フローチャート: 判断 293">
          <a:extLst>
            <a:ext uri="{FF2B5EF4-FFF2-40B4-BE49-F238E27FC236}">
              <a16:creationId xmlns:a16="http://schemas.microsoft.com/office/drawing/2014/main" id="{52845FB4-B5B3-49DA-A86B-736B7F329B41}"/>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68851</xdr:rowOff>
    </xdr:from>
    <xdr:ext cx="469744" cy="259045"/>
    <xdr:sp macro="" textlink="">
      <xdr:nvSpPr>
        <xdr:cNvPr id="295" name="n_2aveValue【福祉施設】&#10;一人当たり面積">
          <a:extLst>
            <a:ext uri="{FF2B5EF4-FFF2-40B4-BE49-F238E27FC236}">
              <a16:creationId xmlns:a16="http://schemas.microsoft.com/office/drawing/2014/main" id="{14EF5EF3-94E7-49F0-8C96-E7280545F75C}"/>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296" name="フローチャート: 判断 295">
          <a:extLst>
            <a:ext uri="{FF2B5EF4-FFF2-40B4-BE49-F238E27FC236}">
              <a16:creationId xmlns:a16="http://schemas.microsoft.com/office/drawing/2014/main" id="{D2DB9335-6EDB-4A10-9B9C-BC5EBC38DF79}"/>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297" name="n_3aveValue【福祉施設】&#10;一人当たり面積">
          <a:extLst>
            <a:ext uri="{FF2B5EF4-FFF2-40B4-BE49-F238E27FC236}">
              <a16:creationId xmlns:a16="http://schemas.microsoft.com/office/drawing/2014/main" id="{34A67A07-77F6-496A-918A-455FDB1A3E21}"/>
            </a:ext>
          </a:extLst>
        </xdr:cNvPr>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19ACBF2-7EE4-4EF9-94BB-63F561AFBE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324143B-7E44-4F80-AE15-56F67E1883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FD2E70E-28C9-4320-851C-F585065E88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8E41F50-E37B-4DEE-902C-29FEB79A6E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81EF6F4-AD5A-4D2E-948E-2E87DACC88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9589</xdr:rowOff>
    </xdr:from>
    <xdr:to>
      <xdr:col>46</xdr:col>
      <xdr:colOff>38100</xdr:colOff>
      <xdr:row>85</xdr:row>
      <xdr:rowOff>111189</xdr:rowOff>
    </xdr:to>
    <xdr:sp macro="" textlink="">
      <xdr:nvSpPr>
        <xdr:cNvPr id="303" name="楕円 302">
          <a:extLst>
            <a:ext uri="{FF2B5EF4-FFF2-40B4-BE49-F238E27FC236}">
              <a16:creationId xmlns:a16="http://schemas.microsoft.com/office/drawing/2014/main" id="{6246A54A-3F2B-4B30-BA58-81CD731C3AAB}"/>
            </a:ext>
          </a:extLst>
        </xdr:cNvPr>
        <xdr:cNvSpPr/>
      </xdr:nvSpPr>
      <xdr:spPr>
        <a:xfrm>
          <a:off x="8699500" y="145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10161</xdr:rowOff>
    </xdr:from>
    <xdr:to>
      <xdr:col>41</xdr:col>
      <xdr:colOff>101600</xdr:colOff>
      <xdr:row>85</xdr:row>
      <xdr:rowOff>111761</xdr:rowOff>
    </xdr:to>
    <xdr:sp macro="" textlink="">
      <xdr:nvSpPr>
        <xdr:cNvPr id="304" name="楕円 303">
          <a:extLst>
            <a:ext uri="{FF2B5EF4-FFF2-40B4-BE49-F238E27FC236}">
              <a16:creationId xmlns:a16="http://schemas.microsoft.com/office/drawing/2014/main" id="{83EF99AF-0034-4F2F-B295-70E7BCC6A955}"/>
            </a:ext>
          </a:extLst>
        </xdr:cNvPr>
        <xdr:cNvSpPr/>
      </xdr:nvSpPr>
      <xdr:spPr>
        <a:xfrm>
          <a:off x="781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60389</xdr:rowOff>
    </xdr:from>
    <xdr:to>
      <xdr:col>45</xdr:col>
      <xdr:colOff>177800</xdr:colOff>
      <xdr:row>85</xdr:row>
      <xdr:rowOff>60961</xdr:rowOff>
    </xdr:to>
    <xdr:cxnSp macro="">
      <xdr:nvCxnSpPr>
        <xdr:cNvPr id="305" name="直線コネクタ 304">
          <a:extLst>
            <a:ext uri="{FF2B5EF4-FFF2-40B4-BE49-F238E27FC236}">
              <a16:creationId xmlns:a16="http://schemas.microsoft.com/office/drawing/2014/main" id="{D8A13067-C367-4601-9E82-5BA57E3F2B29}"/>
            </a:ext>
          </a:extLst>
        </xdr:cNvPr>
        <xdr:cNvCxnSpPr/>
      </xdr:nvCxnSpPr>
      <xdr:spPr>
        <a:xfrm flipV="1">
          <a:off x="7861300" y="1463363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85</xdr:row>
      <xdr:rowOff>102316</xdr:rowOff>
    </xdr:from>
    <xdr:ext cx="469744" cy="259045"/>
    <xdr:sp macro="" textlink="">
      <xdr:nvSpPr>
        <xdr:cNvPr id="306" name="n_2mainValue【福祉施設】&#10;一人当たり面積">
          <a:extLst>
            <a:ext uri="{FF2B5EF4-FFF2-40B4-BE49-F238E27FC236}">
              <a16:creationId xmlns:a16="http://schemas.microsoft.com/office/drawing/2014/main" id="{2B87D8AF-B940-4D23-81E1-2AA6144CD8CE}"/>
            </a:ext>
          </a:extLst>
        </xdr:cNvPr>
        <xdr:cNvSpPr txBox="1"/>
      </xdr:nvSpPr>
      <xdr:spPr>
        <a:xfrm>
          <a:off x="8515427" y="1467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07" name="n_3mainValue【福祉施設】&#10;一人当たり面積">
          <a:extLst>
            <a:ext uri="{FF2B5EF4-FFF2-40B4-BE49-F238E27FC236}">
              <a16:creationId xmlns:a16="http://schemas.microsoft.com/office/drawing/2014/main" id="{97C6F519-9FB1-4C4B-BB3E-9D20237727C3}"/>
            </a:ext>
          </a:extLst>
        </xdr:cNvPr>
        <xdr:cNvSpPr txBox="1"/>
      </xdr:nvSpPr>
      <xdr:spPr>
        <a:xfrm>
          <a:off x="7626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3CB4DAAE-49DC-469D-A6FA-2C3A5A8B51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A34920D1-B72D-4E3E-B42C-072CDF2FF7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4A50F527-848E-4CAD-AA05-C5EF3015F2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658669FE-773C-46C3-AF22-E2BE5010AE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FB105B2C-FEC9-4171-870C-D59DC9F702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A28BD8CD-F230-452B-AC82-CB3316CB58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464FCAF9-2429-454D-B3F5-B55DB5A86F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30AE2391-DD0C-48A7-92AC-FBAD770FC0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a:extLst>
            <a:ext uri="{FF2B5EF4-FFF2-40B4-BE49-F238E27FC236}">
              <a16:creationId xmlns:a16="http://schemas.microsoft.com/office/drawing/2014/main" id="{DF3E4789-E2DE-43C4-9E3F-ED26FC1A9A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a:extLst>
            <a:ext uri="{FF2B5EF4-FFF2-40B4-BE49-F238E27FC236}">
              <a16:creationId xmlns:a16="http://schemas.microsoft.com/office/drawing/2014/main" id="{CFFA7AB3-256A-4B0A-9527-1CD8E03649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a:extLst>
            <a:ext uri="{FF2B5EF4-FFF2-40B4-BE49-F238E27FC236}">
              <a16:creationId xmlns:a16="http://schemas.microsoft.com/office/drawing/2014/main" id="{94EDD59D-4FE4-4F11-A289-F19242AE0F2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a:extLst>
            <a:ext uri="{FF2B5EF4-FFF2-40B4-BE49-F238E27FC236}">
              <a16:creationId xmlns:a16="http://schemas.microsoft.com/office/drawing/2014/main" id="{AD3DF41E-7433-47BC-9C8D-33BFFE8E640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a:extLst>
            <a:ext uri="{FF2B5EF4-FFF2-40B4-BE49-F238E27FC236}">
              <a16:creationId xmlns:a16="http://schemas.microsoft.com/office/drawing/2014/main" id="{FB1B9A4B-D67E-428D-B8FB-5E6D69B18CA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a:extLst>
            <a:ext uri="{FF2B5EF4-FFF2-40B4-BE49-F238E27FC236}">
              <a16:creationId xmlns:a16="http://schemas.microsoft.com/office/drawing/2014/main" id="{249E53CD-4D7D-479A-9C11-D6B48406D76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a:extLst>
            <a:ext uri="{FF2B5EF4-FFF2-40B4-BE49-F238E27FC236}">
              <a16:creationId xmlns:a16="http://schemas.microsoft.com/office/drawing/2014/main" id="{B119889F-A37B-49FA-B615-414AB8BE66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a:extLst>
            <a:ext uri="{FF2B5EF4-FFF2-40B4-BE49-F238E27FC236}">
              <a16:creationId xmlns:a16="http://schemas.microsoft.com/office/drawing/2014/main" id="{6A1E1819-3846-4B10-BA7A-E590607D93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a:extLst>
            <a:ext uri="{FF2B5EF4-FFF2-40B4-BE49-F238E27FC236}">
              <a16:creationId xmlns:a16="http://schemas.microsoft.com/office/drawing/2014/main" id="{6F446EE3-11DE-4058-BF81-ED30584029B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a:extLst>
            <a:ext uri="{FF2B5EF4-FFF2-40B4-BE49-F238E27FC236}">
              <a16:creationId xmlns:a16="http://schemas.microsoft.com/office/drawing/2014/main" id="{71ECF394-3452-4873-87B6-91E1E8E1CAE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a:extLst>
            <a:ext uri="{FF2B5EF4-FFF2-40B4-BE49-F238E27FC236}">
              <a16:creationId xmlns:a16="http://schemas.microsoft.com/office/drawing/2014/main" id="{8F9BFB27-5E75-4A84-B989-DBB8B82AAFE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a:extLst>
            <a:ext uri="{FF2B5EF4-FFF2-40B4-BE49-F238E27FC236}">
              <a16:creationId xmlns:a16="http://schemas.microsoft.com/office/drawing/2014/main" id="{EE930A59-333F-40EE-B920-72EB9D9F4D6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a:extLst>
            <a:ext uri="{FF2B5EF4-FFF2-40B4-BE49-F238E27FC236}">
              <a16:creationId xmlns:a16="http://schemas.microsoft.com/office/drawing/2014/main" id="{8923E78D-EBFD-4841-82CB-B6E2572B6E4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a:extLst>
            <a:ext uri="{FF2B5EF4-FFF2-40B4-BE49-F238E27FC236}">
              <a16:creationId xmlns:a16="http://schemas.microsoft.com/office/drawing/2014/main" id="{35F95561-EEBF-4ED7-A12E-98C7AA4F0D6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id="{867ACAFE-91C7-4BAF-8F9D-B22C2339A48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a:extLst>
            <a:ext uri="{FF2B5EF4-FFF2-40B4-BE49-F238E27FC236}">
              <a16:creationId xmlns:a16="http://schemas.microsoft.com/office/drawing/2014/main" id="{625E4482-397D-4885-B32C-9FF75862F87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a:extLst>
            <a:ext uri="{FF2B5EF4-FFF2-40B4-BE49-F238E27FC236}">
              <a16:creationId xmlns:a16="http://schemas.microsoft.com/office/drawing/2014/main" id="{DA993FF7-AC0A-4CC8-81D1-F9C9BD64339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33" name="直線コネクタ 332">
          <a:extLst>
            <a:ext uri="{FF2B5EF4-FFF2-40B4-BE49-F238E27FC236}">
              <a16:creationId xmlns:a16="http://schemas.microsoft.com/office/drawing/2014/main" id="{AC989420-D753-4247-8014-52243BB3D1D2}"/>
            </a:ext>
          </a:extLst>
        </xdr:cNvPr>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34" name="【市民会館】&#10;有形固定資産減価償却率最小値テキスト">
          <a:extLst>
            <a:ext uri="{FF2B5EF4-FFF2-40B4-BE49-F238E27FC236}">
              <a16:creationId xmlns:a16="http://schemas.microsoft.com/office/drawing/2014/main" id="{80E72A10-0C7A-48A4-A617-08E28B8BB74A}"/>
            </a:ext>
          </a:extLst>
        </xdr:cNvPr>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35" name="直線コネクタ 334">
          <a:extLst>
            <a:ext uri="{FF2B5EF4-FFF2-40B4-BE49-F238E27FC236}">
              <a16:creationId xmlns:a16="http://schemas.microsoft.com/office/drawing/2014/main" id="{BABBA680-C7EA-4516-8ECA-A95014F93D8B}"/>
            </a:ext>
          </a:extLst>
        </xdr:cNvPr>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36" name="【市民会館】&#10;有形固定資産減価償却率最大値テキスト">
          <a:extLst>
            <a:ext uri="{FF2B5EF4-FFF2-40B4-BE49-F238E27FC236}">
              <a16:creationId xmlns:a16="http://schemas.microsoft.com/office/drawing/2014/main" id="{74EF7628-01BD-41DF-A0F4-452055031CE8}"/>
            </a:ext>
          </a:extLst>
        </xdr:cNvPr>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37" name="直線コネクタ 336">
          <a:extLst>
            <a:ext uri="{FF2B5EF4-FFF2-40B4-BE49-F238E27FC236}">
              <a16:creationId xmlns:a16="http://schemas.microsoft.com/office/drawing/2014/main" id="{3F936182-4F12-4B32-ABB2-7E7F33153E82}"/>
            </a:ext>
          </a:extLst>
        </xdr:cNvPr>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38" name="【市民会館】&#10;有形固定資産減価償却率平均値テキスト">
          <a:extLst>
            <a:ext uri="{FF2B5EF4-FFF2-40B4-BE49-F238E27FC236}">
              <a16:creationId xmlns:a16="http://schemas.microsoft.com/office/drawing/2014/main" id="{15B8D6B3-B066-4A27-9894-36007FD2A0EB}"/>
            </a:ext>
          </a:extLst>
        </xdr:cNvPr>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39" name="フローチャート: 判断 338">
          <a:extLst>
            <a:ext uri="{FF2B5EF4-FFF2-40B4-BE49-F238E27FC236}">
              <a16:creationId xmlns:a16="http://schemas.microsoft.com/office/drawing/2014/main" id="{6C14FC56-7E21-4288-9A86-8C9EA4DA80FA}"/>
            </a:ext>
          </a:extLst>
        </xdr:cNvPr>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40" name="フローチャート: 判断 339">
          <a:extLst>
            <a:ext uri="{FF2B5EF4-FFF2-40B4-BE49-F238E27FC236}">
              <a16:creationId xmlns:a16="http://schemas.microsoft.com/office/drawing/2014/main" id="{69161091-A953-4C06-A6F4-CF8C2E439547}"/>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101072</xdr:rowOff>
    </xdr:from>
    <xdr:ext cx="405111" cy="259045"/>
    <xdr:sp macro="" textlink="">
      <xdr:nvSpPr>
        <xdr:cNvPr id="341" name="n_1aveValue【市民会館】&#10;有形固定資産減価償却率">
          <a:extLst>
            <a:ext uri="{FF2B5EF4-FFF2-40B4-BE49-F238E27FC236}">
              <a16:creationId xmlns:a16="http://schemas.microsoft.com/office/drawing/2014/main" id="{E31B8E3E-FD7C-4460-8084-0D48E826BFD3}"/>
            </a:ext>
          </a:extLst>
        </xdr:cNvPr>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156029</xdr:rowOff>
    </xdr:from>
    <xdr:to>
      <xdr:col>15</xdr:col>
      <xdr:colOff>101600</xdr:colOff>
      <xdr:row>104</xdr:row>
      <xdr:rowOff>86179</xdr:rowOff>
    </xdr:to>
    <xdr:sp macro="" textlink="">
      <xdr:nvSpPr>
        <xdr:cNvPr id="342" name="フローチャート: 判断 341">
          <a:extLst>
            <a:ext uri="{FF2B5EF4-FFF2-40B4-BE49-F238E27FC236}">
              <a16:creationId xmlns:a16="http://schemas.microsoft.com/office/drawing/2014/main" id="{90DDEC2E-5427-4ECD-B2F1-87D0D323213F}"/>
            </a:ext>
          </a:extLst>
        </xdr:cNvPr>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77306</xdr:rowOff>
    </xdr:from>
    <xdr:ext cx="405111" cy="259045"/>
    <xdr:sp macro="" textlink="">
      <xdr:nvSpPr>
        <xdr:cNvPr id="343" name="n_2aveValue【市民会館】&#10;有形固定資産減価償却率">
          <a:extLst>
            <a:ext uri="{FF2B5EF4-FFF2-40B4-BE49-F238E27FC236}">
              <a16:creationId xmlns:a16="http://schemas.microsoft.com/office/drawing/2014/main" id="{3954CE7D-CFCE-4B85-BFBD-39D26BC5802D}"/>
            </a:ext>
          </a:extLst>
        </xdr:cNvPr>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344" name="フローチャート: 判断 343">
          <a:extLst>
            <a:ext uri="{FF2B5EF4-FFF2-40B4-BE49-F238E27FC236}">
              <a16:creationId xmlns:a16="http://schemas.microsoft.com/office/drawing/2014/main" id="{519D790F-403F-421C-B1E4-560CDCFF1A07}"/>
            </a:ext>
          </a:extLst>
        </xdr:cNvPr>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118127</xdr:rowOff>
    </xdr:from>
    <xdr:ext cx="405111" cy="259045"/>
    <xdr:sp macro="" textlink="">
      <xdr:nvSpPr>
        <xdr:cNvPr id="345" name="n_3aveValue【市民会館】&#10;有形固定資産減価償却率">
          <a:extLst>
            <a:ext uri="{FF2B5EF4-FFF2-40B4-BE49-F238E27FC236}">
              <a16:creationId xmlns:a16="http://schemas.microsoft.com/office/drawing/2014/main" id="{664DD798-A5A9-469B-BFDD-B55DC1196391}"/>
            </a:ext>
          </a:extLst>
        </xdr:cNvPr>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F8605D85-E289-4C95-BD23-78988F5026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7E6738D6-3F6F-452D-BC97-910D53D81CD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AE368398-F6BD-4BF8-B498-8C612D8017A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7A4BFFCF-311A-45BC-96EE-DF4A95982E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8F201F83-A7E4-4EA5-9451-7A653FD347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90714</xdr:rowOff>
    </xdr:from>
    <xdr:to>
      <xdr:col>15</xdr:col>
      <xdr:colOff>101600</xdr:colOff>
      <xdr:row>101</xdr:row>
      <xdr:rowOff>20864</xdr:rowOff>
    </xdr:to>
    <xdr:sp macro="" textlink="">
      <xdr:nvSpPr>
        <xdr:cNvPr id="351" name="楕円 350">
          <a:extLst>
            <a:ext uri="{FF2B5EF4-FFF2-40B4-BE49-F238E27FC236}">
              <a16:creationId xmlns:a16="http://schemas.microsoft.com/office/drawing/2014/main" id="{6A59A27F-4843-413C-BB34-256496BA639E}"/>
            </a:ext>
          </a:extLst>
        </xdr:cNvPr>
        <xdr:cNvSpPr/>
      </xdr:nvSpPr>
      <xdr:spPr>
        <a:xfrm>
          <a:off x="2857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113574</xdr:rowOff>
    </xdr:from>
    <xdr:to>
      <xdr:col>10</xdr:col>
      <xdr:colOff>165100</xdr:colOff>
      <xdr:row>101</xdr:row>
      <xdr:rowOff>43724</xdr:rowOff>
    </xdr:to>
    <xdr:sp macro="" textlink="">
      <xdr:nvSpPr>
        <xdr:cNvPr id="352" name="楕円 351">
          <a:extLst>
            <a:ext uri="{FF2B5EF4-FFF2-40B4-BE49-F238E27FC236}">
              <a16:creationId xmlns:a16="http://schemas.microsoft.com/office/drawing/2014/main" id="{7DC638C6-2BAE-4330-BAF1-8AFF3B202BB6}"/>
            </a:ext>
          </a:extLst>
        </xdr:cNvPr>
        <xdr:cNvSpPr/>
      </xdr:nvSpPr>
      <xdr:spPr>
        <a:xfrm>
          <a:off x="1968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100</xdr:row>
      <xdr:rowOff>164374</xdr:rowOff>
    </xdr:to>
    <xdr:cxnSp macro="">
      <xdr:nvCxnSpPr>
        <xdr:cNvPr id="353" name="直線コネクタ 352">
          <a:extLst>
            <a:ext uri="{FF2B5EF4-FFF2-40B4-BE49-F238E27FC236}">
              <a16:creationId xmlns:a16="http://schemas.microsoft.com/office/drawing/2014/main" id="{085DA2BB-A441-4F60-8F79-16C76963DAB7}"/>
            </a:ext>
          </a:extLst>
        </xdr:cNvPr>
        <xdr:cNvCxnSpPr/>
      </xdr:nvCxnSpPr>
      <xdr:spPr>
        <a:xfrm flipV="1">
          <a:off x="2019300" y="17286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99</xdr:row>
      <xdr:rowOff>37391</xdr:rowOff>
    </xdr:from>
    <xdr:ext cx="405111" cy="259045"/>
    <xdr:sp macro="" textlink="">
      <xdr:nvSpPr>
        <xdr:cNvPr id="354" name="n_2mainValue【市民会館】&#10;有形固定資産減価償却率">
          <a:extLst>
            <a:ext uri="{FF2B5EF4-FFF2-40B4-BE49-F238E27FC236}">
              <a16:creationId xmlns:a16="http://schemas.microsoft.com/office/drawing/2014/main" id="{A7510E3A-BB02-42C5-BAE9-C41186CCC7E5}"/>
            </a:ext>
          </a:extLst>
        </xdr:cNvPr>
        <xdr:cNvSpPr txBox="1"/>
      </xdr:nvSpPr>
      <xdr:spPr>
        <a:xfrm>
          <a:off x="2705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60251</xdr:rowOff>
    </xdr:from>
    <xdr:ext cx="405111" cy="259045"/>
    <xdr:sp macro="" textlink="">
      <xdr:nvSpPr>
        <xdr:cNvPr id="355" name="n_3mainValue【市民会館】&#10;有形固定資産減価償却率">
          <a:extLst>
            <a:ext uri="{FF2B5EF4-FFF2-40B4-BE49-F238E27FC236}">
              <a16:creationId xmlns:a16="http://schemas.microsoft.com/office/drawing/2014/main" id="{711ED172-A718-4F58-BD6B-9CFB6648E413}"/>
            </a:ext>
          </a:extLst>
        </xdr:cNvPr>
        <xdr:cNvSpPr txBox="1"/>
      </xdr:nvSpPr>
      <xdr:spPr>
        <a:xfrm>
          <a:off x="1816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F4AB86A8-AAF9-4420-B303-62DD3B79A9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EA3189E5-6D93-408A-830D-65949665D6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4AD6BAC2-F7FC-4B7E-9B82-7F066714BC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8CDE30C5-7B7C-4165-AA1F-E4295A9F88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20AE8E94-F7EE-45EF-A7C3-07A8BEFC3E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7896117B-1DD9-47DE-BC76-953CB4402F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A6144C5C-5444-4828-BF28-451054FF5B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AE004527-EBA5-45B7-A632-B44824193C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a:extLst>
            <a:ext uri="{FF2B5EF4-FFF2-40B4-BE49-F238E27FC236}">
              <a16:creationId xmlns:a16="http://schemas.microsoft.com/office/drawing/2014/main" id="{C6E1F119-F452-4EDD-92B8-755DF5CCFD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a:extLst>
            <a:ext uri="{FF2B5EF4-FFF2-40B4-BE49-F238E27FC236}">
              <a16:creationId xmlns:a16="http://schemas.microsoft.com/office/drawing/2014/main" id="{ED4050ED-E0F9-44C7-B1AE-0D2E46B67C2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a:extLst>
            <a:ext uri="{FF2B5EF4-FFF2-40B4-BE49-F238E27FC236}">
              <a16:creationId xmlns:a16="http://schemas.microsoft.com/office/drawing/2014/main" id="{8760E3E1-E847-4422-865D-9242A696FF8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7" name="テキスト ボックス 366">
          <a:extLst>
            <a:ext uri="{FF2B5EF4-FFF2-40B4-BE49-F238E27FC236}">
              <a16:creationId xmlns:a16="http://schemas.microsoft.com/office/drawing/2014/main" id="{5C7D0F83-7B25-47E4-A344-4CD88E0B2D6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a:extLst>
            <a:ext uri="{FF2B5EF4-FFF2-40B4-BE49-F238E27FC236}">
              <a16:creationId xmlns:a16="http://schemas.microsoft.com/office/drawing/2014/main" id="{BAFBC371-3582-4B80-9B83-40758D7B92B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9" name="テキスト ボックス 368">
          <a:extLst>
            <a:ext uri="{FF2B5EF4-FFF2-40B4-BE49-F238E27FC236}">
              <a16:creationId xmlns:a16="http://schemas.microsoft.com/office/drawing/2014/main" id="{B12390F5-BC2D-4C1B-B6E8-0CCD34DF6F0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a:extLst>
            <a:ext uri="{FF2B5EF4-FFF2-40B4-BE49-F238E27FC236}">
              <a16:creationId xmlns:a16="http://schemas.microsoft.com/office/drawing/2014/main" id="{A5CAE393-6E2F-44ED-8D15-9C2F1AEE300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a:extLst>
            <a:ext uri="{FF2B5EF4-FFF2-40B4-BE49-F238E27FC236}">
              <a16:creationId xmlns:a16="http://schemas.microsoft.com/office/drawing/2014/main" id="{66490BCD-DA8F-4698-A424-03E750B92F3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a:extLst>
            <a:ext uri="{FF2B5EF4-FFF2-40B4-BE49-F238E27FC236}">
              <a16:creationId xmlns:a16="http://schemas.microsoft.com/office/drawing/2014/main" id="{6E4DC1CB-F179-4ED9-BA60-7FCB95CBC03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3" name="テキスト ボックス 372">
          <a:extLst>
            <a:ext uri="{FF2B5EF4-FFF2-40B4-BE49-F238E27FC236}">
              <a16:creationId xmlns:a16="http://schemas.microsoft.com/office/drawing/2014/main" id="{8B938C3A-8024-4BE3-9E78-CF4863C99D7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a:extLst>
            <a:ext uri="{FF2B5EF4-FFF2-40B4-BE49-F238E27FC236}">
              <a16:creationId xmlns:a16="http://schemas.microsoft.com/office/drawing/2014/main" id="{8047DB36-FDE0-4979-9CEC-6BA077B3F8A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5" name="テキスト ボックス 374">
          <a:extLst>
            <a:ext uri="{FF2B5EF4-FFF2-40B4-BE49-F238E27FC236}">
              <a16:creationId xmlns:a16="http://schemas.microsoft.com/office/drawing/2014/main" id="{842077D1-3CFB-4990-BDB3-18FD02286DA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a:extLst>
            <a:ext uri="{FF2B5EF4-FFF2-40B4-BE49-F238E27FC236}">
              <a16:creationId xmlns:a16="http://schemas.microsoft.com/office/drawing/2014/main" id="{3CE8C4F8-374B-43D8-ADBE-D3BD30A4971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a:extLst>
            <a:ext uri="{FF2B5EF4-FFF2-40B4-BE49-F238E27FC236}">
              <a16:creationId xmlns:a16="http://schemas.microsoft.com/office/drawing/2014/main" id="{A27C0F95-43BA-4035-A131-EC1ACF88D75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a:extLst>
            <a:ext uri="{FF2B5EF4-FFF2-40B4-BE49-F238E27FC236}">
              <a16:creationId xmlns:a16="http://schemas.microsoft.com/office/drawing/2014/main" id="{78050229-F430-4B73-A60F-E7651ED454E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79" name="直線コネクタ 378">
          <a:extLst>
            <a:ext uri="{FF2B5EF4-FFF2-40B4-BE49-F238E27FC236}">
              <a16:creationId xmlns:a16="http://schemas.microsoft.com/office/drawing/2014/main" id="{A3859E62-FFC3-4AD5-A278-7E383D0794BF}"/>
            </a:ext>
          </a:extLst>
        </xdr:cNvPr>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0" name="【市民会館】&#10;一人当たり面積最小値テキスト">
          <a:extLst>
            <a:ext uri="{FF2B5EF4-FFF2-40B4-BE49-F238E27FC236}">
              <a16:creationId xmlns:a16="http://schemas.microsoft.com/office/drawing/2014/main" id="{742A0553-2503-4F73-B742-34DE04780A12}"/>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1" name="直線コネクタ 380">
          <a:extLst>
            <a:ext uri="{FF2B5EF4-FFF2-40B4-BE49-F238E27FC236}">
              <a16:creationId xmlns:a16="http://schemas.microsoft.com/office/drawing/2014/main" id="{3E09B8A1-6741-4D87-B1A8-CE88F56ACBFF}"/>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82" name="【市民会館】&#10;一人当たり面積最大値テキスト">
          <a:extLst>
            <a:ext uri="{FF2B5EF4-FFF2-40B4-BE49-F238E27FC236}">
              <a16:creationId xmlns:a16="http://schemas.microsoft.com/office/drawing/2014/main" id="{9648C1AA-76DF-4EFF-A65A-DF92726C1D56}"/>
            </a:ext>
          </a:extLst>
        </xdr:cNvPr>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83" name="直線コネクタ 382">
          <a:extLst>
            <a:ext uri="{FF2B5EF4-FFF2-40B4-BE49-F238E27FC236}">
              <a16:creationId xmlns:a16="http://schemas.microsoft.com/office/drawing/2014/main" id="{0ECF4B75-3A7D-4511-8861-E47C71784BF2}"/>
            </a:ext>
          </a:extLst>
        </xdr:cNvPr>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84" name="【市民会館】&#10;一人当たり面積平均値テキスト">
          <a:extLst>
            <a:ext uri="{FF2B5EF4-FFF2-40B4-BE49-F238E27FC236}">
              <a16:creationId xmlns:a16="http://schemas.microsoft.com/office/drawing/2014/main" id="{474BC89E-77A1-4816-BFD3-A74ED46E35DC}"/>
            </a:ext>
          </a:extLst>
        </xdr:cNvPr>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85" name="フローチャート: 判断 384">
          <a:extLst>
            <a:ext uri="{FF2B5EF4-FFF2-40B4-BE49-F238E27FC236}">
              <a16:creationId xmlns:a16="http://schemas.microsoft.com/office/drawing/2014/main" id="{0FBA4A0A-02DC-4085-9A8B-7ED456B6AE5E}"/>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86" name="フローチャート: 判断 385">
          <a:extLst>
            <a:ext uri="{FF2B5EF4-FFF2-40B4-BE49-F238E27FC236}">
              <a16:creationId xmlns:a16="http://schemas.microsoft.com/office/drawing/2014/main" id="{02BD35A7-9302-4025-94B9-00466F3A5C8A}"/>
            </a:ext>
          </a:extLst>
        </xdr:cNvPr>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29227</xdr:rowOff>
    </xdr:from>
    <xdr:ext cx="469744" cy="259045"/>
    <xdr:sp macro="" textlink="">
      <xdr:nvSpPr>
        <xdr:cNvPr id="387" name="n_1aveValue【市民会館】&#10;一人当たり面積">
          <a:extLst>
            <a:ext uri="{FF2B5EF4-FFF2-40B4-BE49-F238E27FC236}">
              <a16:creationId xmlns:a16="http://schemas.microsoft.com/office/drawing/2014/main" id="{FC20BCB0-A17B-4AE6-898F-69E8575D8972}"/>
            </a:ext>
          </a:extLst>
        </xdr:cNvPr>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109220</xdr:rowOff>
    </xdr:from>
    <xdr:to>
      <xdr:col>46</xdr:col>
      <xdr:colOff>38100</xdr:colOff>
      <xdr:row>105</xdr:row>
      <xdr:rowOff>39370</xdr:rowOff>
    </xdr:to>
    <xdr:sp macro="" textlink="">
      <xdr:nvSpPr>
        <xdr:cNvPr id="388" name="フローチャート: 判断 387">
          <a:extLst>
            <a:ext uri="{FF2B5EF4-FFF2-40B4-BE49-F238E27FC236}">
              <a16:creationId xmlns:a16="http://schemas.microsoft.com/office/drawing/2014/main" id="{9F5CEDB4-5ED0-4932-BF68-DB968D7363F9}"/>
            </a:ext>
          </a:extLst>
        </xdr:cNvPr>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55897</xdr:rowOff>
    </xdr:from>
    <xdr:ext cx="469744" cy="259045"/>
    <xdr:sp macro="" textlink="">
      <xdr:nvSpPr>
        <xdr:cNvPr id="389" name="n_2aveValue【市民会館】&#10;一人当たり面積">
          <a:extLst>
            <a:ext uri="{FF2B5EF4-FFF2-40B4-BE49-F238E27FC236}">
              <a16:creationId xmlns:a16="http://schemas.microsoft.com/office/drawing/2014/main" id="{B5672C91-314C-4208-A9C3-6732102BD2BA}"/>
            </a:ext>
          </a:extLst>
        </xdr:cNvPr>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390" name="フローチャート: 判断 389">
          <a:extLst>
            <a:ext uri="{FF2B5EF4-FFF2-40B4-BE49-F238E27FC236}">
              <a16:creationId xmlns:a16="http://schemas.microsoft.com/office/drawing/2014/main" id="{516C84FA-0965-4213-BED9-03E586B94DB3}"/>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391" name="n_3aveValue【市民会館】&#10;一人当たり面積">
          <a:extLst>
            <a:ext uri="{FF2B5EF4-FFF2-40B4-BE49-F238E27FC236}">
              <a16:creationId xmlns:a16="http://schemas.microsoft.com/office/drawing/2014/main" id="{B75203A8-AB16-4EBF-A6C9-96E8E9D11F5A}"/>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3138275-28A0-4A68-93EE-95F13E82ABE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78D9C1A5-FEE0-42CE-B9FC-E984E9C076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5C2CF5DC-42D5-4E52-B321-ADFC08A6702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F2BF43E3-56D9-4BD8-81D7-1B824A4A45D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84061A12-3C0A-48EA-8366-0BD47CEF024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166370</xdr:rowOff>
    </xdr:from>
    <xdr:to>
      <xdr:col>46</xdr:col>
      <xdr:colOff>38100</xdr:colOff>
      <xdr:row>107</xdr:row>
      <xdr:rowOff>96520</xdr:rowOff>
    </xdr:to>
    <xdr:sp macro="" textlink="">
      <xdr:nvSpPr>
        <xdr:cNvPr id="397" name="楕円 396">
          <a:extLst>
            <a:ext uri="{FF2B5EF4-FFF2-40B4-BE49-F238E27FC236}">
              <a16:creationId xmlns:a16="http://schemas.microsoft.com/office/drawing/2014/main" id="{5508413B-0B3D-440B-B3D4-C869ABD19BDF}"/>
            </a:ext>
          </a:extLst>
        </xdr:cNvPr>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98" name="楕円 397">
          <a:extLst>
            <a:ext uri="{FF2B5EF4-FFF2-40B4-BE49-F238E27FC236}">
              <a16:creationId xmlns:a16="http://schemas.microsoft.com/office/drawing/2014/main" id="{E29F0F45-CA56-4E14-9456-5B05D5CC7DC6}"/>
            </a:ext>
          </a:extLst>
        </xdr:cNvPr>
        <xdr:cNvSpPr/>
      </xdr:nvSpPr>
      <xdr:spPr>
        <a:xfrm>
          <a:off x="781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107</xdr:row>
      <xdr:rowOff>45720</xdr:rowOff>
    </xdr:to>
    <xdr:cxnSp macro="">
      <xdr:nvCxnSpPr>
        <xdr:cNvPr id="399" name="直線コネクタ 398">
          <a:extLst>
            <a:ext uri="{FF2B5EF4-FFF2-40B4-BE49-F238E27FC236}">
              <a16:creationId xmlns:a16="http://schemas.microsoft.com/office/drawing/2014/main" id="{3884355A-7B9C-4BA4-8DAE-D03E12C7988B}"/>
            </a:ext>
          </a:extLst>
        </xdr:cNvPr>
        <xdr:cNvCxnSpPr/>
      </xdr:nvCxnSpPr>
      <xdr:spPr>
        <a:xfrm>
          <a:off x="7861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107</xdr:row>
      <xdr:rowOff>87647</xdr:rowOff>
    </xdr:from>
    <xdr:ext cx="469744" cy="259045"/>
    <xdr:sp macro="" textlink="">
      <xdr:nvSpPr>
        <xdr:cNvPr id="400" name="n_2mainValue【市民会館】&#10;一人当たり面積">
          <a:extLst>
            <a:ext uri="{FF2B5EF4-FFF2-40B4-BE49-F238E27FC236}">
              <a16:creationId xmlns:a16="http://schemas.microsoft.com/office/drawing/2014/main" id="{8C821D26-10FD-49AE-938D-40C1E4198E20}"/>
            </a:ext>
          </a:extLst>
        </xdr:cNvPr>
        <xdr:cNvSpPr txBox="1"/>
      </xdr:nvSpPr>
      <xdr:spPr>
        <a:xfrm>
          <a:off x="8515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01" name="n_3mainValue【市民会館】&#10;一人当たり面積">
          <a:extLst>
            <a:ext uri="{FF2B5EF4-FFF2-40B4-BE49-F238E27FC236}">
              <a16:creationId xmlns:a16="http://schemas.microsoft.com/office/drawing/2014/main" id="{4F79F13B-4260-404B-B342-D5FFE6D48BA1}"/>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9B05CF69-4C5B-43A5-AA71-ECB2589934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1166808D-100E-4ECB-B736-BCEECFB018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9C557331-06D3-469D-AF29-C51DC87825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7EAB4CFF-5009-4095-B83E-C72388213B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2EA96CA4-B6DB-4875-B244-28CAC001E1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A3CCA66B-5569-4164-8F18-DAE2142E4E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19FBBB75-8AEE-4E15-A506-B026599EE3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BB7354B4-9E43-431C-9CBA-F754208A82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655039CF-E7F3-47B5-864E-9EAC614D38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6CC7737C-EB53-4F4D-90D0-2556B8E5554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a:extLst>
            <a:ext uri="{FF2B5EF4-FFF2-40B4-BE49-F238E27FC236}">
              <a16:creationId xmlns:a16="http://schemas.microsoft.com/office/drawing/2014/main" id="{6B55519C-BF89-4DA4-9089-0267A4066D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3" name="テキスト ボックス 412">
          <a:extLst>
            <a:ext uri="{FF2B5EF4-FFF2-40B4-BE49-F238E27FC236}">
              <a16:creationId xmlns:a16="http://schemas.microsoft.com/office/drawing/2014/main" id="{962FB46A-2777-42DE-9221-BD75E21E42B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a:extLst>
            <a:ext uri="{FF2B5EF4-FFF2-40B4-BE49-F238E27FC236}">
              <a16:creationId xmlns:a16="http://schemas.microsoft.com/office/drawing/2014/main" id="{DA900C31-0603-43ED-8281-15E915D7958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a:extLst>
            <a:ext uri="{FF2B5EF4-FFF2-40B4-BE49-F238E27FC236}">
              <a16:creationId xmlns:a16="http://schemas.microsoft.com/office/drawing/2014/main" id="{2F74FFEF-0F8B-49BE-989F-BD4EA7ACD4C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a:extLst>
            <a:ext uri="{FF2B5EF4-FFF2-40B4-BE49-F238E27FC236}">
              <a16:creationId xmlns:a16="http://schemas.microsoft.com/office/drawing/2014/main" id="{4F772D69-8341-4CB2-9C94-E89EC62B098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a:extLst>
            <a:ext uri="{FF2B5EF4-FFF2-40B4-BE49-F238E27FC236}">
              <a16:creationId xmlns:a16="http://schemas.microsoft.com/office/drawing/2014/main" id="{5E704535-1B0B-459E-8E62-734D5162860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a:extLst>
            <a:ext uri="{FF2B5EF4-FFF2-40B4-BE49-F238E27FC236}">
              <a16:creationId xmlns:a16="http://schemas.microsoft.com/office/drawing/2014/main" id="{AF580332-3280-42F2-85C5-DD392EC58A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a:extLst>
            <a:ext uri="{FF2B5EF4-FFF2-40B4-BE49-F238E27FC236}">
              <a16:creationId xmlns:a16="http://schemas.microsoft.com/office/drawing/2014/main" id="{B444CBDE-A5CC-42B3-B4B1-715D9C6FCF5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a:extLst>
            <a:ext uri="{FF2B5EF4-FFF2-40B4-BE49-F238E27FC236}">
              <a16:creationId xmlns:a16="http://schemas.microsoft.com/office/drawing/2014/main" id="{108C8A29-9800-494F-A5BB-03A2A32737B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a:extLst>
            <a:ext uri="{FF2B5EF4-FFF2-40B4-BE49-F238E27FC236}">
              <a16:creationId xmlns:a16="http://schemas.microsoft.com/office/drawing/2014/main" id="{3657353A-9C87-4528-8761-75CDE4F2CAB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a:extLst>
            <a:ext uri="{FF2B5EF4-FFF2-40B4-BE49-F238E27FC236}">
              <a16:creationId xmlns:a16="http://schemas.microsoft.com/office/drawing/2014/main" id="{671AF4A6-0545-4266-98B2-D483F3BD213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3" name="テキスト ボックス 422">
          <a:extLst>
            <a:ext uri="{FF2B5EF4-FFF2-40B4-BE49-F238E27FC236}">
              <a16:creationId xmlns:a16="http://schemas.microsoft.com/office/drawing/2014/main" id="{5F02FA83-669C-4673-959A-17D96D120C4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0FDE03DC-D4D8-4BB5-8BD5-7604B88D46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33B8C130-767E-4A2F-9C2B-9B563C5D5AA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5F79C757-40F5-48D2-BFB6-5F0B70DAE8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27" name="直線コネクタ 426">
          <a:extLst>
            <a:ext uri="{FF2B5EF4-FFF2-40B4-BE49-F238E27FC236}">
              <a16:creationId xmlns:a16="http://schemas.microsoft.com/office/drawing/2014/main" id="{D92BA866-FFEC-4011-8E35-CF99B6598708}"/>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CD1D2798-DD6F-4E47-BFA8-54AE3E51AD39}"/>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29" name="直線コネクタ 428">
          <a:extLst>
            <a:ext uri="{FF2B5EF4-FFF2-40B4-BE49-F238E27FC236}">
              <a16:creationId xmlns:a16="http://schemas.microsoft.com/office/drawing/2014/main" id="{820E2407-EECB-4277-9A09-D32B81D4BFFB}"/>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30" name="【一般廃棄物処理施設】&#10;有形固定資産減価償却率最大値テキスト">
          <a:extLst>
            <a:ext uri="{FF2B5EF4-FFF2-40B4-BE49-F238E27FC236}">
              <a16:creationId xmlns:a16="http://schemas.microsoft.com/office/drawing/2014/main" id="{9A9B96C4-9CFB-4A0B-B50E-15EA6FAAF0FA}"/>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31" name="直線コネクタ 430">
          <a:extLst>
            <a:ext uri="{FF2B5EF4-FFF2-40B4-BE49-F238E27FC236}">
              <a16:creationId xmlns:a16="http://schemas.microsoft.com/office/drawing/2014/main" id="{69C45AA0-5C3C-43AE-9FC6-AEDBD1FFB601}"/>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02C51C88-E3D6-43A6-A84B-AE135DD9D78D}"/>
            </a:ext>
          </a:extLst>
        </xdr:cNvPr>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33" name="フローチャート: 判断 432">
          <a:extLst>
            <a:ext uri="{FF2B5EF4-FFF2-40B4-BE49-F238E27FC236}">
              <a16:creationId xmlns:a16="http://schemas.microsoft.com/office/drawing/2014/main" id="{55EF3DD9-2EE8-485E-993B-2BCE126279FD}"/>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34" name="フローチャート: 判断 433">
          <a:extLst>
            <a:ext uri="{FF2B5EF4-FFF2-40B4-BE49-F238E27FC236}">
              <a16:creationId xmlns:a16="http://schemas.microsoft.com/office/drawing/2014/main" id="{74D864A5-B84B-4602-AB6E-96C2226F8F4F}"/>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719BA2C5-C4AA-4843-9BBD-34CD529BEFBA}"/>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436" name="フローチャート: 判断 435">
          <a:extLst>
            <a:ext uri="{FF2B5EF4-FFF2-40B4-BE49-F238E27FC236}">
              <a16:creationId xmlns:a16="http://schemas.microsoft.com/office/drawing/2014/main" id="{01BC5CB9-8914-4472-85BC-DCAE8C41C3F8}"/>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8726</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5716313B-DB62-425F-9559-95A29E2124CA}"/>
            </a:ext>
          </a:extLst>
        </xdr:cNvPr>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438" name="フローチャート: 判断 437">
          <a:extLst>
            <a:ext uri="{FF2B5EF4-FFF2-40B4-BE49-F238E27FC236}">
              <a16:creationId xmlns:a16="http://schemas.microsoft.com/office/drawing/2014/main" id="{45FD5420-3DD1-418F-B3FE-65781FD6545C}"/>
            </a:ext>
          </a:extLst>
        </xdr:cNvPr>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114861</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95DE5927-2E88-4D0D-B034-60CBFB178A34}"/>
            </a:ext>
          </a:extLst>
        </xdr:cNvPr>
        <xdr:cNvSpPr txBox="1"/>
      </xdr:nvSpPr>
      <xdr:spPr>
        <a:xfrm>
          <a:off x="13500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8096CBD-DFA9-4978-B7E2-4CF08B091E6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33201222-1C53-4265-A45C-8509AE6FD6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BC31176B-BE79-495E-B82C-D319029AC9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C046995C-C964-4941-8DAF-C8E68AA703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35F3EA5C-70EB-41A8-97AC-098CD0E9FC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18869</xdr:rowOff>
    </xdr:from>
    <xdr:to>
      <xdr:col>76</xdr:col>
      <xdr:colOff>165100</xdr:colOff>
      <xdr:row>36</xdr:row>
      <xdr:rowOff>120469</xdr:rowOff>
    </xdr:to>
    <xdr:sp macro="" textlink="">
      <xdr:nvSpPr>
        <xdr:cNvPr id="445" name="楕円 444">
          <a:extLst>
            <a:ext uri="{FF2B5EF4-FFF2-40B4-BE49-F238E27FC236}">
              <a16:creationId xmlns:a16="http://schemas.microsoft.com/office/drawing/2014/main" id="{8D8D08E0-8D0E-4729-88E0-6565D8FED67C}"/>
            </a:ext>
          </a:extLst>
        </xdr:cNvPr>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167458</xdr:rowOff>
    </xdr:from>
    <xdr:to>
      <xdr:col>72</xdr:col>
      <xdr:colOff>38100</xdr:colOff>
      <xdr:row>36</xdr:row>
      <xdr:rowOff>97608</xdr:rowOff>
    </xdr:to>
    <xdr:sp macro="" textlink="">
      <xdr:nvSpPr>
        <xdr:cNvPr id="446" name="楕円 445">
          <a:extLst>
            <a:ext uri="{FF2B5EF4-FFF2-40B4-BE49-F238E27FC236}">
              <a16:creationId xmlns:a16="http://schemas.microsoft.com/office/drawing/2014/main" id="{3AAC2458-3502-4CAD-9620-DC552D11D48B}"/>
            </a:ext>
          </a:extLst>
        </xdr:cNvPr>
        <xdr:cNvSpPr/>
      </xdr:nvSpPr>
      <xdr:spPr>
        <a:xfrm>
          <a:off x="1365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46808</xdr:rowOff>
    </xdr:from>
    <xdr:to>
      <xdr:col>76</xdr:col>
      <xdr:colOff>114300</xdr:colOff>
      <xdr:row>36</xdr:row>
      <xdr:rowOff>69669</xdr:rowOff>
    </xdr:to>
    <xdr:cxnSp macro="">
      <xdr:nvCxnSpPr>
        <xdr:cNvPr id="447" name="直線コネクタ 446">
          <a:extLst>
            <a:ext uri="{FF2B5EF4-FFF2-40B4-BE49-F238E27FC236}">
              <a16:creationId xmlns:a16="http://schemas.microsoft.com/office/drawing/2014/main" id="{CFC4B241-2DE5-4EEC-84D2-632C4AD57F84}"/>
            </a:ext>
          </a:extLst>
        </xdr:cNvPr>
        <xdr:cNvCxnSpPr/>
      </xdr:nvCxnSpPr>
      <xdr:spPr>
        <a:xfrm>
          <a:off x="13703300" y="62190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34</xdr:row>
      <xdr:rowOff>136996</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EA046865-1FA2-4325-9E09-ACEDDB41453E}"/>
            </a:ext>
          </a:extLst>
        </xdr:cNvPr>
        <xdr:cNvSpPr txBox="1"/>
      </xdr:nvSpPr>
      <xdr:spPr>
        <a:xfrm>
          <a:off x="14389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114135</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2080B603-6FC4-40C8-8F1F-A15144125F92}"/>
            </a:ext>
          </a:extLst>
        </xdr:cNvPr>
        <xdr:cNvSpPr txBox="1"/>
      </xdr:nvSpPr>
      <xdr:spPr>
        <a:xfrm>
          <a:off x="13500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63D16EE-8B37-4839-B1BE-95495E51E9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EDFB09DB-433C-419F-BDB9-5596F682DC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D6B2B0CF-6A80-4364-BAAC-69C0C72038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1E2B8EAC-2C18-4CB8-B756-08A17FED6D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629651DD-61D0-4C3D-A185-3791C19330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6931ADD9-9740-4F9B-9688-1E90DE8073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3EB0160F-4AB0-42EB-A878-7241E93D85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0C84E49-43FD-41BD-BC37-2E2D4EFD4E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C9DADCD-A28C-46ED-949C-95A74C26543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1A8170CD-949C-40D8-A188-1036A5B2C9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AE0802FB-DAFF-487B-8FB0-DE35B0B3A4B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a:extLst>
            <a:ext uri="{FF2B5EF4-FFF2-40B4-BE49-F238E27FC236}">
              <a16:creationId xmlns:a16="http://schemas.microsoft.com/office/drawing/2014/main" id="{7B6C8A46-525C-483F-A642-0B3A52F6B05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7CE9B3CB-C1A1-46E9-A358-903ADBED035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a:extLst>
            <a:ext uri="{FF2B5EF4-FFF2-40B4-BE49-F238E27FC236}">
              <a16:creationId xmlns:a16="http://schemas.microsoft.com/office/drawing/2014/main" id="{E546378F-225E-40D6-B096-B6ABDCEC878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1F977271-BB6D-4479-96A9-D44F2327991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a:extLst>
            <a:ext uri="{FF2B5EF4-FFF2-40B4-BE49-F238E27FC236}">
              <a16:creationId xmlns:a16="http://schemas.microsoft.com/office/drawing/2014/main" id="{A54302C1-482B-4E12-9B6E-F331EC2A8C3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50AD6ABE-645E-4E80-A743-60B12FC3A82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a:extLst>
            <a:ext uri="{FF2B5EF4-FFF2-40B4-BE49-F238E27FC236}">
              <a16:creationId xmlns:a16="http://schemas.microsoft.com/office/drawing/2014/main" id="{BB709444-FC2C-4C54-8AA6-4E481823FD5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D6BD51ED-05FD-430E-8C40-7786E0F759D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a:extLst>
            <a:ext uri="{FF2B5EF4-FFF2-40B4-BE49-F238E27FC236}">
              <a16:creationId xmlns:a16="http://schemas.microsoft.com/office/drawing/2014/main" id="{C42822B3-F7F6-4532-B6E6-29A0BE4E2A4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23CACEFE-847F-4E4D-BA6A-7FF16B3467A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a:extLst>
            <a:ext uri="{FF2B5EF4-FFF2-40B4-BE49-F238E27FC236}">
              <a16:creationId xmlns:a16="http://schemas.microsoft.com/office/drawing/2014/main" id="{18FA50AA-FF5A-4712-B85A-595081F285D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C8295C5E-8D96-4678-AB1B-E3F9E24751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9B2B15BF-F3C1-450B-8DD1-D9A0796572B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2A7DA20D-7FCA-4DD4-8D22-CE563ABF95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75" name="直線コネクタ 474">
          <a:extLst>
            <a:ext uri="{FF2B5EF4-FFF2-40B4-BE49-F238E27FC236}">
              <a16:creationId xmlns:a16="http://schemas.microsoft.com/office/drawing/2014/main" id="{046901EB-CE0D-4E3E-B5E6-EC4FBE664AC5}"/>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76" name="【一般廃棄物処理施設】&#10;一人当たり有形固定資産（償却資産）額最小値テキスト">
          <a:extLst>
            <a:ext uri="{FF2B5EF4-FFF2-40B4-BE49-F238E27FC236}">
              <a16:creationId xmlns:a16="http://schemas.microsoft.com/office/drawing/2014/main" id="{D6711F6E-3E6B-496C-B4CA-2C300A2A4DAF}"/>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77" name="直線コネクタ 476">
          <a:extLst>
            <a:ext uri="{FF2B5EF4-FFF2-40B4-BE49-F238E27FC236}">
              <a16:creationId xmlns:a16="http://schemas.microsoft.com/office/drawing/2014/main" id="{0D517DDE-DB98-4B1E-873F-7103158768F6}"/>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060060AA-8FFA-4295-B321-BBBAD4F69C7C}"/>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79" name="直線コネクタ 478">
          <a:extLst>
            <a:ext uri="{FF2B5EF4-FFF2-40B4-BE49-F238E27FC236}">
              <a16:creationId xmlns:a16="http://schemas.microsoft.com/office/drawing/2014/main" id="{CA02E055-37B7-4F85-868E-654CE0679006}"/>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96781292-7A0A-4D5B-A2A6-97E0C4D15B76}"/>
            </a:ext>
          </a:extLst>
        </xdr:cNvPr>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81" name="フローチャート: 判断 480">
          <a:extLst>
            <a:ext uri="{FF2B5EF4-FFF2-40B4-BE49-F238E27FC236}">
              <a16:creationId xmlns:a16="http://schemas.microsoft.com/office/drawing/2014/main" id="{395C21A8-3A6F-44BA-ACC3-E27D3D5BBF09}"/>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82" name="フローチャート: 判断 481">
          <a:extLst>
            <a:ext uri="{FF2B5EF4-FFF2-40B4-BE49-F238E27FC236}">
              <a16:creationId xmlns:a16="http://schemas.microsoft.com/office/drawing/2014/main" id="{273F102D-ADC9-44D2-838E-80C1CA7EED44}"/>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86282</xdr:rowOff>
    </xdr:from>
    <xdr:ext cx="534377" cy="259045"/>
    <xdr:sp macro="" textlink="">
      <xdr:nvSpPr>
        <xdr:cNvPr id="483" name="n_1aveValue【一般廃棄物処理施設】&#10;一人当たり有形固定資産（償却資産）額">
          <a:extLst>
            <a:ext uri="{FF2B5EF4-FFF2-40B4-BE49-F238E27FC236}">
              <a16:creationId xmlns:a16="http://schemas.microsoft.com/office/drawing/2014/main" id="{E44DC47A-337D-442A-B940-4347C7B2639F}"/>
            </a:ext>
          </a:extLst>
        </xdr:cNvPr>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484" name="フローチャート: 判断 483">
          <a:extLst>
            <a:ext uri="{FF2B5EF4-FFF2-40B4-BE49-F238E27FC236}">
              <a16:creationId xmlns:a16="http://schemas.microsoft.com/office/drawing/2014/main" id="{F068BA70-C37E-4666-A573-169BD564D694}"/>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35396</xdr:rowOff>
    </xdr:from>
    <xdr:ext cx="534377" cy="259045"/>
    <xdr:sp macro="" textlink="">
      <xdr:nvSpPr>
        <xdr:cNvPr id="485" name="n_2aveValue【一般廃棄物処理施設】&#10;一人当たり有形固定資産（償却資産）額">
          <a:extLst>
            <a:ext uri="{FF2B5EF4-FFF2-40B4-BE49-F238E27FC236}">
              <a16:creationId xmlns:a16="http://schemas.microsoft.com/office/drawing/2014/main" id="{0EDEAB0A-A14E-443A-BC44-337F641C00B0}"/>
            </a:ext>
          </a:extLst>
        </xdr:cNvPr>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486" name="フローチャート: 判断 485">
          <a:extLst>
            <a:ext uri="{FF2B5EF4-FFF2-40B4-BE49-F238E27FC236}">
              <a16:creationId xmlns:a16="http://schemas.microsoft.com/office/drawing/2014/main" id="{AD557637-20CA-46EA-8D6C-C2E41514C983}"/>
            </a:ext>
          </a:extLst>
        </xdr:cNvPr>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114211</xdr:rowOff>
    </xdr:from>
    <xdr:ext cx="534377" cy="259045"/>
    <xdr:sp macro="" textlink="">
      <xdr:nvSpPr>
        <xdr:cNvPr id="487" name="n_3aveValue【一般廃棄物処理施設】&#10;一人当たり有形固定資産（償却資産）額">
          <a:extLst>
            <a:ext uri="{FF2B5EF4-FFF2-40B4-BE49-F238E27FC236}">
              <a16:creationId xmlns:a16="http://schemas.microsoft.com/office/drawing/2014/main" id="{6592AA47-6911-4A5D-8F5F-8B82DCC3FB91}"/>
            </a:ext>
          </a:extLst>
        </xdr:cNvPr>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A76D69D-2153-4009-8DEB-64A9F3C29E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5467853-9A14-4498-B38C-A96C987FFF2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A9B883E-6EE8-40F7-9F7B-08AFD9549A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A6BF2E2-7185-4613-9EBD-57E47CD22C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26FD6C0-8718-471E-87A4-7B334C6C9F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35344</xdr:rowOff>
    </xdr:from>
    <xdr:to>
      <xdr:col>107</xdr:col>
      <xdr:colOff>101600</xdr:colOff>
      <xdr:row>40</xdr:row>
      <xdr:rowOff>136944</xdr:rowOff>
    </xdr:to>
    <xdr:sp macro="" textlink="">
      <xdr:nvSpPr>
        <xdr:cNvPr id="493" name="楕円 492">
          <a:extLst>
            <a:ext uri="{FF2B5EF4-FFF2-40B4-BE49-F238E27FC236}">
              <a16:creationId xmlns:a16="http://schemas.microsoft.com/office/drawing/2014/main" id="{0E368E98-33DE-48C5-8128-9C7E3D2DCAE5}"/>
            </a:ext>
          </a:extLst>
        </xdr:cNvPr>
        <xdr:cNvSpPr/>
      </xdr:nvSpPr>
      <xdr:spPr>
        <a:xfrm>
          <a:off x="20383500" y="68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163742</xdr:rowOff>
    </xdr:from>
    <xdr:to>
      <xdr:col>102</xdr:col>
      <xdr:colOff>165100</xdr:colOff>
      <xdr:row>42</xdr:row>
      <xdr:rowOff>93892</xdr:rowOff>
    </xdr:to>
    <xdr:sp macro="" textlink="">
      <xdr:nvSpPr>
        <xdr:cNvPr id="494" name="楕円 493">
          <a:extLst>
            <a:ext uri="{FF2B5EF4-FFF2-40B4-BE49-F238E27FC236}">
              <a16:creationId xmlns:a16="http://schemas.microsoft.com/office/drawing/2014/main" id="{9036E11B-456E-4DE9-A05C-098D8EBD8D81}"/>
            </a:ext>
          </a:extLst>
        </xdr:cNvPr>
        <xdr:cNvSpPr/>
      </xdr:nvSpPr>
      <xdr:spPr>
        <a:xfrm>
          <a:off x="19494500" y="71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86144</xdr:rowOff>
    </xdr:from>
    <xdr:to>
      <xdr:col>107</xdr:col>
      <xdr:colOff>50800</xdr:colOff>
      <xdr:row>42</xdr:row>
      <xdr:rowOff>43092</xdr:rowOff>
    </xdr:to>
    <xdr:cxnSp macro="">
      <xdr:nvCxnSpPr>
        <xdr:cNvPr id="495" name="直線コネクタ 494">
          <a:extLst>
            <a:ext uri="{FF2B5EF4-FFF2-40B4-BE49-F238E27FC236}">
              <a16:creationId xmlns:a16="http://schemas.microsoft.com/office/drawing/2014/main" id="{7F138FA8-6C21-476F-B8B4-90C15541234B}"/>
            </a:ext>
          </a:extLst>
        </xdr:cNvPr>
        <xdr:cNvCxnSpPr/>
      </xdr:nvCxnSpPr>
      <xdr:spPr>
        <a:xfrm flipV="1">
          <a:off x="19545300" y="6944144"/>
          <a:ext cx="889000" cy="29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132295</xdr:colOff>
      <xdr:row>38</xdr:row>
      <xdr:rowOff>153471</xdr:rowOff>
    </xdr:from>
    <xdr:ext cx="599010" cy="259045"/>
    <xdr:sp macro="" textlink="">
      <xdr:nvSpPr>
        <xdr:cNvPr id="496" name="n_2mainValue【一般廃棄物処理施設】&#10;一人当たり有形固定資産（償却資産）額">
          <a:extLst>
            <a:ext uri="{FF2B5EF4-FFF2-40B4-BE49-F238E27FC236}">
              <a16:creationId xmlns:a16="http://schemas.microsoft.com/office/drawing/2014/main" id="{5148F1B7-75B6-4F78-BF68-891A7E04AEE5}"/>
            </a:ext>
          </a:extLst>
        </xdr:cNvPr>
        <xdr:cNvSpPr txBox="1"/>
      </xdr:nvSpPr>
      <xdr:spPr>
        <a:xfrm>
          <a:off x="20134795" y="666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85019</xdr:rowOff>
    </xdr:from>
    <xdr:ext cx="534377" cy="259045"/>
    <xdr:sp macro="" textlink="">
      <xdr:nvSpPr>
        <xdr:cNvPr id="497" name="n_3mainValue【一般廃棄物処理施設】&#10;一人当たり有形固定資産（償却資産）額">
          <a:extLst>
            <a:ext uri="{FF2B5EF4-FFF2-40B4-BE49-F238E27FC236}">
              <a16:creationId xmlns:a16="http://schemas.microsoft.com/office/drawing/2014/main" id="{1C260231-9DCB-4DBC-81BE-81209167D16E}"/>
            </a:ext>
          </a:extLst>
        </xdr:cNvPr>
        <xdr:cNvSpPr txBox="1"/>
      </xdr:nvSpPr>
      <xdr:spPr>
        <a:xfrm>
          <a:off x="19278111" y="72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5A19CC68-2B81-4AD3-91C6-590F6736AB7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D08478AE-EFE3-474E-8186-A2615EBFF2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04F0BC42-D712-4136-BB66-B9C4EDAF20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50D5B0DC-8CD9-4792-8334-B3F81D13DD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19DD75A5-5289-401C-B4F9-D7C28DA06C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85881455-E7A3-4553-B548-3D6E56E036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D2FF9FE9-1344-41FB-AD09-0B69BA9FFA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733B328-B73A-4653-BF70-A49DEADC0A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88120E47-3C72-41E8-90A5-4FAF21F15B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DDA2D8BB-5803-4F13-AAAF-06EADFFA9D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8" name="直線コネクタ 507">
          <a:extLst>
            <a:ext uri="{FF2B5EF4-FFF2-40B4-BE49-F238E27FC236}">
              <a16:creationId xmlns:a16="http://schemas.microsoft.com/office/drawing/2014/main" id="{C4847027-4199-4337-BD34-FAF6483468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9" name="テキスト ボックス 508">
          <a:extLst>
            <a:ext uri="{FF2B5EF4-FFF2-40B4-BE49-F238E27FC236}">
              <a16:creationId xmlns:a16="http://schemas.microsoft.com/office/drawing/2014/main" id="{5FD20774-D00E-4610-B5B5-8D860BF0960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0" name="直線コネクタ 509">
          <a:extLst>
            <a:ext uri="{FF2B5EF4-FFF2-40B4-BE49-F238E27FC236}">
              <a16:creationId xmlns:a16="http://schemas.microsoft.com/office/drawing/2014/main" id="{0A401948-18D6-43E9-B7B1-E99D3A5A7EC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1" name="テキスト ボックス 510">
          <a:extLst>
            <a:ext uri="{FF2B5EF4-FFF2-40B4-BE49-F238E27FC236}">
              <a16:creationId xmlns:a16="http://schemas.microsoft.com/office/drawing/2014/main" id="{CCEE2C2C-C665-4201-9805-B82712E21E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2" name="直線コネクタ 511">
          <a:extLst>
            <a:ext uri="{FF2B5EF4-FFF2-40B4-BE49-F238E27FC236}">
              <a16:creationId xmlns:a16="http://schemas.microsoft.com/office/drawing/2014/main" id="{BF9A8262-B885-4A46-8DE5-730B869C9ED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3" name="テキスト ボックス 512">
          <a:extLst>
            <a:ext uri="{FF2B5EF4-FFF2-40B4-BE49-F238E27FC236}">
              <a16:creationId xmlns:a16="http://schemas.microsoft.com/office/drawing/2014/main" id="{A9D220EB-21BF-4775-B1EC-331535FA1A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4" name="直線コネクタ 513">
          <a:extLst>
            <a:ext uri="{FF2B5EF4-FFF2-40B4-BE49-F238E27FC236}">
              <a16:creationId xmlns:a16="http://schemas.microsoft.com/office/drawing/2014/main" id="{4BDB7B5A-1935-4AF4-8506-6F4519017EC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5" name="テキスト ボックス 514">
          <a:extLst>
            <a:ext uri="{FF2B5EF4-FFF2-40B4-BE49-F238E27FC236}">
              <a16:creationId xmlns:a16="http://schemas.microsoft.com/office/drawing/2014/main" id="{7C7FA56E-4AB2-4571-9FAD-E5D168734B3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6" name="直線コネクタ 515">
          <a:extLst>
            <a:ext uri="{FF2B5EF4-FFF2-40B4-BE49-F238E27FC236}">
              <a16:creationId xmlns:a16="http://schemas.microsoft.com/office/drawing/2014/main" id="{79FB76B0-E2F1-4C1C-9D52-CB82613E1D1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7" name="テキスト ボックス 516">
          <a:extLst>
            <a:ext uri="{FF2B5EF4-FFF2-40B4-BE49-F238E27FC236}">
              <a16:creationId xmlns:a16="http://schemas.microsoft.com/office/drawing/2014/main" id="{39BDC04F-A21F-4FFE-AFE9-53A689E7873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8" name="直線コネクタ 517">
          <a:extLst>
            <a:ext uri="{FF2B5EF4-FFF2-40B4-BE49-F238E27FC236}">
              <a16:creationId xmlns:a16="http://schemas.microsoft.com/office/drawing/2014/main" id="{13A72990-3D0E-43B5-A488-9B75908E3A1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9" name="テキスト ボックス 518">
          <a:extLst>
            <a:ext uri="{FF2B5EF4-FFF2-40B4-BE49-F238E27FC236}">
              <a16:creationId xmlns:a16="http://schemas.microsoft.com/office/drawing/2014/main" id="{ED61DB07-1250-4A5B-A95D-A6320D88FBA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2A0D089E-E137-49A8-A2FD-4FD5AC954A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B8F5D0C9-8748-486F-97A4-EFF59D73924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B6F02829-4368-48FF-AD95-59CF1C8955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23" name="直線コネクタ 522">
          <a:extLst>
            <a:ext uri="{FF2B5EF4-FFF2-40B4-BE49-F238E27FC236}">
              <a16:creationId xmlns:a16="http://schemas.microsoft.com/office/drawing/2014/main" id="{131CCA78-3D9A-41EC-937A-3044FD7C57A5}"/>
            </a:ext>
          </a:extLst>
        </xdr:cNvPr>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4" name="【保健センター・保健所】&#10;有形固定資産減価償却率最小値テキスト">
          <a:extLst>
            <a:ext uri="{FF2B5EF4-FFF2-40B4-BE49-F238E27FC236}">
              <a16:creationId xmlns:a16="http://schemas.microsoft.com/office/drawing/2014/main" id="{85889190-B799-459E-9D8D-2D04D6F400FE}"/>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5" name="直線コネクタ 524">
          <a:extLst>
            <a:ext uri="{FF2B5EF4-FFF2-40B4-BE49-F238E27FC236}">
              <a16:creationId xmlns:a16="http://schemas.microsoft.com/office/drawing/2014/main" id="{C69859FB-4728-4CB9-8059-65D9E35985E8}"/>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D5E4B867-33DD-425C-AFA9-984A9CFF1A0B}"/>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7" name="直線コネクタ 526">
          <a:extLst>
            <a:ext uri="{FF2B5EF4-FFF2-40B4-BE49-F238E27FC236}">
              <a16:creationId xmlns:a16="http://schemas.microsoft.com/office/drawing/2014/main" id="{2F55695F-3ECE-407E-AEF0-16E136282C33}"/>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E00248A9-D9DB-486B-8386-745D3B599FEA}"/>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29" name="フローチャート: 判断 528">
          <a:extLst>
            <a:ext uri="{FF2B5EF4-FFF2-40B4-BE49-F238E27FC236}">
              <a16:creationId xmlns:a16="http://schemas.microsoft.com/office/drawing/2014/main" id="{72710971-8EF1-4A34-9161-84C86484D724}"/>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30" name="フローチャート: 判断 529">
          <a:extLst>
            <a:ext uri="{FF2B5EF4-FFF2-40B4-BE49-F238E27FC236}">
              <a16:creationId xmlns:a16="http://schemas.microsoft.com/office/drawing/2014/main" id="{B3B2C920-A138-4B20-8A1A-BC4118B41880}"/>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114680</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7475A7E2-C899-4A74-AB40-B85917B9A1F5}"/>
            </a:ext>
          </a:extLst>
        </xdr:cNvPr>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32" name="フローチャート: 判断 531">
          <a:extLst>
            <a:ext uri="{FF2B5EF4-FFF2-40B4-BE49-F238E27FC236}">
              <a16:creationId xmlns:a16="http://schemas.microsoft.com/office/drawing/2014/main" id="{DE5489F6-BC34-4849-8EAD-19D481B60E84}"/>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B3B8BB21-AEFA-43B0-8F8C-03B52D35EB98}"/>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163104</xdr:rowOff>
    </xdr:from>
    <xdr:to>
      <xdr:col>72</xdr:col>
      <xdr:colOff>38100</xdr:colOff>
      <xdr:row>60</xdr:row>
      <xdr:rowOff>93254</xdr:rowOff>
    </xdr:to>
    <xdr:sp macro="" textlink="">
      <xdr:nvSpPr>
        <xdr:cNvPr id="534" name="フローチャート: 判断 533">
          <a:extLst>
            <a:ext uri="{FF2B5EF4-FFF2-40B4-BE49-F238E27FC236}">
              <a16:creationId xmlns:a16="http://schemas.microsoft.com/office/drawing/2014/main" id="{9ECAAAD5-6A75-46CD-847E-9ABB83DFB7E1}"/>
            </a:ext>
          </a:extLst>
        </xdr:cNvPr>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109781</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31B9FA4C-9CCF-4837-97FE-44C7666F71DC}"/>
            </a:ext>
          </a:extLst>
        </xdr:cNvPr>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4651CCE-B3A0-4418-BA7C-7463956CC0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826D303A-EF01-4E72-8D56-939530370B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ACB06E6A-40ED-4AAC-A89F-ED7DC5EDF89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F5DA191-EC96-4D6F-94B5-DA997BEF47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31A31A9-00A7-49C0-BB3E-E118490AEF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99423</xdr:rowOff>
    </xdr:from>
    <xdr:to>
      <xdr:col>76</xdr:col>
      <xdr:colOff>165100</xdr:colOff>
      <xdr:row>61</xdr:row>
      <xdr:rowOff>29573</xdr:rowOff>
    </xdr:to>
    <xdr:sp macro="" textlink="">
      <xdr:nvSpPr>
        <xdr:cNvPr id="541" name="楕円 540">
          <a:extLst>
            <a:ext uri="{FF2B5EF4-FFF2-40B4-BE49-F238E27FC236}">
              <a16:creationId xmlns:a16="http://schemas.microsoft.com/office/drawing/2014/main" id="{0EC1AFC7-E379-4378-A068-7E79B53320CA}"/>
            </a:ext>
          </a:extLst>
        </xdr:cNvPr>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130447</xdr:rowOff>
    </xdr:from>
    <xdr:to>
      <xdr:col>72</xdr:col>
      <xdr:colOff>38100</xdr:colOff>
      <xdr:row>61</xdr:row>
      <xdr:rowOff>60597</xdr:rowOff>
    </xdr:to>
    <xdr:sp macro="" textlink="">
      <xdr:nvSpPr>
        <xdr:cNvPr id="542" name="楕円 541">
          <a:extLst>
            <a:ext uri="{FF2B5EF4-FFF2-40B4-BE49-F238E27FC236}">
              <a16:creationId xmlns:a16="http://schemas.microsoft.com/office/drawing/2014/main" id="{039F9FA2-BF80-4A90-B336-F16A4ABB2C48}"/>
            </a:ext>
          </a:extLst>
        </xdr:cNvPr>
        <xdr:cNvSpPr/>
      </xdr:nvSpPr>
      <xdr:spPr>
        <a:xfrm>
          <a:off x="13652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150223</xdr:rowOff>
    </xdr:from>
    <xdr:to>
      <xdr:col>76</xdr:col>
      <xdr:colOff>114300</xdr:colOff>
      <xdr:row>61</xdr:row>
      <xdr:rowOff>9797</xdr:rowOff>
    </xdr:to>
    <xdr:cxnSp macro="">
      <xdr:nvCxnSpPr>
        <xdr:cNvPr id="543" name="直線コネクタ 542">
          <a:extLst>
            <a:ext uri="{FF2B5EF4-FFF2-40B4-BE49-F238E27FC236}">
              <a16:creationId xmlns:a16="http://schemas.microsoft.com/office/drawing/2014/main" id="{769BDDEF-2DAE-466A-A3E8-67CB7359CB5A}"/>
            </a:ext>
          </a:extLst>
        </xdr:cNvPr>
        <xdr:cNvCxnSpPr/>
      </xdr:nvCxnSpPr>
      <xdr:spPr>
        <a:xfrm flipV="1">
          <a:off x="13703300" y="104372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61</xdr:row>
      <xdr:rowOff>20700</xdr:rowOff>
    </xdr:from>
    <xdr:ext cx="405111" cy="259045"/>
    <xdr:sp macro="" textlink="">
      <xdr:nvSpPr>
        <xdr:cNvPr id="544" name="n_2mainValue【保健センター・保健所】&#10;有形固定資産減価償却率">
          <a:extLst>
            <a:ext uri="{FF2B5EF4-FFF2-40B4-BE49-F238E27FC236}">
              <a16:creationId xmlns:a16="http://schemas.microsoft.com/office/drawing/2014/main" id="{6675EE1F-E46B-4CE6-B0B6-BE272803907B}"/>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51724</xdr:rowOff>
    </xdr:from>
    <xdr:ext cx="405111" cy="259045"/>
    <xdr:sp macro="" textlink="">
      <xdr:nvSpPr>
        <xdr:cNvPr id="545" name="n_3mainValue【保健センター・保健所】&#10;有形固定資産減価償却率">
          <a:extLst>
            <a:ext uri="{FF2B5EF4-FFF2-40B4-BE49-F238E27FC236}">
              <a16:creationId xmlns:a16="http://schemas.microsoft.com/office/drawing/2014/main" id="{4AA80E2D-8F3F-4308-BCFB-C275CEC84B0A}"/>
            </a:ext>
          </a:extLst>
        </xdr:cNvPr>
        <xdr:cNvSpPr txBox="1"/>
      </xdr:nvSpPr>
      <xdr:spPr>
        <a:xfrm>
          <a:off x="13500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E645FE42-5A7A-4417-8D49-E95B59D8E2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60FA2BC4-A175-44F6-A7D1-6B68FDF5D2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0DAF9AC5-AFF6-4856-9836-ED6C361AE0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86D57F22-F58D-4052-B8EE-DB5DA512F5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D6F9A147-F14F-407A-B4A8-6DEF9DE7EF0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BAF96CD7-45F9-41D4-AB73-5554B4D00E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E2CCAC13-AB72-4FE7-8A0E-74E0A7E2D6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3AF89146-B129-4314-9E6A-E70646761A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BBCFD0DA-3D3F-4C63-A22D-57768B225C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B4803073-547F-4819-8C44-C575A23615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3E12E374-7DCA-4D29-8944-F5AFEDA4CE5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7B5EF04E-2841-4743-AC70-B2BE4033C10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FEC5BB82-7D4F-449A-A9C9-E66A2E23336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A5204D57-A913-43A0-898A-D52729F7132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3B683F6E-9A5A-4A4C-A648-C93AF32AC8E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a:extLst>
            <a:ext uri="{FF2B5EF4-FFF2-40B4-BE49-F238E27FC236}">
              <a16:creationId xmlns:a16="http://schemas.microsoft.com/office/drawing/2014/main" id="{CBEECDEF-FAFC-42D8-934E-E7838F2E7CA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F6681552-343F-4C96-84DD-53831B190E4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a:extLst>
            <a:ext uri="{FF2B5EF4-FFF2-40B4-BE49-F238E27FC236}">
              <a16:creationId xmlns:a16="http://schemas.microsoft.com/office/drawing/2014/main" id="{D9CE16FA-3429-4888-A5BE-E58A335A422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DB89CDC0-C36A-4D37-B031-57519874CF2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a:extLst>
            <a:ext uri="{FF2B5EF4-FFF2-40B4-BE49-F238E27FC236}">
              <a16:creationId xmlns:a16="http://schemas.microsoft.com/office/drawing/2014/main" id="{216CC6C6-C367-48E2-8196-759DBE373D2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09314C2D-84C7-40D2-BFB5-88483E6704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4A1868D0-1BA8-4622-B7B4-D0D5EE5DFB8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DAA5BD7F-E09E-4A0A-A1BA-00A22EC621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69" name="直線コネクタ 568">
          <a:extLst>
            <a:ext uri="{FF2B5EF4-FFF2-40B4-BE49-F238E27FC236}">
              <a16:creationId xmlns:a16="http://schemas.microsoft.com/office/drawing/2014/main" id="{386EAB92-3586-4FDB-9400-DC156847B04E}"/>
            </a:ext>
          </a:extLst>
        </xdr:cNvPr>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DCD702AF-B94F-4081-BF46-B0F33CF2EDEF}"/>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71" name="直線コネクタ 570">
          <a:extLst>
            <a:ext uri="{FF2B5EF4-FFF2-40B4-BE49-F238E27FC236}">
              <a16:creationId xmlns:a16="http://schemas.microsoft.com/office/drawing/2014/main" id="{039E4B54-B645-4198-AB9E-AB860AAF1319}"/>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7684B0DD-6DC8-43D3-96B0-7A04FE49DBFC}"/>
            </a:ext>
          </a:extLst>
        </xdr:cNvPr>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73" name="直線コネクタ 572">
          <a:extLst>
            <a:ext uri="{FF2B5EF4-FFF2-40B4-BE49-F238E27FC236}">
              <a16:creationId xmlns:a16="http://schemas.microsoft.com/office/drawing/2014/main" id="{4BB2D914-7BD2-44FC-8C21-09A26172482C}"/>
            </a:ext>
          </a:extLst>
        </xdr:cNvPr>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C6E7887A-0DEE-423C-98F1-4149F4226F43}"/>
            </a:ext>
          </a:extLst>
        </xdr:cNvPr>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75" name="フローチャート: 判断 574">
          <a:extLst>
            <a:ext uri="{FF2B5EF4-FFF2-40B4-BE49-F238E27FC236}">
              <a16:creationId xmlns:a16="http://schemas.microsoft.com/office/drawing/2014/main" id="{87B57FCB-2571-4E01-A61F-AAD176EDCB44}"/>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76" name="フローチャート: 判断 575">
          <a:extLst>
            <a:ext uri="{FF2B5EF4-FFF2-40B4-BE49-F238E27FC236}">
              <a16:creationId xmlns:a16="http://schemas.microsoft.com/office/drawing/2014/main" id="{8DD1A61F-125D-4C9C-A004-B03A2CDCF8E4}"/>
            </a:ext>
          </a:extLst>
        </xdr:cNvPr>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135907</xdr:rowOff>
    </xdr:from>
    <xdr:ext cx="469744" cy="259045"/>
    <xdr:sp macro="" textlink="">
      <xdr:nvSpPr>
        <xdr:cNvPr id="577" name="n_1aveValue【保健センター・保健所】&#10;一人当たり面積">
          <a:extLst>
            <a:ext uri="{FF2B5EF4-FFF2-40B4-BE49-F238E27FC236}">
              <a16:creationId xmlns:a16="http://schemas.microsoft.com/office/drawing/2014/main" id="{6491E1E8-15A3-4BAD-BB81-6E85033BC1A4}"/>
            </a:ext>
          </a:extLst>
        </xdr:cNvPr>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78" name="フローチャート: 判断 577">
          <a:extLst>
            <a:ext uri="{FF2B5EF4-FFF2-40B4-BE49-F238E27FC236}">
              <a16:creationId xmlns:a16="http://schemas.microsoft.com/office/drawing/2014/main" id="{05BA218D-8FE7-4DD3-9089-8C6ADEB34EF7}"/>
            </a:ext>
          </a:extLst>
        </xdr:cNvPr>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99077</xdr:rowOff>
    </xdr:from>
    <xdr:ext cx="469744" cy="259045"/>
    <xdr:sp macro="" textlink="">
      <xdr:nvSpPr>
        <xdr:cNvPr id="579" name="n_2aveValue【保健センター・保健所】&#10;一人当たり面積">
          <a:extLst>
            <a:ext uri="{FF2B5EF4-FFF2-40B4-BE49-F238E27FC236}">
              <a16:creationId xmlns:a16="http://schemas.microsoft.com/office/drawing/2014/main" id="{3F48322D-4057-4738-AE2B-A477A281A135}"/>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162560</xdr:rowOff>
    </xdr:from>
    <xdr:to>
      <xdr:col>102</xdr:col>
      <xdr:colOff>165100</xdr:colOff>
      <xdr:row>63</xdr:row>
      <xdr:rowOff>92710</xdr:rowOff>
    </xdr:to>
    <xdr:sp macro="" textlink="">
      <xdr:nvSpPr>
        <xdr:cNvPr id="580" name="フローチャート: 判断 579">
          <a:extLst>
            <a:ext uri="{FF2B5EF4-FFF2-40B4-BE49-F238E27FC236}">
              <a16:creationId xmlns:a16="http://schemas.microsoft.com/office/drawing/2014/main" id="{FF4E0FF4-94F1-473B-B9CD-46F94948EB43}"/>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83837</xdr:rowOff>
    </xdr:from>
    <xdr:ext cx="469744" cy="259045"/>
    <xdr:sp macro="" textlink="">
      <xdr:nvSpPr>
        <xdr:cNvPr id="581" name="n_3aveValue【保健センター・保健所】&#10;一人当たり面積">
          <a:extLst>
            <a:ext uri="{FF2B5EF4-FFF2-40B4-BE49-F238E27FC236}">
              <a16:creationId xmlns:a16="http://schemas.microsoft.com/office/drawing/2014/main" id="{1D1720AF-2FBD-4584-8AD4-400573F12BC8}"/>
            </a:ext>
          </a:extLst>
        </xdr:cNvPr>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4CEBAEAC-52D2-4657-8B34-A0C98DB1B1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7A009EA0-451A-47F5-8D92-B229C0B131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61E16D05-E402-48EC-A1B9-341FAD19EB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C93F0B72-8DE1-4232-89B7-0331C6C901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1A1E5946-4892-4A97-AF68-2DD39848D3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82550</xdr:rowOff>
    </xdr:from>
    <xdr:to>
      <xdr:col>107</xdr:col>
      <xdr:colOff>101600</xdr:colOff>
      <xdr:row>63</xdr:row>
      <xdr:rowOff>12700</xdr:rowOff>
    </xdr:to>
    <xdr:sp macro="" textlink="">
      <xdr:nvSpPr>
        <xdr:cNvPr id="587" name="楕円 586">
          <a:extLst>
            <a:ext uri="{FF2B5EF4-FFF2-40B4-BE49-F238E27FC236}">
              <a16:creationId xmlns:a16="http://schemas.microsoft.com/office/drawing/2014/main" id="{D8BD1BB3-D0B1-400B-924C-0EC7506A72FB}"/>
            </a:ext>
          </a:extLst>
        </xdr:cNvPr>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588" name="楕円 587">
          <a:extLst>
            <a:ext uri="{FF2B5EF4-FFF2-40B4-BE49-F238E27FC236}">
              <a16:creationId xmlns:a16="http://schemas.microsoft.com/office/drawing/2014/main" id="{853820D9-818C-460D-9887-091CC2888B56}"/>
            </a:ext>
          </a:extLst>
        </xdr:cNvPr>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137160</xdr:rowOff>
    </xdr:to>
    <xdr:cxnSp macro="">
      <xdr:nvCxnSpPr>
        <xdr:cNvPr id="589" name="直線コネクタ 588">
          <a:extLst>
            <a:ext uri="{FF2B5EF4-FFF2-40B4-BE49-F238E27FC236}">
              <a16:creationId xmlns:a16="http://schemas.microsoft.com/office/drawing/2014/main" id="{2AC53855-EE85-4D36-BA0A-8AD003F31AE8}"/>
            </a:ext>
          </a:extLst>
        </xdr:cNvPr>
        <xdr:cNvCxnSpPr/>
      </xdr:nvCxnSpPr>
      <xdr:spPr>
        <a:xfrm flipV="1">
          <a:off x="19545300" y="1076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61</xdr:row>
      <xdr:rowOff>29227</xdr:rowOff>
    </xdr:from>
    <xdr:ext cx="469744" cy="259045"/>
    <xdr:sp macro="" textlink="">
      <xdr:nvSpPr>
        <xdr:cNvPr id="590" name="n_2mainValue【保健センター・保健所】&#10;一人当たり面積">
          <a:extLst>
            <a:ext uri="{FF2B5EF4-FFF2-40B4-BE49-F238E27FC236}">
              <a16:creationId xmlns:a16="http://schemas.microsoft.com/office/drawing/2014/main" id="{7EFD73C8-F7F3-4B56-8439-F4CAD0A7004C}"/>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591" name="n_3mainValue【保健センター・保健所】&#10;一人当たり面積">
          <a:extLst>
            <a:ext uri="{FF2B5EF4-FFF2-40B4-BE49-F238E27FC236}">
              <a16:creationId xmlns:a16="http://schemas.microsoft.com/office/drawing/2014/main" id="{7FE1B4BB-CE42-4EBE-9AF9-6E14EF77BCC5}"/>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393D3F1A-BF28-452B-87CC-3A70EB37B0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5378BA05-F51E-4E52-8D1C-EA28849837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40C79F53-628C-4C44-9C4E-BB10F68C7FC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A981FECC-F627-404F-9EA5-6B7EE976AF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42F92EBA-1D50-45BC-ABEE-1072B1B7CC5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D799D817-B2FB-45EB-B0C9-E4B8589146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317DF15A-9E89-4922-AC4B-702728DE03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1D737EB4-E260-4311-ACEB-37BD6C974C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C70FB03B-D32E-49C9-BA99-49E9199011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320C33A9-A123-4619-ABA3-58EE97D0F0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a:extLst>
            <a:ext uri="{FF2B5EF4-FFF2-40B4-BE49-F238E27FC236}">
              <a16:creationId xmlns:a16="http://schemas.microsoft.com/office/drawing/2014/main" id="{8D907B86-3A43-42C9-B22F-9A75BC32B2D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949736D3-C475-4C14-B652-D5E786982C1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a:extLst>
            <a:ext uri="{FF2B5EF4-FFF2-40B4-BE49-F238E27FC236}">
              <a16:creationId xmlns:a16="http://schemas.microsoft.com/office/drawing/2014/main" id="{F44D7906-E1DE-4161-982D-A0EE4896668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56279082-4473-4809-BA95-56FCE25FB71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id="{E428B28B-1B79-48FB-9FE7-0B52E42C1B7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ACEA6EF3-2CE9-4D14-8DE2-E5AC88720D4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id="{42435107-F52C-49A7-9966-7D080D018A9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83CF589F-BA39-4226-AC2B-99D0978854C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id="{A1EBB933-759B-4677-B3C3-BA1DC29D016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8DD786E2-AC94-4E01-B10A-CA221E5FD5F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a:extLst>
            <a:ext uri="{FF2B5EF4-FFF2-40B4-BE49-F238E27FC236}">
              <a16:creationId xmlns:a16="http://schemas.microsoft.com/office/drawing/2014/main" id="{21498278-D4BD-4ECF-B1A5-AB3B0B0E282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CBA9FB88-519A-41BF-9B64-D66C245425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a:extLst>
            <a:ext uri="{FF2B5EF4-FFF2-40B4-BE49-F238E27FC236}">
              <a16:creationId xmlns:a16="http://schemas.microsoft.com/office/drawing/2014/main" id="{26B8BD17-C38D-4FAB-8FEB-8205DE057E9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id="{9A61AE32-BAA0-4C06-9327-A6A0678EEE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16" name="直線コネクタ 615">
          <a:extLst>
            <a:ext uri="{FF2B5EF4-FFF2-40B4-BE49-F238E27FC236}">
              <a16:creationId xmlns:a16="http://schemas.microsoft.com/office/drawing/2014/main" id="{7BC11D74-F9C7-45B4-B0D1-5EE972316A64}"/>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17" name="【消防施設】&#10;有形固定資産減価償却率最小値テキスト">
          <a:extLst>
            <a:ext uri="{FF2B5EF4-FFF2-40B4-BE49-F238E27FC236}">
              <a16:creationId xmlns:a16="http://schemas.microsoft.com/office/drawing/2014/main" id="{25D3AFFD-A026-483C-AFC3-A7D4CFBE7215}"/>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18" name="直線コネクタ 617">
          <a:extLst>
            <a:ext uri="{FF2B5EF4-FFF2-40B4-BE49-F238E27FC236}">
              <a16:creationId xmlns:a16="http://schemas.microsoft.com/office/drawing/2014/main" id="{645F8724-6CC2-4A99-BC5B-40994C9E7596}"/>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19" name="【消防施設】&#10;有形固定資産減価償却率最大値テキスト">
          <a:extLst>
            <a:ext uri="{FF2B5EF4-FFF2-40B4-BE49-F238E27FC236}">
              <a16:creationId xmlns:a16="http://schemas.microsoft.com/office/drawing/2014/main" id="{132D04E9-7326-453F-A10D-52D704593566}"/>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20" name="直線コネクタ 619">
          <a:extLst>
            <a:ext uri="{FF2B5EF4-FFF2-40B4-BE49-F238E27FC236}">
              <a16:creationId xmlns:a16="http://schemas.microsoft.com/office/drawing/2014/main" id="{BD27661E-4805-44E7-980A-FD8AEDA849A9}"/>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21" name="【消防施設】&#10;有形固定資産減価償却率平均値テキスト">
          <a:extLst>
            <a:ext uri="{FF2B5EF4-FFF2-40B4-BE49-F238E27FC236}">
              <a16:creationId xmlns:a16="http://schemas.microsoft.com/office/drawing/2014/main" id="{A852D934-9F92-4A96-AADB-14EF32AFA0B2}"/>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2" name="フローチャート: 判断 621">
          <a:extLst>
            <a:ext uri="{FF2B5EF4-FFF2-40B4-BE49-F238E27FC236}">
              <a16:creationId xmlns:a16="http://schemas.microsoft.com/office/drawing/2014/main" id="{88B0F47A-7E14-4250-95F5-72CF458B14D0}"/>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23" name="フローチャート: 判断 622">
          <a:extLst>
            <a:ext uri="{FF2B5EF4-FFF2-40B4-BE49-F238E27FC236}">
              <a16:creationId xmlns:a16="http://schemas.microsoft.com/office/drawing/2014/main" id="{5D7B502D-00F2-487A-BA1A-48EBD9A7AD8F}"/>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29227</xdr:rowOff>
    </xdr:from>
    <xdr:ext cx="405111" cy="259045"/>
    <xdr:sp macro="" textlink="">
      <xdr:nvSpPr>
        <xdr:cNvPr id="624" name="n_1aveValue【消防施設】&#10;有形固定資産減価償却率">
          <a:extLst>
            <a:ext uri="{FF2B5EF4-FFF2-40B4-BE49-F238E27FC236}">
              <a16:creationId xmlns:a16="http://schemas.microsoft.com/office/drawing/2014/main" id="{650D8608-9638-4C5A-A76D-480BC8C63834}"/>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625" name="フローチャート: 判断 624">
          <a:extLst>
            <a:ext uri="{FF2B5EF4-FFF2-40B4-BE49-F238E27FC236}">
              <a16:creationId xmlns:a16="http://schemas.microsoft.com/office/drawing/2014/main" id="{E58E4AC0-E9A4-470A-A298-D9FBF0E92394}"/>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6366</xdr:rowOff>
    </xdr:from>
    <xdr:ext cx="405111" cy="259045"/>
    <xdr:sp macro="" textlink="">
      <xdr:nvSpPr>
        <xdr:cNvPr id="626" name="n_2aveValue【消防施設】&#10;有形固定資産減価償却率">
          <a:extLst>
            <a:ext uri="{FF2B5EF4-FFF2-40B4-BE49-F238E27FC236}">
              <a16:creationId xmlns:a16="http://schemas.microsoft.com/office/drawing/2014/main" id="{704F20FA-0EB2-4FD9-81DE-B5897CF8F60F}"/>
            </a:ext>
          </a:extLst>
        </xdr:cNvPr>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627" name="フローチャート: 判断 626">
          <a:extLst>
            <a:ext uri="{FF2B5EF4-FFF2-40B4-BE49-F238E27FC236}">
              <a16:creationId xmlns:a16="http://schemas.microsoft.com/office/drawing/2014/main" id="{F9B6E075-2F00-4BCA-8EAF-DE117A05EACF}"/>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33038</xdr:rowOff>
    </xdr:from>
    <xdr:ext cx="405111" cy="259045"/>
    <xdr:sp macro="" textlink="">
      <xdr:nvSpPr>
        <xdr:cNvPr id="628" name="n_3aveValue【消防施設】&#10;有形固定資産減価償却率">
          <a:extLst>
            <a:ext uri="{FF2B5EF4-FFF2-40B4-BE49-F238E27FC236}">
              <a16:creationId xmlns:a16="http://schemas.microsoft.com/office/drawing/2014/main" id="{5D8566B2-E29C-474C-A554-6DDB5B01B541}"/>
            </a:ext>
          </a:extLst>
        </xdr:cNvPr>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1554ADB5-54EE-44C2-85F4-4ED8E53E8D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A119E1C0-BB75-4453-B512-B310436248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9299AD7B-9D2C-4C89-BA2E-696C3B60665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F4A6A05-A102-4679-93A7-CC4BFF42B7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5D5A21DC-E7A9-4325-889B-39148CA804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149225</xdr:rowOff>
    </xdr:from>
    <xdr:to>
      <xdr:col>76</xdr:col>
      <xdr:colOff>165100</xdr:colOff>
      <xdr:row>83</xdr:row>
      <xdr:rowOff>79375</xdr:rowOff>
    </xdr:to>
    <xdr:sp macro="" textlink="">
      <xdr:nvSpPr>
        <xdr:cNvPr id="634" name="楕円 633">
          <a:extLst>
            <a:ext uri="{FF2B5EF4-FFF2-40B4-BE49-F238E27FC236}">
              <a16:creationId xmlns:a16="http://schemas.microsoft.com/office/drawing/2014/main" id="{EF11272C-DC32-4BD8-847B-CFF3A2F8293D}"/>
            </a:ext>
          </a:extLst>
        </xdr:cNvPr>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145414</xdr:rowOff>
    </xdr:from>
    <xdr:to>
      <xdr:col>72</xdr:col>
      <xdr:colOff>38100</xdr:colOff>
      <xdr:row>83</xdr:row>
      <xdr:rowOff>75564</xdr:rowOff>
    </xdr:to>
    <xdr:sp macro="" textlink="">
      <xdr:nvSpPr>
        <xdr:cNvPr id="635" name="楕円 634">
          <a:extLst>
            <a:ext uri="{FF2B5EF4-FFF2-40B4-BE49-F238E27FC236}">
              <a16:creationId xmlns:a16="http://schemas.microsoft.com/office/drawing/2014/main" id="{8F4800F7-C76C-4293-B648-E2241C112770}"/>
            </a:ext>
          </a:extLst>
        </xdr:cNvPr>
        <xdr:cNvSpPr/>
      </xdr:nvSpPr>
      <xdr:spPr>
        <a:xfrm>
          <a:off x="13652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24764</xdr:rowOff>
    </xdr:from>
    <xdr:to>
      <xdr:col>76</xdr:col>
      <xdr:colOff>114300</xdr:colOff>
      <xdr:row>83</xdr:row>
      <xdr:rowOff>28575</xdr:rowOff>
    </xdr:to>
    <xdr:cxnSp macro="">
      <xdr:nvCxnSpPr>
        <xdr:cNvPr id="636" name="直線コネクタ 635">
          <a:extLst>
            <a:ext uri="{FF2B5EF4-FFF2-40B4-BE49-F238E27FC236}">
              <a16:creationId xmlns:a16="http://schemas.microsoft.com/office/drawing/2014/main" id="{35D8F989-598D-42FE-8735-0CEFAC8A1DAD}"/>
            </a:ext>
          </a:extLst>
        </xdr:cNvPr>
        <xdr:cNvCxnSpPr/>
      </xdr:nvCxnSpPr>
      <xdr:spPr>
        <a:xfrm>
          <a:off x="13703300" y="142551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83</xdr:row>
      <xdr:rowOff>70502</xdr:rowOff>
    </xdr:from>
    <xdr:ext cx="405111" cy="259045"/>
    <xdr:sp macro="" textlink="">
      <xdr:nvSpPr>
        <xdr:cNvPr id="637" name="n_2mainValue【消防施設】&#10;有形固定資産減価償却率">
          <a:extLst>
            <a:ext uri="{FF2B5EF4-FFF2-40B4-BE49-F238E27FC236}">
              <a16:creationId xmlns:a16="http://schemas.microsoft.com/office/drawing/2014/main" id="{ED0C389D-7E3E-4DB3-8453-F6C350BF93C7}"/>
            </a:ext>
          </a:extLst>
        </xdr:cNvPr>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66691</xdr:rowOff>
    </xdr:from>
    <xdr:ext cx="405111" cy="259045"/>
    <xdr:sp macro="" textlink="">
      <xdr:nvSpPr>
        <xdr:cNvPr id="638" name="n_3mainValue【消防施設】&#10;有形固定資産減価償却率">
          <a:extLst>
            <a:ext uri="{FF2B5EF4-FFF2-40B4-BE49-F238E27FC236}">
              <a16:creationId xmlns:a16="http://schemas.microsoft.com/office/drawing/2014/main" id="{39566EAF-7B3B-4E1F-8F50-278E89285F14}"/>
            </a:ext>
          </a:extLst>
        </xdr:cNvPr>
        <xdr:cNvSpPr txBox="1"/>
      </xdr:nvSpPr>
      <xdr:spPr>
        <a:xfrm>
          <a:off x="13500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CA7B851B-250C-4AE1-B449-646ADB0A63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970FF63A-AA9B-41DB-8E19-7F68733572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6A8F953C-3953-4C40-A7A8-2D8927E2D4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684EAF37-7A34-48D6-90CA-8D29FB31AE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D2A7507A-DC86-4DB9-8065-1CB6730B54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D9F545E9-1A51-4E09-85D1-8CB9B4BDF1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B1C3297B-83CB-4414-9000-6131CC65BFD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C7DBEB23-1C2F-4CB5-A3A8-A604CCFB7F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a:extLst>
            <a:ext uri="{FF2B5EF4-FFF2-40B4-BE49-F238E27FC236}">
              <a16:creationId xmlns:a16="http://schemas.microsoft.com/office/drawing/2014/main" id="{13A3F017-6DE9-4513-AF8D-B71539C924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a:extLst>
            <a:ext uri="{FF2B5EF4-FFF2-40B4-BE49-F238E27FC236}">
              <a16:creationId xmlns:a16="http://schemas.microsoft.com/office/drawing/2014/main" id="{73E6D1E6-E2B3-4AEA-8D84-5D2CC40E3E9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9" name="直線コネクタ 648">
          <a:extLst>
            <a:ext uri="{FF2B5EF4-FFF2-40B4-BE49-F238E27FC236}">
              <a16:creationId xmlns:a16="http://schemas.microsoft.com/office/drawing/2014/main" id="{710F9C46-7A3E-4190-A834-37210CBF2F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0" name="テキスト ボックス 649">
          <a:extLst>
            <a:ext uri="{FF2B5EF4-FFF2-40B4-BE49-F238E27FC236}">
              <a16:creationId xmlns:a16="http://schemas.microsoft.com/office/drawing/2014/main" id="{0DFB8C53-470B-4AC7-B902-ADA831E7C9C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1" name="直線コネクタ 650">
          <a:extLst>
            <a:ext uri="{FF2B5EF4-FFF2-40B4-BE49-F238E27FC236}">
              <a16:creationId xmlns:a16="http://schemas.microsoft.com/office/drawing/2014/main" id="{B9F6FC31-5485-40C2-82E4-AD299F08C01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2" name="テキスト ボックス 651">
          <a:extLst>
            <a:ext uri="{FF2B5EF4-FFF2-40B4-BE49-F238E27FC236}">
              <a16:creationId xmlns:a16="http://schemas.microsoft.com/office/drawing/2014/main" id="{55837FF5-DABF-48F0-B2D8-8D5224ECA37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3" name="直線コネクタ 652">
          <a:extLst>
            <a:ext uri="{FF2B5EF4-FFF2-40B4-BE49-F238E27FC236}">
              <a16:creationId xmlns:a16="http://schemas.microsoft.com/office/drawing/2014/main" id="{B71CB390-05E3-4F4D-8C4A-BC5DF93B2A6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4" name="テキスト ボックス 653">
          <a:extLst>
            <a:ext uri="{FF2B5EF4-FFF2-40B4-BE49-F238E27FC236}">
              <a16:creationId xmlns:a16="http://schemas.microsoft.com/office/drawing/2014/main" id="{8741EA25-87D2-4B9F-B69C-3D09032EBB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5" name="直線コネクタ 654">
          <a:extLst>
            <a:ext uri="{FF2B5EF4-FFF2-40B4-BE49-F238E27FC236}">
              <a16:creationId xmlns:a16="http://schemas.microsoft.com/office/drawing/2014/main" id="{2C72EC53-AE72-4678-B13F-E3495E25AAB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6" name="テキスト ボックス 655">
          <a:extLst>
            <a:ext uri="{FF2B5EF4-FFF2-40B4-BE49-F238E27FC236}">
              <a16:creationId xmlns:a16="http://schemas.microsoft.com/office/drawing/2014/main" id="{11124F76-5F6E-437B-AD81-575EE450EDC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7" name="直線コネクタ 656">
          <a:extLst>
            <a:ext uri="{FF2B5EF4-FFF2-40B4-BE49-F238E27FC236}">
              <a16:creationId xmlns:a16="http://schemas.microsoft.com/office/drawing/2014/main" id="{954E7583-EED4-443B-970D-5A981C0183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8" name="テキスト ボックス 657">
          <a:extLst>
            <a:ext uri="{FF2B5EF4-FFF2-40B4-BE49-F238E27FC236}">
              <a16:creationId xmlns:a16="http://schemas.microsoft.com/office/drawing/2014/main" id="{55EF35BB-2885-4637-A2E0-630CEB8592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a:extLst>
            <a:ext uri="{FF2B5EF4-FFF2-40B4-BE49-F238E27FC236}">
              <a16:creationId xmlns:a16="http://schemas.microsoft.com/office/drawing/2014/main" id="{7281F6E6-C8B5-4556-8D67-F3163CC822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605D567E-ECD3-435C-88B8-C39EBE1D60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a:extLst>
            <a:ext uri="{FF2B5EF4-FFF2-40B4-BE49-F238E27FC236}">
              <a16:creationId xmlns:a16="http://schemas.microsoft.com/office/drawing/2014/main" id="{4A94412B-41AC-4E45-BDA6-BCA1AB7B2C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62" name="直線コネクタ 661">
          <a:extLst>
            <a:ext uri="{FF2B5EF4-FFF2-40B4-BE49-F238E27FC236}">
              <a16:creationId xmlns:a16="http://schemas.microsoft.com/office/drawing/2014/main" id="{228B3F5D-6065-4C97-AEE9-F9F1EF93F90D}"/>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63" name="【消防施設】&#10;一人当たり面積最小値テキスト">
          <a:extLst>
            <a:ext uri="{FF2B5EF4-FFF2-40B4-BE49-F238E27FC236}">
              <a16:creationId xmlns:a16="http://schemas.microsoft.com/office/drawing/2014/main" id="{7F1F8870-8238-4534-A29D-F0B12616F2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64" name="直線コネクタ 663">
          <a:extLst>
            <a:ext uri="{FF2B5EF4-FFF2-40B4-BE49-F238E27FC236}">
              <a16:creationId xmlns:a16="http://schemas.microsoft.com/office/drawing/2014/main" id="{363480E7-D858-4731-9682-6E1AFFB250DC}"/>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65" name="【消防施設】&#10;一人当たり面積最大値テキスト">
          <a:extLst>
            <a:ext uri="{FF2B5EF4-FFF2-40B4-BE49-F238E27FC236}">
              <a16:creationId xmlns:a16="http://schemas.microsoft.com/office/drawing/2014/main" id="{EC4271F1-3742-421A-B351-54A175675BF5}"/>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66" name="直線コネクタ 665">
          <a:extLst>
            <a:ext uri="{FF2B5EF4-FFF2-40B4-BE49-F238E27FC236}">
              <a16:creationId xmlns:a16="http://schemas.microsoft.com/office/drawing/2014/main" id="{44338466-60E1-401D-B03E-8ADB9EF24D5B}"/>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67" name="【消防施設】&#10;一人当たり面積平均値テキスト">
          <a:extLst>
            <a:ext uri="{FF2B5EF4-FFF2-40B4-BE49-F238E27FC236}">
              <a16:creationId xmlns:a16="http://schemas.microsoft.com/office/drawing/2014/main" id="{CC28C9A7-89C9-48FF-B58B-55C9C330BFAD}"/>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68" name="フローチャート: 判断 667">
          <a:extLst>
            <a:ext uri="{FF2B5EF4-FFF2-40B4-BE49-F238E27FC236}">
              <a16:creationId xmlns:a16="http://schemas.microsoft.com/office/drawing/2014/main" id="{8C2E630B-6A49-479D-9C96-D94C52179186}"/>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69" name="フローチャート: 判断 668">
          <a:extLst>
            <a:ext uri="{FF2B5EF4-FFF2-40B4-BE49-F238E27FC236}">
              <a16:creationId xmlns:a16="http://schemas.microsoft.com/office/drawing/2014/main" id="{F4A469F9-1F27-4311-9B33-AA233D8604FC}"/>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31766</xdr:rowOff>
    </xdr:from>
    <xdr:ext cx="469744" cy="259045"/>
    <xdr:sp macro="" textlink="">
      <xdr:nvSpPr>
        <xdr:cNvPr id="670" name="n_1aveValue【消防施設】&#10;一人当たり面積">
          <a:extLst>
            <a:ext uri="{FF2B5EF4-FFF2-40B4-BE49-F238E27FC236}">
              <a16:creationId xmlns:a16="http://schemas.microsoft.com/office/drawing/2014/main" id="{FE2B5272-D058-4C99-A2E4-F9E060A00502}"/>
            </a:ext>
          </a:extLst>
        </xdr:cNvPr>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671" name="フローチャート: 判断 670">
          <a:extLst>
            <a:ext uri="{FF2B5EF4-FFF2-40B4-BE49-F238E27FC236}">
              <a16:creationId xmlns:a16="http://schemas.microsoft.com/office/drawing/2014/main" id="{C9303FE1-969E-4C67-96CE-57B5F77ABEDE}"/>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22877</xdr:rowOff>
    </xdr:from>
    <xdr:ext cx="469744" cy="259045"/>
    <xdr:sp macro="" textlink="">
      <xdr:nvSpPr>
        <xdr:cNvPr id="672" name="n_2aveValue【消防施設】&#10;一人当たり面積">
          <a:extLst>
            <a:ext uri="{FF2B5EF4-FFF2-40B4-BE49-F238E27FC236}">
              <a16:creationId xmlns:a16="http://schemas.microsoft.com/office/drawing/2014/main" id="{B5CACC1D-8FF0-4C30-8F99-38D616043B5E}"/>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673" name="フローチャート: 判断 672">
          <a:extLst>
            <a:ext uri="{FF2B5EF4-FFF2-40B4-BE49-F238E27FC236}">
              <a16:creationId xmlns:a16="http://schemas.microsoft.com/office/drawing/2014/main" id="{15063BAF-98BF-4345-87FE-9890CC98187A}"/>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59707</xdr:rowOff>
    </xdr:from>
    <xdr:ext cx="469744" cy="259045"/>
    <xdr:sp macro="" textlink="">
      <xdr:nvSpPr>
        <xdr:cNvPr id="674" name="n_3aveValue【消防施設】&#10;一人当たり面積">
          <a:extLst>
            <a:ext uri="{FF2B5EF4-FFF2-40B4-BE49-F238E27FC236}">
              <a16:creationId xmlns:a16="http://schemas.microsoft.com/office/drawing/2014/main" id="{64C39806-1143-4B7A-B3C7-9154329498B9}"/>
            </a:ext>
          </a:extLst>
        </xdr:cNvPr>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D1407950-9309-469F-84C4-2024991EEF4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639C494F-93E3-408D-BFEB-61EE1FE828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D98D5DFF-A9EE-46B9-95CA-F251D35344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512665A-2D5A-4067-A314-AADFB87D1CC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F4ED958A-42BA-4C95-A2C1-97CECC88F3C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50800</xdr:rowOff>
    </xdr:from>
    <xdr:to>
      <xdr:col>107</xdr:col>
      <xdr:colOff>101600</xdr:colOff>
      <xdr:row>85</xdr:row>
      <xdr:rowOff>152400</xdr:rowOff>
    </xdr:to>
    <xdr:sp macro="" textlink="">
      <xdr:nvSpPr>
        <xdr:cNvPr id="680" name="楕円 679">
          <a:extLst>
            <a:ext uri="{FF2B5EF4-FFF2-40B4-BE49-F238E27FC236}">
              <a16:creationId xmlns:a16="http://schemas.microsoft.com/office/drawing/2014/main" id="{934FACA8-A446-46BC-A86F-3B284017025E}"/>
            </a:ext>
          </a:extLst>
        </xdr:cNvPr>
        <xdr:cNvSpPr/>
      </xdr:nvSpPr>
      <xdr:spPr>
        <a:xfrm>
          <a:off x="20383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111761</xdr:rowOff>
    </xdr:from>
    <xdr:to>
      <xdr:col>102</xdr:col>
      <xdr:colOff>165100</xdr:colOff>
      <xdr:row>86</xdr:row>
      <xdr:rowOff>41911</xdr:rowOff>
    </xdr:to>
    <xdr:sp macro="" textlink="">
      <xdr:nvSpPr>
        <xdr:cNvPr id="681" name="楕円 680">
          <a:extLst>
            <a:ext uri="{FF2B5EF4-FFF2-40B4-BE49-F238E27FC236}">
              <a16:creationId xmlns:a16="http://schemas.microsoft.com/office/drawing/2014/main" id="{C6115FDC-AD4A-431A-B9CB-6E7D2D547FD0}"/>
            </a:ext>
          </a:extLst>
        </xdr:cNvPr>
        <xdr:cNvSpPr/>
      </xdr:nvSpPr>
      <xdr:spPr>
        <a:xfrm>
          <a:off x="19494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101600</xdr:rowOff>
    </xdr:from>
    <xdr:to>
      <xdr:col>107</xdr:col>
      <xdr:colOff>50800</xdr:colOff>
      <xdr:row>85</xdr:row>
      <xdr:rowOff>162561</xdr:rowOff>
    </xdr:to>
    <xdr:cxnSp macro="">
      <xdr:nvCxnSpPr>
        <xdr:cNvPr id="682" name="直線コネクタ 681">
          <a:extLst>
            <a:ext uri="{FF2B5EF4-FFF2-40B4-BE49-F238E27FC236}">
              <a16:creationId xmlns:a16="http://schemas.microsoft.com/office/drawing/2014/main" id="{B8CE9D00-4D49-4033-9362-D466A8B15F03}"/>
            </a:ext>
          </a:extLst>
        </xdr:cNvPr>
        <xdr:cNvCxnSpPr/>
      </xdr:nvCxnSpPr>
      <xdr:spPr>
        <a:xfrm flipV="1">
          <a:off x="19545300" y="146748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83</xdr:row>
      <xdr:rowOff>168927</xdr:rowOff>
    </xdr:from>
    <xdr:ext cx="469744" cy="259045"/>
    <xdr:sp macro="" textlink="">
      <xdr:nvSpPr>
        <xdr:cNvPr id="683" name="n_2mainValue【消防施設】&#10;一人当たり面積">
          <a:extLst>
            <a:ext uri="{FF2B5EF4-FFF2-40B4-BE49-F238E27FC236}">
              <a16:creationId xmlns:a16="http://schemas.microsoft.com/office/drawing/2014/main" id="{270A3F31-623E-4FAC-B6DA-35E7F763FCE9}"/>
            </a:ext>
          </a:extLst>
        </xdr:cNvPr>
        <xdr:cNvSpPr txBox="1"/>
      </xdr:nvSpPr>
      <xdr:spPr>
        <a:xfrm>
          <a:off x="20199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58438</xdr:rowOff>
    </xdr:from>
    <xdr:ext cx="469744" cy="259045"/>
    <xdr:sp macro="" textlink="">
      <xdr:nvSpPr>
        <xdr:cNvPr id="684" name="n_3mainValue【消防施設】&#10;一人当たり面積">
          <a:extLst>
            <a:ext uri="{FF2B5EF4-FFF2-40B4-BE49-F238E27FC236}">
              <a16:creationId xmlns:a16="http://schemas.microsoft.com/office/drawing/2014/main" id="{EDF66CEC-6A7E-4DAA-A4DE-6A5E6ED08D3E}"/>
            </a:ext>
          </a:extLst>
        </xdr:cNvPr>
        <xdr:cNvSpPr txBox="1"/>
      </xdr:nvSpPr>
      <xdr:spPr>
        <a:xfrm>
          <a:off x="19310427" y="14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142E4D86-A08E-4CEA-B849-44A6786908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E42EA047-CA48-4682-84F2-D8EA2133C9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11FA0710-9B06-495B-8B4C-5D2A206400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CBB07066-65BA-413C-A52B-95AE72DD65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EEF5ECAE-CF6E-4704-97E8-C956FBE21A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7AA2AB81-41F3-48D5-8718-D1DDF85622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A057339A-9AC6-4F56-B6E5-FFA81587C0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CA33388D-7CDD-4859-A73E-15D168E3D7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00780A64-F780-4302-B157-80C2F8CD54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11DC4A27-2407-4B73-B28D-47BC44292A8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9E027E44-88EA-42F8-9846-8FC33AC719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EDC46CC9-F690-4130-8B3E-5DF45AED22B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84A37089-2AE9-4E41-8331-8FE3535770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1A550AEF-07FE-4A87-A9ED-1C21F0C164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E3A6E03D-16FB-4CF6-832A-8BA6D54F82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BEF5AF3E-7004-43CB-AD6D-E10E55A079A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1A1BA2AB-0689-4DAD-AAEE-534D178D184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12DA0887-3FBB-4BA6-9B9E-CFA3DF324A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02215B1B-39F1-4883-9EEA-629DF5254D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4B050976-2E1C-4AEA-B948-5825412A8A3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581EBFC9-2579-426F-92FC-0F419A5FE37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CFCD1119-E5AE-420A-BCE3-4872DFDD650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7E107FC5-6C62-4B47-B3AC-17CF52DFB6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A5634F14-F28E-42B8-9B23-6159E48A090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2E2CE8B9-B799-4069-816C-C0A8F0C5F0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10" name="直線コネクタ 709">
          <a:extLst>
            <a:ext uri="{FF2B5EF4-FFF2-40B4-BE49-F238E27FC236}">
              <a16:creationId xmlns:a16="http://schemas.microsoft.com/office/drawing/2014/main" id="{8842A62B-6958-4EEC-BF34-063255CF28BE}"/>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11" name="【庁舎】&#10;有形固定資産減価償却率最小値テキスト">
          <a:extLst>
            <a:ext uri="{FF2B5EF4-FFF2-40B4-BE49-F238E27FC236}">
              <a16:creationId xmlns:a16="http://schemas.microsoft.com/office/drawing/2014/main" id="{0944A278-A632-44C6-937C-30D9D97E562F}"/>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12" name="直線コネクタ 711">
          <a:extLst>
            <a:ext uri="{FF2B5EF4-FFF2-40B4-BE49-F238E27FC236}">
              <a16:creationId xmlns:a16="http://schemas.microsoft.com/office/drawing/2014/main" id="{6D962222-919E-4502-B8DA-373B006F9F4D}"/>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3" name="【庁舎】&#10;有形固定資産減価償却率最大値テキスト">
          <a:extLst>
            <a:ext uri="{FF2B5EF4-FFF2-40B4-BE49-F238E27FC236}">
              <a16:creationId xmlns:a16="http://schemas.microsoft.com/office/drawing/2014/main" id="{C1D5802B-819A-40FF-9CA8-960498E2C0DE}"/>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4" name="直線コネクタ 713">
          <a:extLst>
            <a:ext uri="{FF2B5EF4-FFF2-40B4-BE49-F238E27FC236}">
              <a16:creationId xmlns:a16="http://schemas.microsoft.com/office/drawing/2014/main" id="{323B00D9-2CFF-4853-B754-EFD6AB8A9047}"/>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5" name="【庁舎】&#10;有形固定資産減価償却率平均値テキスト">
          <a:extLst>
            <a:ext uri="{FF2B5EF4-FFF2-40B4-BE49-F238E27FC236}">
              <a16:creationId xmlns:a16="http://schemas.microsoft.com/office/drawing/2014/main" id="{50E6C285-5012-43E8-9E2A-765BE8D7DC8C}"/>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6" name="フローチャート: 判断 715">
          <a:extLst>
            <a:ext uri="{FF2B5EF4-FFF2-40B4-BE49-F238E27FC236}">
              <a16:creationId xmlns:a16="http://schemas.microsoft.com/office/drawing/2014/main" id="{FB725652-734F-4A39-8062-9B91C8DDE2F4}"/>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7" name="フローチャート: 判断 716">
          <a:extLst>
            <a:ext uri="{FF2B5EF4-FFF2-40B4-BE49-F238E27FC236}">
              <a16:creationId xmlns:a16="http://schemas.microsoft.com/office/drawing/2014/main" id="{9FDD97FF-BCC2-4D6B-86D3-590F33095606}"/>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163121</xdr:rowOff>
    </xdr:from>
    <xdr:ext cx="405111" cy="259045"/>
    <xdr:sp macro="" textlink="">
      <xdr:nvSpPr>
        <xdr:cNvPr id="718" name="n_1aveValue【庁舎】&#10;有形固定資産減価償却率">
          <a:extLst>
            <a:ext uri="{FF2B5EF4-FFF2-40B4-BE49-F238E27FC236}">
              <a16:creationId xmlns:a16="http://schemas.microsoft.com/office/drawing/2014/main" id="{9469A858-B641-4DF4-BDF3-E774B880BCB9}"/>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719" name="フローチャート: 判断 718">
          <a:extLst>
            <a:ext uri="{FF2B5EF4-FFF2-40B4-BE49-F238E27FC236}">
              <a16:creationId xmlns:a16="http://schemas.microsoft.com/office/drawing/2014/main" id="{64B6001A-BB03-486F-968F-E24C3B8FEF27}"/>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720" name="n_2aveValue【庁舎】&#10;有形固定資産減価償却率">
          <a:extLst>
            <a:ext uri="{FF2B5EF4-FFF2-40B4-BE49-F238E27FC236}">
              <a16:creationId xmlns:a16="http://schemas.microsoft.com/office/drawing/2014/main" id="{CA9BF0C0-E4DD-4718-A403-07719ABFB644}"/>
            </a:ext>
          </a:extLst>
        </xdr:cNvPr>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721" name="フローチャート: 判断 720">
          <a:extLst>
            <a:ext uri="{FF2B5EF4-FFF2-40B4-BE49-F238E27FC236}">
              <a16:creationId xmlns:a16="http://schemas.microsoft.com/office/drawing/2014/main" id="{6E9FD2CE-9976-4C72-8314-6C640C3EA371}"/>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160582</xdr:rowOff>
    </xdr:from>
    <xdr:ext cx="405111" cy="259045"/>
    <xdr:sp macro="" textlink="">
      <xdr:nvSpPr>
        <xdr:cNvPr id="722" name="n_3aveValue【庁舎】&#10;有形固定資産減価償却率">
          <a:extLst>
            <a:ext uri="{FF2B5EF4-FFF2-40B4-BE49-F238E27FC236}">
              <a16:creationId xmlns:a16="http://schemas.microsoft.com/office/drawing/2014/main" id="{4BB7B444-CC68-49FE-B427-8A8F6E761A3F}"/>
            </a:ext>
          </a:extLst>
        </xdr:cNvPr>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8418AA96-8238-4B48-9E2B-F2ACDDC6C5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558D6796-1182-43E7-8F98-03D0744E49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87D922CF-0840-4740-8C81-DD588D500B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D35AC279-7B85-4761-A0B9-6A04E039FB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F3FDF1E5-F9D3-427C-9767-12715AE441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12337</xdr:rowOff>
    </xdr:from>
    <xdr:to>
      <xdr:col>76</xdr:col>
      <xdr:colOff>165100</xdr:colOff>
      <xdr:row>101</xdr:row>
      <xdr:rowOff>113937</xdr:rowOff>
    </xdr:to>
    <xdr:sp macro="" textlink="">
      <xdr:nvSpPr>
        <xdr:cNvPr id="728" name="楕円 727">
          <a:extLst>
            <a:ext uri="{FF2B5EF4-FFF2-40B4-BE49-F238E27FC236}">
              <a16:creationId xmlns:a16="http://schemas.microsoft.com/office/drawing/2014/main" id="{CE37F196-8779-4CA2-B0BD-0D62D52988E3}"/>
            </a:ext>
          </a:extLst>
        </xdr:cNvPr>
        <xdr:cNvSpPr/>
      </xdr:nvSpPr>
      <xdr:spPr>
        <a:xfrm>
          <a:off x="14541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43362</xdr:rowOff>
    </xdr:from>
    <xdr:to>
      <xdr:col>72</xdr:col>
      <xdr:colOff>38100</xdr:colOff>
      <xdr:row>101</xdr:row>
      <xdr:rowOff>144962</xdr:rowOff>
    </xdr:to>
    <xdr:sp macro="" textlink="">
      <xdr:nvSpPr>
        <xdr:cNvPr id="729" name="楕円 728">
          <a:extLst>
            <a:ext uri="{FF2B5EF4-FFF2-40B4-BE49-F238E27FC236}">
              <a16:creationId xmlns:a16="http://schemas.microsoft.com/office/drawing/2014/main" id="{00F372C1-60A5-45B6-80D2-DAD2D7E575B8}"/>
            </a:ext>
          </a:extLst>
        </xdr:cNvPr>
        <xdr:cNvSpPr/>
      </xdr:nvSpPr>
      <xdr:spPr>
        <a:xfrm>
          <a:off x="13652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63137</xdr:rowOff>
    </xdr:from>
    <xdr:to>
      <xdr:col>76</xdr:col>
      <xdr:colOff>114300</xdr:colOff>
      <xdr:row>101</xdr:row>
      <xdr:rowOff>94162</xdr:rowOff>
    </xdr:to>
    <xdr:cxnSp macro="">
      <xdr:nvCxnSpPr>
        <xdr:cNvPr id="730" name="直線コネクタ 729">
          <a:extLst>
            <a:ext uri="{FF2B5EF4-FFF2-40B4-BE49-F238E27FC236}">
              <a16:creationId xmlns:a16="http://schemas.microsoft.com/office/drawing/2014/main" id="{F186E4F9-D984-4C17-836D-657C5ED55574}"/>
            </a:ext>
          </a:extLst>
        </xdr:cNvPr>
        <xdr:cNvCxnSpPr/>
      </xdr:nvCxnSpPr>
      <xdr:spPr>
        <a:xfrm flipV="1">
          <a:off x="13703300" y="173795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99</xdr:row>
      <xdr:rowOff>130464</xdr:rowOff>
    </xdr:from>
    <xdr:ext cx="405111" cy="259045"/>
    <xdr:sp macro="" textlink="">
      <xdr:nvSpPr>
        <xdr:cNvPr id="731" name="n_2mainValue【庁舎】&#10;有形固定資産減価償却率">
          <a:extLst>
            <a:ext uri="{FF2B5EF4-FFF2-40B4-BE49-F238E27FC236}">
              <a16:creationId xmlns:a16="http://schemas.microsoft.com/office/drawing/2014/main" id="{78651A66-3BF5-4931-A007-08D0A21DEF95}"/>
            </a:ext>
          </a:extLst>
        </xdr:cNvPr>
        <xdr:cNvSpPr txBox="1"/>
      </xdr:nvSpPr>
      <xdr:spPr>
        <a:xfrm>
          <a:off x="14389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161489</xdr:rowOff>
    </xdr:from>
    <xdr:ext cx="405111" cy="259045"/>
    <xdr:sp macro="" textlink="">
      <xdr:nvSpPr>
        <xdr:cNvPr id="732" name="n_3mainValue【庁舎】&#10;有形固定資産減価償却率">
          <a:extLst>
            <a:ext uri="{FF2B5EF4-FFF2-40B4-BE49-F238E27FC236}">
              <a16:creationId xmlns:a16="http://schemas.microsoft.com/office/drawing/2014/main" id="{2D09AC74-3D9E-48A1-BD14-ABAD99286942}"/>
            </a:ext>
          </a:extLst>
        </xdr:cNvPr>
        <xdr:cNvSpPr txBox="1"/>
      </xdr:nvSpPr>
      <xdr:spPr>
        <a:xfrm>
          <a:off x="13500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874F0215-0002-45E1-87BA-05DB32743D5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66EE47B7-03B0-4ECD-A23A-DC0437F7C52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EC0EE5E1-B624-446D-9AA8-F948C59A57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99922173-48EC-4CD9-B4A8-A55B323CDB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6BB860BE-4D16-45F0-8407-2E9F160F39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F89F8199-0BB8-40D7-8E26-F3338DE19F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B0A28ADE-88EB-46B8-9C97-0DFBAC3496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828B5C04-2F7F-473E-97D4-5F41B23B5E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CC61793F-7B4B-42E2-BD17-BD40A60F1B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B3C6C9BF-BA1B-4379-970C-CD0E97F8A2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B7B912B3-38AD-45F5-8AAB-BD7DBD26381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89919253-53CD-4B87-8115-C211D6B045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6F66B8CE-3128-4582-99D6-C0F481FED40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4A963B8C-86CC-43EB-BDC9-C4E79AC520D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B2488427-84F8-4ED1-8A5C-4FD2B753F2D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B8AF4038-9500-4491-BD5B-E45483E1997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194BDBCE-F9C1-401E-8021-D29893C265B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05509AA6-81ED-43C5-9BC9-47C82BA69DC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ED4CB877-5EF0-4753-B4E4-D67CFC455C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8CF2831F-7C95-4998-95EE-814664A1901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a:extLst>
            <a:ext uri="{FF2B5EF4-FFF2-40B4-BE49-F238E27FC236}">
              <a16:creationId xmlns:a16="http://schemas.microsoft.com/office/drawing/2014/main" id="{8A5FA05C-C7D9-4156-823D-A875D652D2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4" name="直線コネクタ 753">
          <a:extLst>
            <a:ext uri="{FF2B5EF4-FFF2-40B4-BE49-F238E27FC236}">
              <a16:creationId xmlns:a16="http://schemas.microsoft.com/office/drawing/2014/main" id="{3EC115D1-3C80-4BCF-8CDF-8D8E888DA76C}"/>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5" name="【庁舎】&#10;一人当たり面積最小値テキスト">
          <a:extLst>
            <a:ext uri="{FF2B5EF4-FFF2-40B4-BE49-F238E27FC236}">
              <a16:creationId xmlns:a16="http://schemas.microsoft.com/office/drawing/2014/main" id="{B5258863-ECCD-4D12-9DA9-3C87DF94A22E}"/>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6" name="直線コネクタ 755">
          <a:extLst>
            <a:ext uri="{FF2B5EF4-FFF2-40B4-BE49-F238E27FC236}">
              <a16:creationId xmlns:a16="http://schemas.microsoft.com/office/drawing/2014/main" id="{4BA6A3A6-A6AC-40DA-8BD9-AC0A9071A50B}"/>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7" name="【庁舎】&#10;一人当たり面積最大値テキスト">
          <a:extLst>
            <a:ext uri="{FF2B5EF4-FFF2-40B4-BE49-F238E27FC236}">
              <a16:creationId xmlns:a16="http://schemas.microsoft.com/office/drawing/2014/main" id="{FD5B9217-B41E-42CA-991B-CB498A34CCF1}"/>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8" name="直線コネクタ 757">
          <a:extLst>
            <a:ext uri="{FF2B5EF4-FFF2-40B4-BE49-F238E27FC236}">
              <a16:creationId xmlns:a16="http://schemas.microsoft.com/office/drawing/2014/main" id="{5DC37D38-FB23-4306-85A5-19BBF57D9C0E}"/>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59" name="【庁舎】&#10;一人当たり面積平均値テキスト">
          <a:extLst>
            <a:ext uri="{FF2B5EF4-FFF2-40B4-BE49-F238E27FC236}">
              <a16:creationId xmlns:a16="http://schemas.microsoft.com/office/drawing/2014/main" id="{7D852730-BAE7-431F-A731-8C2D397C34FE}"/>
            </a:ext>
          </a:extLst>
        </xdr:cNvPr>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0" name="フローチャート: 判断 759">
          <a:extLst>
            <a:ext uri="{FF2B5EF4-FFF2-40B4-BE49-F238E27FC236}">
              <a16:creationId xmlns:a16="http://schemas.microsoft.com/office/drawing/2014/main" id="{4064BD3B-423F-4DC8-9E10-539273289441}"/>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1" name="フローチャート: 判断 760">
          <a:extLst>
            <a:ext uri="{FF2B5EF4-FFF2-40B4-BE49-F238E27FC236}">
              <a16:creationId xmlns:a16="http://schemas.microsoft.com/office/drawing/2014/main" id="{CA4A3DF7-B2F9-41DA-81DD-742FAC70F217}"/>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100092</xdr:rowOff>
    </xdr:from>
    <xdr:ext cx="469744" cy="259045"/>
    <xdr:sp macro="" textlink="">
      <xdr:nvSpPr>
        <xdr:cNvPr id="762" name="n_1aveValue【庁舎】&#10;一人当たり面積">
          <a:extLst>
            <a:ext uri="{FF2B5EF4-FFF2-40B4-BE49-F238E27FC236}">
              <a16:creationId xmlns:a16="http://schemas.microsoft.com/office/drawing/2014/main" id="{53B9C026-FC49-43EE-9B38-630DADDA080B}"/>
            </a:ext>
          </a:extLst>
        </xdr:cNvPr>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763" name="フローチャート: 判断 762">
          <a:extLst>
            <a:ext uri="{FF2B5EF4-FFF2-40B4-BE49-F238E27FC236}">
              <a16:creationId xmlns:a16="http://schemas.microsoft.com/office/drawing/2014/main" id="{F93414FF-3EC9-4B72-9B82-8CB121DE7B56}"/>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134129</xdr:rowOff>
    </xdr:from>
    <xdr:ext cx="469744" cy="259045"/>
    <xdr:sp macro="" textlink="">
      <xdr:nvSpPr>
        <xdr:cNvPr id="764" name="n_2aveValue【庁舎】&#10;一人当たり面積">
          <a:extLst>
            <a:ext uri="{FF2B5EF4-FFF2-40B4-BE49-F238E27FC236}">
              <a16:creationId xmlns:a16="http://schemas.microsoft.com/office/drawing/2014/main" id="{9050DE25-1463-4829-A0F0-2C365BA77908}"/>
            </a:ext>
          </a:extLst>
        </xdr:cNvPr>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765" name="フローチャート: 判断 764">
          <a:extLst>
            <a:ext uri="{FF2B5EF4-FFF2-40B4-BE49-F238E27FC236}">
              <a16:creationId xmlns:a16="http://schemas.microsoft.com/office/drawing/2014/main" id="{5CB39B2F-5997-4B9C-8EF4-7AF94ABEAC4B}"/>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8399</xdr:rowOff>
    </xdr:from>
    <xdr:ext cx="469744" cy="259045"/>
    <xdr:sp macro="" textlink="">
      <xdr:nvSpPr>
        <xdr:cNvPr id="766" name="n_3aveValue【庁舎】&#10;一人当たり面積">
          <a:extLst>
            <a:ext uri="{FF2B5EF4-FFF2-40B4-BE49-F238E27FC236}">
              <a16:creationId xmlns:a16="http://schemas.microsoft.com/office/drawing/2014/main" id="{68E84409-CF3B-4940-8039-FB85F599214A}"/>
            </a:ext>
          </a:extLst>
        </xdr:cNvPr>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0EA870C-4833-401D-8B08-0BDF0F0168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D3C6799-67B4-40AC-93FA-5AE51103AA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0E59153-8BDE-4A7F-9443-2B21BD6285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3E00C5B8-8C0D-4B90-98BC-461527004A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ECDB613-4C61-40DA-AC5F-6209B67F7D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7113</xdr:rowOff>
    </xdr:from>
    <xdr:to>
      <xdr:col>107</xdr:col>
      <xdr:colOff>101600</xdr:colOff>
      <xdr:row>104</xdr:row>
      <xdr:rowOff>108713</xdr:rowOff>
    </xdr:to>
    <xdr:sp macro="" textlink="">
      <xdr:nvSpPr>
        <xdr:cNvPr id="772" name="楕円 771">
          <a:extLst>
            <a:ext uri="{FF2B5EF4-FFF2-40B4-BE49-F238E27FC236}">
              <a16:creationId xmlns:a16="http://schemas.microsoft.com/office/drawing/2014/main" id="{BCB7021A-EE6C-48F4-8453-BFAF107045D3}"/>
            </a:ext>
          </a:extLst>
        </xdr:cNvPr>
        <xdr:cNvSpPr/>
      </xdr:nvSpPr>
      <xdr:spPr>
        <a:xfrm>
          <a:off x="20383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773" name="楕円 772">
          <a:extLst>
            <a:ext uri="{FF2B5EF4-FFF2-40B4-BE49-F238E27FC236}">
              <a16:creationId xmlns:a16="http://schemas.microsoft.com/office/drawing/2014/main" id="{33BEEE7B-6A3E-4710-B972-CEE83B576146}"/>
            </a:ext>
          </a:extLst>
        </xdr:cNvPr>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57913</xdr:rowOff>
    </xdr:from>
    <xdr:to>
      <xdr:col>107</xdr:col>
      <xdr:colOff>50800</xdr:colOff>
      <xdr:row>104</xdr:row>
      <xdr:rowOff>64770</xdr:rowOff>
    </xdr:to>
    <xdr:cxnSp macro="">
      <xdr:nvCxnSpPr>
        <xdr:cNvPr id="774" name="直線コネクタ 773">
          <a:extLst>
            <a:ext uri="{FF2B5EF4-FFF2-40B4-BE49-F238E27FC236}">
              <a16:creationId xmlns:a16="http://schemas.microsoft.com/office/drawing/2014/main" id="{0045B4CF-E5A1-43A7-84C0-195D72D87D0D}"/>
            </a:ext>
          </a:extLst>
        </xdr:cNvPr>
        <xdr:cNvCxnSpPr/>
      </xdr:nvCxnSpPr>
      <xdr:spPr>
        <a:xfrm flipV="1">
          <a:off x="19545300" y="178887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102</xdr:row>
      <xdr:rowOff>125240</xdr:rowOff>
    </xdr:from>
    <xdr:ext cx="469744" cy="259045"/>
    <xdr:sp macro="" textlink="">
      <xdr:nvSpPr>
        <xdr:cNvPr id="775" name="n_2mainValue【庁舎】&#10;一人当たり面積">
          <a:extLst>
            <a:ext uri="{FF2B5EF4-FFF2-40B4-BE49-F238E27FC236}">
              <a16:creationId xmlns:a16="http://schemas.microsoft.com/office/drawing/2014/main" id="{E0B755F1-7D55-4FB8-B67B-BCB07459C099}"/>
            </a:ext>
          </a:extLst>
        </xdr:cNvPr>
        <xdr:cNvSpPr txBox="1"/>
      </xdr:nvSpPr>
      <xdr:spPr>
        <a:xfrm>
          <a:off x="20199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776" name="n_3mainValue【庁舎】&#10;一人当たり面積">
          <a:extLst>
            <a:ext uri="{FF2B5EF4-FFF2-40B4-BE49-F238E27FC236}">
              <a16:creationId xmlns:a16="http://schemas.microsoft.com/office/drawing/2014/main" id="{33447285-3BD9-4501-BE45-01FC7059FA6A}"/>
            </a:ext>
          </a:extLst>
        </xdr:cNvPr>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id="{996F7EFE-04AB-4C55-B184-E1C090EDEE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id="{D2A11417-B6A7-46EE-8E0E-84F785405B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id="{B3B928CD-818F-4F78-889B-6EA6228CD0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年度より台帳未整備です。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25,641
25,353
111.01
11,774,654
11,609,630
151,221
6,863,552
10,162,352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ここ数年、大きな増減はなく推移して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おり、類似団体平均と比較すると０．０６ポイント下回っている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今後、バイオマス発電所の開業が控えており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企業誘致など地域産業の活性化を図ることで、雇用機会の創出、活力あるまちづくりを展開しながら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税収の確保を図り、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財政力の強化に努める。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も７．０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退職手当の増、一部事務組合解散に伴うし尿処理場の単独運営による物件費の増、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また長期的な視点に立った据置期間、償還期限の短縮等による公債費の増などにより経常経費が増加した。一方歳入面においては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臨時財政対策債が減少し財政構造は硬直化してい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事務事業の見直しを行い経常経費の削減に努める。また、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豊前市行財政改革推進プラン」に基づき、人口増対策・企業誘致による収入の増加などの行財政改革を進めるとともに、市税滞納者に対する個別徴収及び法的措置に基づく滞納整理の強化等の推進による税収確保や未利用財産の売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による財源確保</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762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6256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70866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6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70866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612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32258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612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退職者が増えたことにより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手当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ことに加え、一部事務組合解散に伴うし尿処理場の単独運営による管理運営に係る物件費の増加及び職員の引き受けによる人件費の増加により、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人当たりの決算額も増となった。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ゴミ処理業務や消防業務を一部事務組合で行っていることもあり類似団体平均を下回っているが、今後も、各種手当の見直しや給与・定員の適正化に取り組むことにより人件費の抑制に努める。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83944</xdr:rowOff>
    </xdr:from>
    <xdr:to>
      <xdr:col>23</xdr:col>
      <xdr:colOff>133350</xdr:colOff>
      <xdr:row>82</xdr:row>
      <xdr:rowOff>14026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1394"/>
          <a:ext cx="838200" cy="10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83944</xdr:rowOff>
    </xdr:from>
    <xdr:to>
      <xdr:col>19</xdr:col>
      <xdr:colOff>133350</xdr:colOff>
      <xdr:row>81</xdr:row>
      <xdr:rowOff>97095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71394"/>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81170</xdr:rowOff>
    </xdr:from>
    <xdr:to>
      <xdr:col>15</xdr:col>
      <xdr:colOff>82550</xdr:colOff>
      <xdr:row>81</xdr:row>
      <xdr:rowOff>97095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8620"/>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34776</xdr:rowOff>
    </xdr:from>
    <xdr:to>
      <xdr:col>11</xdr:col>
      <xdr:colOff>31750</xdr:colOff>
      <xdr:row>81</xdr:row>
      <xdr:rowOff>81170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2226"/>
          <a:ext cx="889000" cy="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134676</xdr:rowOff>
    </xdr:from>
    <xdr:to>
      <xdr:col>23</xdr:col>
      <xdr:colOff>184150</xdr:colOff>
      <xdr:row>82</xdr:row>
      <xdr:rowOff>64826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151203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33144</xdr:rowOff>
    </xdr:from>
    <xdr:to>
      <xdr:col>19</xdr:col>
      <xdr:colOff>184150</xdr:colOff>
      <xdr:row>81</xdr:row>
      <xdr:rowOff>134744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144921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46295</xdr:rowOff>
    </xdr:from>
    <xdr:to>
      <xdr:col>15</xdr:col>
      <xdr:colOff>133350</xdr:colOff>
      <xdr:row>81</xdr:row>
      <xdr:rowOff>147895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158072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30370</xdr:rowOff>
    </xdr:from>
    <xdr:to>
      <xdr:col>11</xdr:col>
      <xdr:colOff>82550</xdr:colOff>
      <xdr:row>81</xdr:row>
      <xdr:rowOff>131970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142147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155426</xdr:rowOff>
    </xdr:from>
    <xdr:to>
      <xdr:col>7</xdr:col>
      <xdr:colOff>31750</xdr:colOff>
      <xdr:row>81</xdr:row>
      <xdr:rowOff>85576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95753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現行の給料表は年功的な体系となっており、上下の職務の級間での水準の重なりも大きいものとなっている。前年度と比較すると０．５減少しているものの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上回っている。今後も年次別の定員適正化計画を策定し、定員管理の適正化に取り組む。また、国・類似団体の動向を踏まえ、適正な給与制度・運用となるよう努める。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118836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7735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153307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635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今年度は一部事務組合解散に伴う職員の引き受けにより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０．０４人</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ものの、過去からの新規採用抑制により類似団体平均を０．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２４人下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回っている。「職員数を２１５人体制とする」目標を設定し、今後も定員管理の適正化に取り組む。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136616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881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129722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123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62502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1233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62502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0544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102343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78922</xdr:rowOff>
    </xdr:from>
    <xdr:to>
      <xdr:col>77</xdr:col>
      <xdr:colOff>95250</xdr:colOff>
      <xdr:row>62</xdr:row>
      <xdr:rowOff>9072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19249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11702</xdr:rowOff>
    </xdr:from>
    <xdr:to>
      <xdr:col>68</xdr:col>
      <xdr:colOff>203200</xdr:colOff>
      <xdr:row>61</xdr:row>
      <xdr:rowOff>113302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123479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平成２９年度に実施した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工業用地造成事業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がなくなり平成３０年度単年度実質公債費比率は前年度から２％減少したものの、今年度から算入されなくなった平成２７年度単年度実質公債費比率が８．６％と低かったことによるものである。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高水準で推移して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経済対策等により実施した事業の元利償還金及び準元利償還金（主に下水道事業）が多額であること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が一つの要因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と考えられる。今後、防災行政無線等の大型事業により実質公債費比率は同程度を推移するとみられるが、財政計画に基づき新規地方債の発行抑制や繰上償還を行うなど、さらなる健全化に努める。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159173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99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135044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91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54610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89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86783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これは将来負担比率の算定の分子となる地方債の現在高が、計画的に借入額を縮小してきたこと（毎年度の地方債借入額を地方債償還額以下に抑える）や近年の繰上償還等により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減少し、実質的な将来負担額は３３百万円減少したものの、算定の分母となる標準財政規模も７５百万円減少した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今後の見込は、近年中に大きな額の借入に対する償還が始まるものの、大きな変動はなく本年の数値前後で推移すると予想される。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85937</xdr:rowOff>
    </xdr:from>
    <xdr:to>
      <xdr:col>81</xdr:col>
      <xdr:colOff>44450</xdr:colOff>
      <xdr:row>16</xdr:row>
      <xdr:rowOff>87545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829137"/>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85937</xdr:rowOff>
    </xdr:from>
    <xdr:to>
      <xdr:col>77</xdr:col>
      <xdr:colOff>44450</xdr:colOff>
      <xdr:row>16</xdr:row>
      <xdr:rowOff>113284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29137"/>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113284</xdr:rowOff>
    </xdr:from>
    <xdr:to>
      <xdr:col>72</xdr:col>
      <xdr:colOff>203200</xdr:colOff>
      <xdr:row>16</xdr:row>
      <xdr:rowOff>151892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8564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151892</xdr:rowOff>
    </xdr:from>
    <xdr:to>
      <xdr:col>68</xdr:col>
      <xdr:colOff>152400</xdr:colOff>
      <xdr:row>17</xdr:row>
      <xdr:rowOff>48810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8950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36745</xdr:rowOff>
    </xdr:from>
    <xdr:to>
      <xdr:col>81</xdr:col>
      <xdr:colOff>95250</xdr:colOff>
      <xdr:row>16</xdr:row>
      <xdr:rowOff>138345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8822</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35137</xdr:rowOff>
    </xdr:from>
    <xdr:to>
      <xdr:col>77</xdr:col>
      <xdr:colOff>95250</xdr:colOff>
      <xdr:row>16</xdr:row>
      <xdr:rowOff>136737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62484</xdr:rowOff>
    </xdr:from>
    <xdr:to>
      <xdr:col>73</xdr:col>
      <xdr:colOff>44450</xdr:colOff>
      <xdr:row>16</xdr:row>
      <xdr:rowOff>164084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148861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101092</xdr:rowOff>
    </xdr:from>
    <xdr:to>
      <xdr:col>68</xdr:col>
      <xdr:colOff>203200</xdr:colOff>
      <xdr:row>17</xdr:row>
      <xdr:rowOff>31242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16019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169460</xdr:rowOff>
    </xdr:from>
    <xdr:to>
      <xdr:col>64</xdr:col>
      <xdr:colOff>152400</xdr:colOff>
      <xdr:row>17</xdr:row>
      <xdr:rowOff>99610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9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84387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9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25,641
25,353
111.01
11,774,654
11,609,630
151,221
6,863,552
10,162,352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した要因は、退職者数</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の増と一部事務組合解散に伴う職員の引き受け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が主なものである。</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回っているが、ほぼ同等の経常収支比率となっている。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翌年度は多数の退職者が見込まれており経常収支比率も高くなると見込まれる。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調整手当・特殊勤務手当の廃止、大幅な人員削減を</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行うなどして改善を図っており、今後も新規採用の抑制など人件費の削減に努める。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233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2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一部事務組合が解散したことに伴うし尿処理場の単独運営により需要費や委託料等が増加したことが主な要因である。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は、豊前市公共施設等総合管理計画及び個別施設計画に基づき施設の維持管理を見直し経費削減に努める。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448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16</xdr:row>
      <xdr:rowOff>152400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4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152400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101600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前年度比０．５ポイント減少した主な要因は、児童数の減少による私立保育所施設型給付費及び児童手当の減である。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類似団体平均と比較すると、扶助費に係る経常収支比率は高くなって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要因として、私立保育園の比率が高いため、児童福祉費に係る扶助費が高くなっている。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また、障害者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費も増加傾向にあり、扶助費増加の要因となっている。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62</xdr:row>
      <xdr:rowOff>12700</xdr:rowOff>
    </xdr:from>
    <xdr:to>
      <xdr:col>24</xdr:col>
      <xdr:colOff>25400</xdr:colOff>
      <xdr:row>62</xdr:row>
      <xdr:rowOff>94343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6426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167822</xdr:rowOff>
    </xdr:from>
    <xdr:to>
      <xdr:col>19</xdr:col>
      <xdr:colOff>187325</xdr:colOff>
      <xdr:row>62</xdr:row>
      <xdr:rowOff>94343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626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462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462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133350</xdr:rowOff>
    </xdr:from>
    <xdr:to>
      <xdr:col>24</xdr:col>
      <xdr:colOff>76200</xdr:colOff>
      <xdr:row>62</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41927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62</xdr:row>
      <xdr:rowOff>43543</xdr:rowOff>
    </xdr:from>
    <xdr:to>
      <xdr:col>20</xdr:col>
      <xdr:colOff>38100</xdr:colOff>
      <xdr:row>62</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129920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75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117022</xdr:rowOff>
    </xdr:from>
    <xdr:to>
      <xdr:col>15</xdr:col>
      <xdr:colOff>149225</xdr:colOff>
      <xdr:row>62</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100693</xdr:rowOff>
    </xdr:from>
    <xdr:to>
      <xdr:col>6</xdr:col>
      <xdr:colOff>171450</xdr:colOff>
      <xdr:row>62</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その他が前年度比０．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した主な要因としては、国民健康保険事業特別会計の繰出金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今後は、公営企業会計の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経費節減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、独立採算の原則に立ち返った料金の値上げによる健全化、国民健康保険事業会計においても国民健康保険</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の適正化を図ることなどにより、税収を主な財源とする普通会計の負担額を減らしていくよう努める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8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8890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．４ポイント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った主な要因は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豊前広域環境施設組合解散による負担金の減である。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類似団体平均と比較すると、補助費等に係る経常収支比率は高くなっている。これは、①ゴミ処理業務や消防業務等を一部事務組合で行っており、その負担金が多額になっている　②下水道事業に対する繰出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繰出金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38</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546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比０．４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97608</xdr:rowOff>
    </xdr:from>
    <xdr:to>
      <xdr:col>24</xdr:col>
      <xdr:colOff>25400</xdr:colOff>
      <xdr:row>76</xdr:row>
      <xdr:rowOff>123734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278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97608</xdr:rowOff>
    </xdr:from>
    <xdr:to>
      <xdr:col>19</xdr:col>
      <xdr:colOff>187325</xdr:colOff>
      <xdr:row>76</xdr:row>
      <xdr:rowOff>97608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27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97608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82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97608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82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46808</xdr:rowOff>
    </xdr:from>
    <xdr:to>
      <xdr:col>20</xdr:col>
      <xdr:colOff>38100</xdr:colOff>
      <xdr:row>76</xdr:row>
      <xdr:rowOff>148408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158586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46808</xdr:rowOff>
    </xdr:from>
    <xdr:to>
      <xdr:col>15</xdr:col>
      <xdr:colOff>149225</xdr:colOff>
      <xdr:row>76</xdr:row>
      <xdr:rowOff>148408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158586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112865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158586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ポイント上回っている。その主な原因は扶助費が４．９ポイント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が２．８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類似団体の数値をそれぞれ上回っていることである。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50392"/>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863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149861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86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91921</xdr:rowOff>
    </xdr:from>
    <xdr:to>
      <xdr:col>29</xdr:col>
      <xdr:colOff>127000</xdr:colOff>
      <xdr:row>15</xdr:row>
      <xdr:rowOff>106143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1296"/>
          <a:ext cx="6477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106143</xdr:rowOff>
    </xdr:from>
    <xdr:to>
      <xdr:col>26</xdr:col>
      <xdr:colOff>50800</xdr:colOff>
      <xdr:row>15</xdr:row>
      <xdr:rowOff>113115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25518"/>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102616</xdr:rowOff>
    </xdr:from>
    <xdr:to>
      <xdr:col>22</xdr:col>
      <xdr:colOff>114300</xdr:colOff>
      <xdr:row>15</xdr:row>
      <xdr:rowOff>113115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21991"/>
          <a:ext cx="698500" cy="1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102616</xdr:rowOff>
    </xdr:from>
    <xdr:to>
      <xdr:col>18</xdr:col>
      <xdr:colOff>177800</xdr:colOff>
      <xdr:row>15</xdr:row>
      <xdr:rowOff>153839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21991"/>
          <a:ext cx="698500" cy="5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41121</xdr:rowOff>
    </xdr:from>
    <xdr:to>
      <xdr:col>29</xdr:col>
      <xdr:colOff>177800</xdr:colOff>
      <xdr:row>15</xdr:row>
      <xdr:rowOff>142721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6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57648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55343</xdr:rowOff>
    </xdr:from>
    <xdr:to>
      <xdr:col>26</xdr:col>
      <xdr:colOff>101600</xdr:colOff>
      <xdr:row>15</xdr:row>
      <xdr:rowOff>156943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7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167120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62315</xdr:rowOff>
    </xdr:from>
    <xdr:to>
      <xdr:col>22</xdr:col>
      <xdr:colOff>165100</xdr:colOff>
      <xdr:row>15</xdr:row>
      <xdr:rowOff>163915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51816</xdr:rowOff>
    </xdr:from>
    <xdr:to>
      <xdr:col>19</xdr:col>
      <xdr:colOff>38100</xdr:colOff>
      <xdr:row>15</xdr:row>
      <xdr:rowOff>153416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7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163593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103039</xdr:rowOff>
    </xdr:from>
    <xdr:to>
      <xdr:col>15</xdr:col>
      <xdr:colOff>101600</xdr:colOff>
      <xdr:row>16</xdr:row>
      <xdr:rowOff>33189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2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17966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115505</xdr:rowOff>
    </xdr:from>
    <xdr:to>
      <xdr:col>29</xdr:col>
      <xdr:colOff>127000</xdr:colOff>
      <xdr:row>35</xdr:row>
      <xdr:rowOff>267785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725855"/>
          <a:ext cx="6477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252562</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115505</xdr:rowOff>
    </xdr:from>
    <xdr:to>
      <xdr:col>26</xdr:col>
      <xdr:colOff>50800</xdr:colOff>
      <xdr:row>35</xdr:row>
      <xdr:rowOff>251326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725855"/>
          <a:ext cx="698500" cy="13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251326</xdr:rowOff>
    </xdr:from>
    <xdr:to>
      <xdr:col>22</xdr:col>
      <xdr:colOff>114300</xdr:colOff>
      <xdr:row>36</xdr:row>
      <xdr:rowOff>19427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861676"/>
          <a:ext cx="698500" cy="11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19427</xdr:rowOff>
    </xdr:from>
    <xdr:to>
      <xdr:col>18</xdr:col>
      <xdr:colOff>177800</xdr:colOff>
      <xdr:row>36</xdr:row>
      <xdr:rowOff>41340</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972677"/>
          <a:ext cx="6985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216985</xdr:rowOff>
    </xdr:from>
    <xdr:to>
      <xdr:col>29</xdr:col>
      <xdr:colOff>177800</xdr:colOff>
      <xdr:row>35</xdr:row>
      <xdr:rowOff>318585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82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62062</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6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64705</xdr:rowOff>
    </xdr:from>
    <xdr:to>
      <xdr:col>26</xdr:col>
      <xdr:colOff>101600</xdr:colOff>
      <xdr:row>35</xdr:row>
      <xdr:rowOff>166305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67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176482</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44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200526</xdr:rowOff>
    </xdr:from>
    <xdr:to>
      <xdr:col>22</xdr:col>
      <xdr:colOff>165100</xdr:colOff>
      <xdr:row>35</xdr:row>
      <xdr:rowOff>302126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81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312303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57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311527</xdr:rowOff>
    </xdr:from>
    <xdr:to>
      <xdr:col>19</xdr:col>
      <xdr:colOff>38100</xdr:colOff>
      <xdr:row>36</xdr:row>
      <xdr:rowOff>70227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2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55004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0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333440</xdr:rowOff>
    </xdr:from>
    <xdr:to>
      <xdr:col>15</xdr:col>
      <xdr:colOff>101600</xdr:colOff>
      <xdr:row>36</xdr:row>
      <xdr:rowOff>92140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4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76917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3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25,641
25,353
111.01
11,774,654
11,609,630
151,221
6,863,552
10,162,352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22581</xdr:rowOff>
    </xdr:from>
    <xdr:to>
      <xdr:col>24</xdr:col>
      <xdr:colOff>63500</xdr:colOff>
      <xdr:row>36</xdr:row>
      <xdr:rowOff>113411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4781"/>
          <a:ext cx="8382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81864</xdr:rowOff>
    </xdr:from>
    <xdr:to>
      <xdr:col>19</xdr:col>
      <xdr:colOff>177800</xdr:colOff>
      <xdr:row>36</xdr:row>
      <xdr:rowOff>113411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5406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16961</xdr:rowOff>
    </xdr:from>
    <xdr:to>
      <xdr:col>15</xdr:col>
      <xdr:colOff>50800</xdr:colOff>
      <xdr:row>36</xdr:row>
      <xdr:rowOff>81864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89161"/>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16961</xdr:rowOff>
    </xdr:from>
    <xdr:to>
      <xdr:col>10</xdr:col>
      <xdr:colOff>114300</xdr:colOff>
      <xdr:row>36</xdr:row>
      <xdr:rowOff>124574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89161"/>
          <a:ext cx="889000" cy="10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143231</xdr:rowOff>
    </xdr:from>
    <xdr:to>
      <xdr:col>24</xdr:col>
      <xdr:colOff>114300</xdr:colOff>
      <xdr:row>36</xdr:row>
      <xdr:rowOff>73381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121658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62611</xdr:rowOff>
    </xdr:from>
    <xdr:to>
      <xdr:col>20</xdr:col>
      <xdr:colOff>38100</xdr:colOff>
      <xdr:row>36</xdr:row>
      <xdr:rowOff>164211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155338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31064</xdr:rowOff>
    </xdr:from>
    <xdr:to>
      <xdr:col>15</xdr:col>
      <xdr:colOff>101600</xdr:colOff>
      <xdr:row>36</xdr:row>
      <xdr:rowOff>132664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123791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137611</xdr:rowOff>
    </xdr:from>
    <xdr:to>
      <xdr:col>10</xdr:col>
      <xdr:colOff>165100</xdr:colOff>
      <xdr:row>36</xdr:row>
      <xdr:rowOff>67761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58888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73774</xdr:rowOff>
    </xdr:from>
    <xdr:to>
      <xdr:col>6</xdr:col>
      <xdr:colOff>38100</xdr:colOff>
      <xdr:row>37</xdr:row>
      <xdr:rowOff>3924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166501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166940</xdr:rowOff>
    </xdr:from>
    <xdr:to>
      <xdr:col>24</xdr:col>
      <xdr:colOff>63500</xdr:colOff>
      <xdr:row>58</xdr:row>
      <xdr:rowOff>86382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9590"/>
          <a:ext cx="838200" cy="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59452</xdr:rowOff>
    </xdr:from>
    <xdr:to>
      <xdr:col>19</xdr:col>
      <xdr:colOff>177800</xdr:colOff>
      <xdr:row>58</xdr:row>
      <xdr:rowOff>86382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03552"/>
          <a:ext cx="8890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59452</xdr:rowOff>
    </xdr:from>
    <xdr:to>
      <xdr:col>15</xdr:col>
      <xdr:colOff>50800</xdr:colOff>
      <xdr:row>58</xdr:row>
      <xdr:rowOff>101917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3552"/>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101917</xdr:rowOff>
    </xdr:from>
    <xdr:to>
      <xdr:col>10</xdr:col>
      <xdr:colOff>114300</xdr:colOff>
      <xdr:row>58</xdr:row>
      <xdr:rowOff>131397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46017"/>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116140</xdr:rowOff>
    </xdr:from>
    <xdr:to>
      <xdr:col>24</xdr:col>
      <xdr:colOff>114300</xdr:colOff>
      <xdr:row>58</xdr:row>
      <xdr:rowOff>46290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94567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6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35582</xdr:rowOff>
    </xdr:from>
    <xdr:to>
      <xdr:col>20</xdr:col>
      <xdr:colOff>38100</xdr:colOff>
      <xdr:row>58</xdr:row>
      <xdr:rowOff>137182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128309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8652</xdr:rowOff>
    </xdr:from>
    <xdr:to>
      <xdr:col>15</xdr:col>
      <xdr:colOff>101600</xdr:colOff>
      <xdr:row>58</xdr:row>
      <xdr:rowOff>110252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101379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51117</xdr:rowOff>
    </xdr:from>
    <xdr:to>
      <xdr:col>10</xdr:col>
      <xdr:colOff>165100</xdr:colOff>
      <xdr:row>58</xdr:row>
      <xdr:rowOff>152717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80597</xdr:rowOff>
    </xdr:from>
    <xdr:to>
      <xdr:col>6</xdr:col>
      <xdr:colOff>38100</xdr:colOff>
      <xdr:row>59</xdr:row>
      <xdr:rowOff>10747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157302</xdr:rowOff>
    </xdr:from>
    <xdr:to>
      <xdr:col>24</xdr:col>
      <xdr:colOff>63500</xdr:colOff>
      <xdr:row>78</xdr:row>
      <xdr:rowOff>165858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30402"/>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165858</xdr:rowOff>
    </xdr:from>
    <xdr:to>
      <xdr:col>19</xdr:col>
      <xdr:colOff>177800</xdr:colOff>
      <xdr:row>78</xdr:row>
      <xdr:rowOff>171117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38958"/>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147538</xdr:rowOff>
    </xdr:from>
    <xdr:to>
      <xdr:col>15</xdr:col>
      <xdr:colOff>50800</xdr:colOff>
      <xdr:row>78</xdr:row>
      <xdr:rowOff>171117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20638"/>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147538</xdr:rowOff>
    </xdr:from>
    <xdr:to>
      <xdr:col>10</xdr:col>
      <xdr:colOff>114300</xdr:colOff>
      <xdr:row>78</xdr:row>
      <xdr:rowOff>164486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20638"/>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106502</xdr:rowOff>
    </xdr:from>
    <xdr:to>
      <xdr:col>24</xdr:col>
      <xdr:colOff>114300</xdr:colOff>
      <xdr:row>79</xdr:row>
      <xdr:rowOff>36652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21429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115058</xdr:rowOff>
    </xdr:from>
    <xdr:to>
      <xdr:col>20</xdr:col>
      <xdr:colOff>38100</xdr:colOff>
      <xdr:row>79</xdr:row>
      <xdr:rowOff>45208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36335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120317</xdr:rowOff>
    </xdr:from>
    <xdr:to>
      <xdr:col>15</xdr:col>
      <xdr:colOff>101600</xdr:colOff>
      <xdr:row>79</xdr:row>
      <xdr:rowOff>50467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41594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96738</xdr:rowOff>
    </xdr:from>
    <xdr:to>
      <xdr:col>10</xdr:col>
      <xdr:colOff>165100</xdr:colOff>
      <xdr:row>79</xdr:row>
      <xdr:rowOff>26888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18015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113686</xdr:rowOff>
    </xdr:from>
    <xdr:to>
      <xdr:col>6</xdr:col>
      <xdr:colOff>38100</xdr:colOff>
      <xdr:row>79</xdr:row>
      <xdr:rowOff>43836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34963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7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96799</xdr:rowOff>
    </xdr:from>
    <xdr:to>
      <xdr:col>24</xdr:col>
      <xdr:colOff>63500</xdr:colOff>
      <xdr:row>91</xdr:row>
      <xdr:rowOff>13666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527299"/>
          <a:ext cx="8382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96799</xdr:rowOff>
    </xdr:from>
    <xdr:to>
      <xdr:col>19</xdr:col>
      <xdr:colOff>177800</xdr:colOff>
      <xdr:row>90</xdr:row>
      <xdr:rowOff>103581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272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103581</xdr:rowOff>
    </xdr:from>
    <xdr:to>
      <xdr:col>15</xdr:col>
      <xdr:colOff>50800</xdr:colOff>
      <xdr:row>91</xdr:row>
      <xdr:rowOff>14560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534081"/>
          <a:ext cx="889000" cy="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14560</xdr:rowOff>
    </xdr:from>
    <xdr:to>
      <xdr:col>10</xdr:col>
      <xdr:colOff>114300</xdr:colOff>
      <xdr:row>91</xdr:row>
      <xdr:rowOff>45822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616510"/>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134316</xdr:rowOff>
    </xdr:from>
    <xdr:to>
      <xdr:col>24</xdr:col>
      <xdr:colOff>114300</xdr:colOff>
      <xdr:row>91</xdr:row>
      <xdr:rowOff>64466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157193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1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45999</xdr:rowOff>
    </xdr:from>
    <xdr:to>
      <xdr:col>20</xdr:col>
      <xdr:colOff>38100</xdr:colOff>
      <xdr:row>90</xdr:row>
      <xdr:rowOff>147599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4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164126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25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52781</xdr:rowOff>
    </xdr:from>
    <xdr:to>
      <xdr:col>15</xdr:col>
      <xdr:colOff>101600</xdr:colOff>
      <xdr:row>90</xdr:row>
      <xdr:rowOff>154381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4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170908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2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135210</xdr:rowOff>
    </xdr:from>
    <xdr:to>
      <xdr:col>10</xdr:col>
      <xdr:colOff>165100</xdr:colOff>
      <xdr:row>91</xdr:row>
      <xdr:rowOff>65360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5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81887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34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166472</xdr:rowOff>
    </xdr:from>
    <xdr:to>
      <xdr:col>6</xdr:col>
      <xdr:colOff>38100</xdr:colOff>
      <xdr:row>91</xdr:row>
      <xdr:rowOff>96622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5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113149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37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34261</xdr:rowOff>
    </xdr:from>
    <xdr:to>
      <xdr:col>55</xdr:col>
      <xdr:colOff>0</xdr:colOff>
      <xdr:row>37</xdr:row>
      <xdr:rowOff>67193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77911"/>
          <a:ext cx="838200" cy="3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34261</xdr:rowOff>
    </xdr:from>
    <xdr:to>
      <xdr:col>50</xdr:col>
      <xdr:colOff>114300</xdr:colOff>
      <xdr:row>37</xdr:row>
      <xdr:rowOff>37676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77911"/>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23992</xdr:rowOff>
    </xdr:from>
    <xdr:to>
      <xdr:col>45</xdr:col>
      <xdr:colOff>177800</xdr:colOff>
      <xdr:row>37</xdr:row>
      <xdr:rowOff>37676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67642"/>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23992</xdr:rowOff>
    </xdr:from>
    <xdr:to>
      <xdr:col>41</xdr:col>
      <xdr:colOff>50800</xdr:colOff>
      <xdr:row>37</xdr:row>
      <xdr:rowOff>28491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67642"/>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16393</xdr:rowOff>
    </xdr:from>
    <xdr:to>
      <xdr:col>55</xdr:col>
      <xdr:colOff>50800</xdr:colOff>
      <xdr:row>37</xdr:row>
      <xdr:rowOff>117993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166270</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3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154911</xdr:rowOff>
    </xdr:from>
    <xdr:to>
      <xdr:col>50</xdr:col>
      <xdr:colOff>165100</xdr:colOff>
      <xdr:row>37</xdr:row>
      <xdr:rowOff>85061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101588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158326</xdr:rowOff>
    </xdr:from>
    <xdr:to>
      <xdr:col>46</xdr:col>
      <xdr:colOff>38100</xdr:colOff>
      <xdr:row>37</xdr:row>
      <xdr:rowOff>88476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105003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144642</xdr:rowOff>
    </xdr:from>
    <xdr:to>
      <xdr:col>41</xdr:col>
      <xdr:colOff>101600</xdr:colOff>
      <xdr:row>37</xdr:row>
      <xdr:rowOff>74792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91319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149141</xdr:rowOff>
    </xdr:from>
    <xdr:to>
      <xdr:col>36</xdr:col>
      <xdr:colOff>165100</xdr:colOff>
      <xdr:row>37</xdr:row>
      <xdr:rowOff>79291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95818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64513</xdr:rowOff>
    </xdr:from>
    <xdr:to>
      <xdr:col>55</xdr:col>
      <xdr:colOff>0</xdr:colOff>
      <xdr:row>58</xdr:row>
      <xdr:rowOff>73598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10008613"/>
          <a:ext cx="8382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49464</xdr:rowOff>
    </xdr:from>
    <xdr:to>
      <xdr:col>50</xdr:col>
      <xdr:colOff>114300</xdr:colOff>
      <xdr:row>58</xdr:row>
      <xdr:rowOff>73598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93564"/>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19015</xdr:rowOff>
    </xdr:from>
    <xdr:to>
      <xdr:col>45</xdr:col>
      <xdr:colOff>177800</xdr:colOff>
      <xdr:row>58</xdr:row>
      <xdr:rowOff>49464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63115"/>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19015</xdr:rowOff>
    </xdr:from>
    <xdr:to>
      <xdr:col>41</xdr:col>
      <xdr:colOff>50800</xdr:colOff>
      <xdr:row>58</xdr:row>
      <xdr:rowOff>38625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63115"/>
          <a:ext cx="8890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13713</xdr:rowOff>
    </xdr:from>
    <xdr:to>
      <xdr:col>55</xdr:col>
      <xdr:colOff>50800</xdr:colOff>
      <xdr:row>58</xdr:row>
      <xdr:rowOff>115313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100090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22798</xdr:rowOff>
    </xdr:from>
    <xdr:to>
      <xdr:col>50</xdr:col>
      <xdr:colOff>165100</xdr:colOff>
      <xdr:row>58</xdr:row>
      <xdr:rowOff>124398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115525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170114</xdr:rowOff>
    </xdr:from>
    <xdr:to>
      <xdr:col>46</xdr:col>
      <xdr:colOff>38100</xdr:colOff>
      <xdr:row>58</xdr:row>
      <xdr:rowOff>100264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91391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139665</xdr:rowOff>
    </xdr:from>
    <xdr:to>
      <xdr:col>41</xdr:col>
      <xdr:colOff>101600</xdr:colOff>
      <xdr:row>58</xdr:row>
      <xdr:rowOff>69815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60942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159275</xdr:rowOff>
    </xdr:from>
    <xdr:to>
      <xdr:col>36</xdr:col>
      <xdr:colOff>165100</xdr:colOff>
      <xdr:row>58</xdr:row>
      <xdr:rowOff>89425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80552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116348</xdr:rowOff>
    </xdr:from>
    <xdr:to>
      <xdr:col>55</xdr:col>
      <xdr:colOff>0</xdr:colOff>
      <xdr:row>78</xdr:row>
      <xdr:rowOff>118658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89448"/>
          <a:ext cx="8382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109493</xdr:rowOff>
    </xdr:from>
    <xdr:to>
      <xdr:col>50</xdr:col>
      <xdr:colOff>114300</xdr:colOff>
      <xdr:row>78</xdr:row>
      <xdr:rowOff>116348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82593"/>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91410</xdr:rowOff>
    </xdr:from>
    <xdr:to>
      <xdr:col>45</xdr:col>
      <xdr:colOff>177800</xdr:colOff>
      <xdr:row>78</xdr:row>
      <xdr:rowOff>109493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64510"/>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91410</xdr:rowOff>
    </xdr:from>
    <xdr:to>
      <xdr:col>41</xdr:col>
      <xdr:colOff>50800</xdr:colOff>
      <xdr:row>78</xdr:row>
      <xdr:rowOff>110418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64510"/>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67858</xdr:rowOff>
    </xdr:from>
    <xdr:to>
      <xdr:col>55</xdr:col>
      <xdr:colOff>50800</xdr:colOff>
      <xdr:row>78</xdr:row>
      <xdr:rowOff>169458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65548</xdr:rowOff>
    </xdr:from>
    <xdr:to>
      <xdr:col>50</xdr:col>
      <xdr:colOff>165100</xdr:colOff>
      <xdr:row>78</xdr:row>
      <xdr:rowOff>167148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158275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58693</xdr:rowOff>
    </xdr:from>
    <xdr:to>
      <xdr:col>46</xdr:col>
      <xdr:colOff>38100</xdr:colOff>
      <xdr:row>78</xdr:row>
      <xdr:rowOff>160293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151420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40610</xdr:rowOff>
    </xdr:from>
    <xdr:to>
      <xdr:col>41</xdr:col>
      <xdr:colOff>101600</xdr:colOff>
      <xdr:row>78</xdr:row>
      <xdr:rowOff>142210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133337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59618</xdr:rowOff>
    </xdr:from>
    <xdr:to>
      <xdr:col>36</xdr:col>
      <xdr:colOff>165100</xdr:colOff>
      <xdr:row>78</xdr:row>
      <xdr:rowOff>161218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152345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86170</xdr:rowOff>
    </xdr:from>
    <xdr:to>
      <xdr:col>55</xdr:col>
      <xdr:colOff>0</xdr:colOff>
      <xdr:row>98</xdr:row>
      <xdr:rowOff>142604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88270"/>
          <a:ext cx="8382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93912</xdr:rowOff>
    </xdr:from>
    <xdr:to>
      <xdr:col>50</xdr:col>
      <xdr:colOff>114300</xdr:colOff>
      <xdr:row>98</xdr:row>
      <xdr:rowOff>142604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9601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64658</xdr:rowOff>
    </xdr:from>
    <xdr:to>
      <xdr:col>45</xdr:col>
      <xdr:colOff>177800</xdr:colOff>
      <xdr:row>98</xdr:row>
      <xdr:rowOff>93912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66758"/>
          <a:ext cx="889000" cy="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59051</xdr:rowOff>
    </xdr:from>
    <xdr:to>
      <xdr:col>41</xdr:col>
      <xdr:colOff>50800</xdr:colOff>
      <xdr:row>98</xdr:row>
      <xdr:rowOff>64658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61151"/>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35370</xdr:rowOff>
    </xdr:from>
    <xdr:to>
      <xdr:col>55</xdr:col>
      <xdr:colOff>50800</xdr:colOff>
      <xdr:row>98</xdr:row>
      <xdr:rowOff>136970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121747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91804</xdr:rowOff>
    </xdr:from>
    <xdr:to>
      <xdr:col>50</xdr:col>
      <xdr:colOff>165100</xdr:colOff>
      <xdr:row>99</xdr:row>
      <xdr:rowOff>21954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13081</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69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43112</xdr:rowOff>
    </xdr:from>
    <xdr:to>
      <xdr:col>46</xdr:col>
      <xdr:colOff>38100</xdr:colOff>
      <xdr:row>98</xdr:row>
      <xdr:rowOff>144712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135839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13858</xdr:rowOff>
    </xdr:from>
    <xdr:to>
      <xdr:col>41</xdr:col>
      <xdr:colOff>101600</xdr:colOff>
      <xdr:row>98</xdr:row>
      <xdr:rowOff>115458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106585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8251</xdr:rowOff>
    </xdr:from>
    <xdr:to>
      <xdr:col>36</xdr:col>
      <xdr:colOff>165100</xdr:colOff>
      <xdr:row>98</xdr:row>
      <xdr:rowOff>109851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162198</xdr:rowOff>
    </xdr:from>
    <xdr:to>
      <xdr:col>85</xdr:col>
      <xdr:colOff>127000</xdr:colOff>
      <xdr:row>39</xdr:row>
      <xdr:rowOff>38335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77298"/>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38335</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4885"/>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40678</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27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39383</xdr:rowOff>
    </xdr:from>
    <xdr:to>
      <xdr:col>71</xdr:col>
      <xdr:colOff>177800</xdr:colOff>
      <xdr:row>39</xdr:row>
      <xdr:rowOff>40678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593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111398</xdr:rowOff>
    </xdr:from>
    <xdr:to>
      <xdr:col>85</xdr:col>
      <xdr:colOff>177800</xdr:colOff>
      <xdr:row>39</xdr:row>
      <xdr:rowOff>41548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158985</xdr:rowOff>
    </xdr:from>
    <xdr:to>
      <xdr:col>81</xdr:col>
      <xdr:colOff>101600</xdr:colOff>
      <xdr:row>39</xdr:row>
      <xdr:rowOff>89135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80262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161328</xdr:rowOff>
    </xdr:from>
    <xdr:to>
      <xdr:col>72</xdr:col>
      <xdr:colOff>38100</xdr:colOff>
      <xdr:row>39</xdr:row>
      <xdr:rowOff>91478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82605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160033</xdr:rowOff>
    </xdr:from>
    <xdr:to>
      <xdr:col>67</xdr:col>
      <xdr:colOff>101600</xdr:colOff>
      <xdr:row>39</xdr:row>
      <xdr:rowOff>90183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81310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113291</xdr:rowOff>
    </xdr:from>
    <xdr:to>
      <xdr:col>85</xdr:col>
      <xdr:colOff>127000</xdr:colOff>
      <xdr:row>76</xdr:row>
      <xdr:rowOff>113759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43491"/>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41064</xdr:rowOff>
    </xdr:from>
    <xdr:to>
      <xdr:col>81</xdr:col>
      <xdr:colOff>50800</xdr:colOff>
      <xdr:row>76</xdr:row>
      <xdr:rowOff>113759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71264"/>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41064</xdr:rowOff>
    </xdr:from>
    <xdr:to>
      <xdr:col>76</xdr:col>
      <xdr:colOff>114300</xdr:colOff>
      <xdr:row>76</xdr:row>
      <xdr:rowOff>136685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71264"/>
          <a:ext cx="889000" cy="9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94438</xdr:rowOff>
    </xdr:from>
    <xdr:to>
      <xdr:col>71</xdr:col>
      <xdr:colOff>177800</xdr:colOff>
      <xdr:row>76</xdr:row>
      <xdr:rowOff>136685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24638"/>
          <a:ext cx="8890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62491</xdr:rowOff>
    </xdr:from>
    <xdr:to>
      <xdr:col>85</xdr:col>
      <xdr:colOff>177800</xdr:colOff>
      <xdr:row>76</xdr:row>
      <xdr:rowOff>164091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40918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62959</xdr:rowOff>
    </xdr:from>
    <xdr:to>
      <xdr:col>81</xdr:col>
      <xdr:colOff>101600</xdr:colOff>
      <xdr:row>76</xdr:row>
      <xdr:rowOff>164559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155686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161714</xdr:rowOff>
    </xdr:from>
    <xdr:to>
      <xdr:col>76</xdr:col>
      <xdr:colOff>165100</xdr:colOff>
      <xdr:row>76</xdr:row>
      <xdr:rowOff>91864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82991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85885</xdr:rowOff>
    </xdr:from>
    <xdr:to>
      <xdr:col>72</xdr:col>
      <xdr:colOff>38100</xdr:colOff>
      <xdr:row>77</xdr:row>
      <xdr:rowOff>16035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7162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43638</xdr:rowOff>
    </xdr:from>
    <xdr:to>
      <xdr:col>67</xdr:col>
      <xdr:colOff>101600</xdr:colOff>
      <xdr:row>76</xdr:row>
      <xdr:rowOff>145238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136365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127367</xdr:rowOff>
    </xdr:from>
    <xdr:to>
      <xdr:col>85</xdr:col>
      <xdr:colOff>127000</xdr:colOff>
      <xdr:row>98</xdr:row>
      <xdr:rowOff>14244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58017"/>
          <a:ext cx="838200" cy="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14244</xdr:rowOff>
    </xdr:from>
    <xdr:to>
      <xdr:col>81</xdr:col>
      <xdr:colOff>50800</xdr:colOff>
      <xdr:row>98</xdr:row>
      <xdr:rowOff>14839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1634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14839</xdr:rowOff>
    </xdr:from>
    <xdr:to>
      <xdr:col>76</xdr:col>
      <xdr:colOff>114300</xdr:colOff>
      <xdr:row>98</xdr:row>
      <xdr:rowOff>18833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16939"/>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18833</xdr:rowOff>
    </xdr:from>
    <xdr:to>
      <xdr:col>71</xdr:col>
      <xdr:colOff>177800</xdr:colOff>
      <xdr:row>98</xdr:row>
      <xdr:rowOff>20411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20933"/>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76567</xdr:rowOff>
    </xdr:from>
    <xdr:to>
      <xdr:col>85</xdr:col>
      <xdr:colOff>177800</xdr:colOff>
      <xdr:row>98</xdr:row>
      <xdr:rowOff>6717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134894</xdr:rowOff>
    </xdr:from>
    <xdr:to>
      <xdr:col>81</xdr:col>
      <xdr:colOff>101600</xdr:colOff>
      <xdr:row>98</xdr:row>
      <xdr:rowOff>65044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56171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8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135489</xdr:rowOff>
    </xdr:from>
    <xdr:to>
      <xdr:col>76</xdr:col>
      <xdr:colOff>165100</xdr:colOff>
      <xdr:row>98</xdr:row>
      <xdr:rowOff>65639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56766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85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139483</xdr:rowOff>
    </xdr:from>
    <xdr:to>
      <xdr:col>72</xdr:col>
      <xdr:colOff>38100</xdr:colOff>
      <xdr:row>98</xdr:row>
      <xdr:rowOff>69633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60760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6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141061</xdr:rowOff>
    </xdr:from>
    <xdr:to>
      <xdr:col>67</xdr:col>
      <xdr:colOff>101600</xdr:colOff>
      <xdr:row>98</xdr:row>
      <xdr:rowOff>71211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62338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864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16210</xdr:rowOff>
    </xdr:from>
    <xdr:to>
      <xdr:col>116</xdr:col>
      <xdr:colOff>63500</xdr:colOff>
      <xdr:row>37</xdr:row>
      <xdr:rowOff>36007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88410"/>
          <a:ext cx="838200" cy="1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133757</xdr:rowOff>
    </xdr:from>
    <xdr:to>
      <xdr:col>111</xdr:col>
      <xdr:colOff>177800</xdr:colOff>
      <xdr:row>36</xdr:row>
      <xdr:rowOff>16210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134507"/>
          <a:ext cx="889000" cy="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133757</xdr:rowOff>
    </xdr:from>
    <xdr:to>
      <xdr:col>107</xdr:col>
      <xdr:colOff>50800</xdr:colOff>
      <xdr:row>38</xdr:row>
      <xdr:rowOff>49632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134507"/>
          <a:ext cx="889000" cy="4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49632</xdr:rowOff>
    </xdr:from>
    <xdr:to>
      <xdr:col>102</xdr:col>
      <xdr:colOff>114300</xdr:colOff>
      <xdr:row>38</xdr:row>
      <xdr:rowOff>106050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64732"/>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156657</xdr:rowOff>
    </xdr:from>
    <xdr:to>
      <xdr:col>116</xdr:col>
      <xdr:colOff>114300</xdr:colOff>
      <xdr:row>37</xdr:row>
      <xdr:rowOff>86807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2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8084</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8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136860</xdr:rowOff>
    </xdr:from>
    <xdr:to>
      <xdr:col>112</xdr:col>
      <xdr:colOff>38100</xdr:colOff>
      <xdr:row>36</xdr:row>
      <xdr:rowOff>67010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83537</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9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82957</xdr:rowOff>
    </xdr:from>
    <xdr:to>
      <xdr:col>107</xdr:col>
      <xdr:colOff>101600</xdr:colOff>
      <xdr:row>36</xdr:row>
      <xdr:rowOff>13107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29634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8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170282</xdr:rowOff>
    </xdr:from>
    <xdr:to>
      <xdr:col>102</xdr:col>
      <xdr:colOff>165100</xdr:colOff>
      <xdr:row>38</xdr:row>
      <xdr:rowOff>100432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91559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60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55250</xdr:rowOff>
    </xdr:from>
    <xdr:to>
      <xdr:col>98</xdr:col>
      <xdr:colOff>38100</xdr:colOff>
      <xdr:row>38</xdr:row>
      <xdr:rowOff>156850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147977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6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89774</xdr:rowOff>
    </xdr:from>
    <xdr:to>
      <xdr:col>116</xdr:col>
      <xdr:colOff>63500</xdr:colOff>
      <xdr:row>58</xdr:row>
      <xdr:rowOff>90551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33874"/>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89408</xdr:rowOff>
    </xdr:from>
    <xdr:to>
      <xdr:col>111</xdr:col>
      <xdr:colOff>177800</xdr:colOff>
      <xdr:row>58</xdr:row>
      <xdr:rowOff>90551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335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89408</xdr:rowOff>
    </xdr:from>
    <xdr:to>
      <xdr:col>107</xdr:col>
      <xdr:colOff>50800</xdr:colOff>
      <xdr:row>58</xdr:row>
      <xdr:rowOff>89819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3350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89819</xdr:rowOff>
    </xdr:from>
    <xdr:to>
      <xdr:col>102</xdr:col>
      <xdr:colOff>114300</xdr:colOff>
      <xdr:row>58</xdr:row>
      <xdr:rowOff>91283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3391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38974</xdr:rowOff>
    </xdr:from>
    <xdr:to>
      <xdr:col>116</xdr:col>
      <xdr:colOff>114300</xdr:colOff>
      <xdr:row>58</xdr:row>
      <xdr:rowOff>140574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125351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9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39751</xdr:rowOff>
    </xdr:from>
    <xdr:to>
      <xdr:col>112</xdr:col>
      <xdr:colOff>38100</xdr:colOff>
      <xdr:row>58</xdr:row>
      <xdr:rowOff>141351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132478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38608</xdr:rowOff>
    </xdr:from>
    <xdr:to>
      <xdr:col>107</xdr:col>
      <xdr:colOff>101600</xdr:colOff>
      <xdr:row>58</xdr:row>
      <xdr:rowOff>140208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131335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39019</xdr:rowOff>
    </xdr:from>
    <xdr:to>
      <xdr:col>102</xdr:col>
      <xdr:colOff>165100</xdr:colOff>
      <xdr:row>58</xdr:row>
      <xdr:rowOff>140619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131746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40483</xdr:rowOff>
    </xdr:from>
    <xdr:to>
      <xdr:col>98</xdr:col>
      <xdr:colOff>38100</xdr:colOff>
      <xdr:row>58</xdr:row>
      <xdr:rowOff>142083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133210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141377</xdr:rowOff>
    </xdr:from>
    <xdr:to>
      <xdr:col>116</xdr:col>
      <xdr:colOff>63500</xdr:colOff>
      <xdr:row>76</xdr:row>
      <xdr:rowOff>34582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00127"/>
          <a:ext cx="8382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141377</xdr:rowOff>
    </xdr:from>
    <xdr:to>
      <xdr:col>111</xdr:col>
      <xdr:colOff>177800</xdr:colOff>
      <xdr:row>76</xdr:row>
      <xdr:rowOff>14351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0012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14351</xdr:rowOff>
    </xdr:from>
    <xdr:to>
      <xdr:col>107</xdr:col>
      <xdr:colOff>50800</xdr:colOff>
      <xdr:row>76</xdr:row>
      <xdr:rowOff>66263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44551"/>
          <a:ext cx="8890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66263</xdr:rowOff>
    </xdr:from>
    <xdr:to>
      <xdr:col>102</xdr:col>
      <xdr:colOff>114300</xdr:colOff>
      <xdr:row>76</xdr:row>
      <xdr:rowOff>147473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96463"/>
          <a:ext cx="889000" cy="8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155232</xdr:rowOff>
    </xdr:from>
    <xdr:to>
      <xdr:col>116</xdr:col>
      <xdr:colOff>114300</xdr:colOff>
      <xdr:row>76</xdr:row>
      <xdr:rowOff>85382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133659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90577</xdr:rowOff>
    </xdr:from>
    <xdr:to>
      <xdr:col>112</xdr:col>
      <xdr:colOff>38100</xdr:colOff>
      <xdr:row>76</xdr:row>
      <xdr:rowOff>20727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11853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135001</xdr:rowOff>
    </xdr:from>
    <xdr:to>
      <xdr:col>107</xdr:col>
      <xdr:colOff>101600</xdr:colOff>
      <xdr:row>76</xdr:row>
      <xdr:rowOff>65151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56278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15463</xdr:rowOff>
    </xdr:from>
    <xdr:to>
      <xdr:col>102</xdr:col>
      <xdr:colOff>165100</xdr:colOff>
      <xdr:row>76</xdr:row>
      <xdr:rowOff>117063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108190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96673</xdr:rowOff>
    </xdr:from>
    <xdr:to>
      <xdr:col>98</xdr:col>
      <xdr:colOff>38100</xdr:colOff>
      <xdr:row>77</xdr:row>
      <xdr:rowOff>26823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17950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91</xdr:row>
      <xdr:rowOff>8255</xdr:rowOff>
    </xdr:from>
    <xdr:to>
      <xdr:col>116</xdr:col>
      <xdr:colOff>63500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5610205"/>
          <a:ext cx="8382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90</xdr:row>
      <xdr:rowOff>145414</xdr:rowOff>
    </xdr:from>
    <xdr:to>
      <xdr:col>111</xdr:col>
      <xdr:colOff>177800</xdr:colOff>
      <xdr:row>91</xdr:row>
      <xdr:rowOff>8255</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5575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134620</xdr:rowOff>
    </xdr:from>
    <xdr:to>
      <xdr:col>112</xdr:col>
      <xdr:colOff>38100</xdr:colOff>
      <xdr:row>98</xdr:row>
      <xdr:rowOff>64770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55897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857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90</xdr:row>
      <xdr:rowOff>145414</xdr:rowOff>
    </xdr:from>
    <xdr:to>
      <xdr:col>107</xdr:col>
      <xdr:colOff>50800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flipV="1">
          <a:off x="19545300" y="15575914"/>
          <a:ext cx="889000" cy="12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106045</xdr:rowOff>
    </xdr:from>
    <xdr:to>
      <xdr:col>107</xdr:col>
      <xdr:colOff>101600</xdr:colOff>
      <xdr:row>98</xdr:row>
      <xdr:rowOff>36195</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27322</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829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128905</xdr:rowOff>
    </xdr:from>
    <xdr:to>
      <xdr:col>98</xdr:col>
      <xdr:colOff>38100</xdr:colOff>
      <xdr:row>97</xdr:row>
      <xdr:rowOff>59055</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75582</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90</xdr:row>
      <xdr:rowOff>128905</xdr:rowOff>
    </xdr:from>
    <xdr:to>
      <xdr:col>112</xdr:col>
      <xdr:colOff>38100</xdr:colOff>
      <xdr:row>91</xdr:row>
      <xdr:rowOff>59055</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5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89</xdr:row>
      <xdr:rowOff>75582</xdr:rowOff>
    </xdr:from>
    <xdr:ext cx="378565"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4017" y="1533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90</xdr:row>
      <xdr:rowOff>94614</xdr:rowOff>
    </xdr:from>
    <xdr:to>
      <xdr:col>107</xdr:col>
      <xdr:colOff>101600</xdr:colOff>
      <xdr:row>91</xdr:row>
      <xdr:rowOff>24764</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55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89</xdr:row>
      <xdr:rowOff>41291</xdr:rowOff>
    </xdr:from>
    <xdr:ext cx="378565"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5017" y="1530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１１３，６１６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円と類似団体と比較して高い数値となっている。これは、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障害者福祉費が増加傾向にあり、また、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第３子以降保育料無料化など児童福祉や食の自立支援事業など生涯現役社会づくりに政策的に取り組んでいるためである。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５３，３５９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前年度までは類似団体と比較して高い数値で推移していたが、今年度は類似団体を下回っている。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一部事務組合（豊前広域環境施設組合）が解散したことによる負担金の減によるものである。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また、一部事務組合解散に伴いし尿処理場を単独運営することとなり、その維持管理に要する経費として物件費が増加している。物件費の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a:effectLst/>
              <a:latin typeface="ＭＳ Ｐゴシック" panose="020B0600070205080204" pitchFamily="50" charset="-128"/>
              <a:ea typeface="ＭＳ Ｐゴシック" panose="020B0600070205080204" pitchFamily="50" charset="-128"/>
            </a:rPr>
            <a:t>前年度と比較して９，９４０円増加している。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今後も高齢化が進み、扶助費は増加する見込みであるため、公債費の縮減の取り組みを継続するなど、経費の縮減に努める。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25,641
25,353
111.01
11,774,654
11,609,630
151,221
6,863,552
10,162,352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4173</xdr:rowOff>
    </xdr:from>
    <xdr:to>
      <xdr:col>24</xdr:col>
      <xdr:colOff>63500</xdr:colOff>
      <xdr:row>35</xdr:row>
      <xdr:rowOff>63609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04923"/>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54465</xdr:rowOff>
    </xdr:from>
    <xdr:to>
      <xdr:col>19</xdr:col>
      <xdr:colOff>177800</xdr:colOff>
      <xdr:row>35</xdr:row>
      <xdr:rowOff>63609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552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7765</xdr:rowOff>
    </xdr:from>
    <xdr:to>
      <xdr:col>15</xdr:col>
      <xdr:colOff>50800</xdr:colOff>
      <xdr:row>35</xdr:row>
      <xdr:rowOff>54465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37065"/>
          <a:ext cx="889000" cy="2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xdr:rowOff>
    </xdr:from>
    <xdr:to>
      <xdr:col>10</xdr:col>
      <xdr:colOff>114300</xdr:colOff>
      <xdr:row>34</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7065"/>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124823</xdr:rowOff>
    </xdr:from>
    <xdr:to>
      <xdr:col>24</xdr:col>
      <xdr:colOff>114300</xdr:colOff>
      <xdr:row>35</xdr:row>
      <xdr:rowOff>54973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147700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12809</xdr:rowOff>
    </xdr:from>
    <xdr:to>
      <xdr:col>20</xdr:col>
      <xdr:colOff>38100</xdr:colOff>
      <xdr:row>35</xdr:row>
      <xdr:rowOff>114409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130936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3665</xdr:rowOff>
    </xdr:from>
    <xdr:to>
      <xdr:col>15</xdr:col>
      <xdr:colOff>101600</xdr:colOff>
      <xdr:row>35</xdr:row>
      <xdr:rowOff>105265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121792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128415</xdr:rowOff>
    </xdr:from>
    <xdr:to>
      <xdr:col>10</xdr:col>
      <xdr:colOff>165100</xdr:colOff>
      <xdr:row>34</xdr:row>
      <xdr:rowOff>58565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75092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46446</xdr:rowOff>
    </xdr:from>
    <xdr:to>
      <xdr:col>6</xdr:col>
      <xdr:colOff>38100</xdr:colOff>
      <xdr:row>34</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164573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22794</xdr:rowOff>
    </xdr:from>
    <xdr:to>
      <xdr:col>24</xdr:col>
      <xdr:colOff>63500</xdr:colOff>
      <xdr:row>58</xdr:row>
      <xdr:rowOff>61896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6894"/>
          <a:ext cx="8382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45639</xdr:rowOff>
    </xdr:from>
    <xdr:to>
      <xdr:col>19</xdr:col>
      <xdr:colOff>177800</xdr:colOff>
      <xdr:row>58</xdr:row>
      <xdr:rowOff>61896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9739"/>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44229</xdr:rowOff>
    </xdr:from>
    <xdr:to>
      <xdr:col>15</xdr:col>
      <xdr:colOff>50800</xdr:colOff>
      <xdr:row>58</xdr:row>
      <xdr:rowOff>45639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8832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44229</xdr:rowOff>
    </xdr:from>
    <xdr:to>
      <xdr:col>10</xdr:col>
      <xdr:colOff>114300</xdr:colOff>
      <xdr:row>58</xdr:row>
      <xdr:rowOff>72145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8329"/>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143444</xdr:rowOff>
    </xdr:from>
    <xdr:to>
      <xdr:col>24</xdr:col>
      <xdr:colOff>114300</xdr:colOff>
      <xdr:row>58</xdr:row>
      <xdr:rowOff>73594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58371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11096</xdr:rowOff>
    </xdr:from>
    <xdr:to>
      <xdr:col>20</xdr:col>
      <xdr:colOff>38100</xdr:colOff>
      <xdr:row>58</xdr:row>
      <xdr:rowOff>112696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103823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166289</xdr:rowOff>
    </xdr:from>
    <xdr:to>
      <xdr:col>15</xdr:col>
      <xdr:colOff>101600</xdr:colOff>
      <xdr:row>58</xdr:row>
      <xdr:rowOff>96439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87566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164879</xdr:rowOff>
    </xdr:from>
    <xdr:to>
      <xdr:col>10</xdr:col>
      <xdr:colOff>165100</xdr:colOff>
      <xdr:row>58</xdr:row>
      <xdr:rowOff>95029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86156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21345</xdr:rowOff>
    </xdr:from>
    <xdr:to>
      <xdr:col>6</xdr:col>
      <xdr:colOff>38100</xdr:colOff>
      <xdr:row>58</xdr:row>
      <xdr:rowOff>122945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114072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69490</xdr:rowOff>
    </xdr:from>
    <xdr:to>
      <xdr:col>24</xdr:col>
      <xdr:colOff>63500</xdr:colOff>
      <xdr:row>75</xdr:row>
      <xdr:rowOff>99154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28240"/>
          <a:ext cx="8382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69490</xdr:rowOff>
    </xdr:from>
    <xdr:to>
      <xdr:col>19</xdr:col>
      <xdr:colOff>177800</xdr:colOff>
      <xdr:row>75</xdr:row>
      <xdr:rowOff>74396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8240"/>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74396</xdr:rowOff>
    </xdr:from>
    <xdr:to>
      <xdr:col>15</xdr:col>
      <xdr:colOff>50800</xdr:colOff>
      <xdr:row>75</xdr:row>
      <xdr:rowOff>115019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33146"/>
          <a:ext cx="889000" cy="4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115019</xdr:rowOff>
    </xdr:from>
    <xdr:to>
      <xdr:col>10</xdr:col>
      <xdr:colOff>114300</xdr:colOff>
      <xdr:row>75</xdr:row>
      <xdr:rowOff>156008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73769"/>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48354</xdr:rowOff>
    </xdr:from>
    <xdr:to>
      <xdr:col>24</xdr:col>
      <xdr:colOff>114300</xdr:colOff>
      <xdr:row>75</xdr:row>
      <xdr:rowOff>149954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71231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5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18690</xdr:rowOff>
    </xdr:from>
    <xdr:to>
      <xdr:col>20</xdr:col>
      <xdr:colOff>38100</xdr:colOff>
      <xdr:row>75</xdr:row>
      <xdr:rowOff>120290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136817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23596</xdr:rowOff>
    </xdr:from>
    <xdr:to>
      <xdr:col>15</xdr:col>
      <xdr:colOff>101600</xdr:colOff>
      <xdr:row>75</xdr:row>
      <xdr:rowOff>125196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5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64219</xdr:rowOff>
    </xdr:from>
    <xdr:to>
      <xdr:col>10</xdr:col>
      <xdr:colOff>165100</xdr:colOff>
      <xdr:row>75</xdr:row>
      <xdr:rowOff>165819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9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105207</xdr:rowOff>
    </xdr:from>
    <xdr:to>
      <xdr:col>6</xdr:col>
      <xdr:colOff>38100</xdr:colOff>
      <xdr:row>76</xdr:row>
      <xdr:rowOff>35356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39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51884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93729</xdr:rowOff>
    </xdr:from>
    <xdr:to>
      <xdr:col>24</xdr:col>
      <xdr:colOff>63500</xdr:colOff>
      <xdr:row>97</xdr:row>
      <xdr:rowOff>17018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52929"/>
          <a:ext cx="8382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2953</xdr:rowOff>
    </xdr:from>
    <xdr:to>
      <xdr:col>19</xdr:col>
      <xdr:colOff>177800</xdr:colOff>
      <xdr:row>97</xdr:row>
      <xdr:rowOff>17018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33603"/>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2953</xdr:rowOff>
    </xdr:from>
    <xdr:to>
      <xdr:col>15</xdr:col>
      <xdr:colOff>50800</xdr:colOff>
      <xdr:row>97</xdr:row>
      <xdr:rowOff>53442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33603"/>
          <a:ext cx="889000" cy="5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53442</xdr:rowOff>
    </xdr:from>
    <xdr:to>
      <xdr:col>10</xdr:col>
      <xdr:colOff>114300</xdr:colOff>
      <xdr:row>97</xdr:row>
      <xdr:rowOff>111832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84092"/>
          <a:ext cx="8890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42929</xdr:rowOff>
    </xdr:from>
    <xdr:to>
      <xdr:col>24</xdr:col>
      <xdr:colOff>114300</xdr:colOff>
      <xdr:row>96</xdr:row>
      <xdr:rowOff>144529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65806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5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137668</xdr:rowOff>
    </xdr:from>
    <xdr:to>
      <xdr:col>20</xdr:col>
      <xdr:colOff>38100</xdr:colOff>
      <xdr:row>97</xdr:row>
      <xdr:rowOff>67818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58945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8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123603</xdr:rowOff>
    </xdr:from>
    <xdr:to>
      <xdr:col>15</xdr:col>
      <xdr:colOff>101600</xdr:colOff>
      <xdr:row>97</xdr:row>
      <xdr:rowOff>53753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44880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2642</xdr:rowOff>
    </xdr:from>
    <xdr:to>
      <xdr:col>10</xdr:col>
      <xdr:colOff>165100</xdr:colOff>
      <xdr:row>97</xdr:row>
      <xdr:rowOff>104242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95369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61032</xdr:rowOff>
    </xdr:from>
    <xdr:to>
      <xdr:col>6</xdr:col>
      <xdr:colOff>38100</xdr:colOff>
      <xdr:row>97</xdr:row>
      <xdr:rowOff>162632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153759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7341</xdr:rowOff>
    </xdr:from>
    <xdr:to>
      <xdr:col>55</xdr:col>
      <xdr:colOff>0</xdr:colOff>
      <xdr:row>37</xdr:row>
      <xdr:rowOff>55118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50991"/>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7341</xdr:rowOff>
    </xdr:from>
    <xdr:to>
      <xdr:col>50</xdr:col>
      <xdr:colOff>114300</xdr:colOff>
      <xdr:row>37</xdr:row>
      <xdr:rowOff>48717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5099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37516</xdr:rowOff>
    </xdr:from>
    <xdr:to>
      <xdr:col>45</xdr:col>
      <xdr:colOff>177800</xdr:colOff>
      <xdr:row>37</xdr:row>
      <xdr:rowOff>48717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8116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131699</xdr:rowOff>
    </xdr:from>
    <xdr:to>
      <xdr:col>41</xdr:col>
      <xdr:colOff>50800</xdr:colOff>
      <xdr:row>37</xdr:row>
      <xdr:rowOff>37516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389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4318</xdr:rowOff>
    </xdr:from>
    <xdr:to>
      <xdr:col>55</xdr:col>
      <xdr:colOff>50800</xdr:colOff>
      <xdr:row>37</xdr:row>
      <xdr:rowOff>105918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27195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127991</xdr:rowOff>
    </xdr:from>
    <xdr:to>
      <xdr:col>50</xdr:col>
      <xdr:colOff>165100</xdr:colOff>
      <xdr:row>37</xdr:row>
      <xdr:rowOff>58141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74668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7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169367</xdr:rowOff>
    </xdr:from>
    <xdr:to>
      <xdr:col>46</xdr:col>
      <xdr:colOff>38100</xdr:colOff>
      <xdr:row>37</xdr:row>
      <xdr:rowOff>99517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90644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4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158166</xdr:rowOff>
    </xdr:from>
    <xdr:to>
      <xdr:col>41</xdr:col>
      <xdr:colOff>101600</xdr:colOff>
      <xdr:row>37</xdr:row>
      <xdr:rowOff>88316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79443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4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80899</xdr:rowOff>
    </xdr:from>
    <xdr:to>
      <xdr:col>36</xdr:col>
      <xdr:colOff>165100</xdr:colOff>
      <xdr:row>37</xdr:row>
      <xdr:rowOff>11049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2176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29287</xdr:rowOff>
    </xdr:from>
    <xdr:to>
      <xdr:col>55</xdr:col>
      <xdr:colOff>0</xdr:colOff>
      <xdr:row>56</xdr:row>
      <xdr:rowOff>43368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30487"/>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32144</xdr:rowOff>
    </xdr:from>
    <xdr:to>
      <xdr:col>50</xdr:col>
      <xdr:colOff>114300</xdr:colOff>
      <xdr:row>56</xdr:row>
      <xdr:rowOff>43368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3334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94163</xdr:rowOff>
    </xdr:from>
    <xdr:to>
      <xdr:col>45</xdr:col>
      <xdr:colOff>177800</xdr:colOff>
      <xdr:row>56</xdr:row>
      <xdr:rowOff>32144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52463"/>
          <a:ext cx="889000" cy="28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94163</xdr:rowOff>
    </xdr:from>
    <xdr:to>
      <xdr:col>41</xdr:col>
      <xdr:colOff>50800</xdr:colOff>
      <xdr:row>56</xdr:row>
      <xdr:rowOff>68834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352463"/>
          <a:ext cx="889000" cy="3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149937</xdr:rowOff>
    </xdr:from>
    <xdr:to>
      <xdr:col>55</xdr:col>
      <xdr:colOff>50800</xdr:colOff>
      <xdr:row>56</xdr:row>
      <xdr:rowOff>80087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1364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3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164018</xdr:rowOff>
    </xdr:from>
    <xdr:to>
      <xdr:col>50</xdr:col>
      <xdr:colOff>165100</xdr:colOff>
      <xdr:row>56</xdr:row>
      <xdr:rowOff>94168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85295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152794</xdr:rowOff>
    </xdr:from>
    <xdr:to>
      <xdr:col>46</xdr:col>
      <xdr:colOff>38100</xdr:colOff>
      <xdr:row>56</xdr:row>
      <xdr:rowOff>82944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74071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43363</xdr:rowOff>
    </xdr:from>
    <xdr:to>
      <xdr:col>41</xdr:col>
      <xdr:colOff>101600</xdr:colOff>
      <xdr:row>54</xdr:row>
      <xdr:rowOff>144963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161490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18034</xdr:rowOff>
    </xdr:from>
    <xdr:to>
      <xdr:col>36</xdr:col>
      <xdr:colOff>165100</xdr:colOff>
      <xdr:row>56</xdr:row>
      <xdr:rowOff>119634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110761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168824</xdr:rowOff>
    </xdr:from>
    <xdr:to>
      <xdr:col>55</xdr:col>
      <xdr:colOff>0</xdr:colOff>
      <xdr:row>77</xdr:row>
      <xdr:rowOff>110576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99024"/>
          <a:ext cx="8382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168824</xdr:rowOff>
    </xdr:from>
    <xdr:to>
      <xdr:col>50</xdr:col>
      <xdr:colOff>114300</xdr:colOff>
      <xdr:row>77</xdr:row>
      <xdr:rowOff>46363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9024"/>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46363</xdr:rowOff>
    </xdr:from>
    <xdr:to>
      <xdr:col>45</xdr:col>
      <xdr:colOff>177800</xdr:colOff>
      <xdr:row>77</xdr:row>
      <xdr:rowOff>140638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48013"/>
          <a:ext cx="8890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32510</xdr:rowOff>
    </xdr:from>
    <xdr:to>
      <xdr:col>41</xdr:col>
      <xdr:colOff>50800</xdr:colOff>
      <xdr:row>77</xdr:row>
      <xdr:rowOff>140638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34160"/>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59776</xdr:rowOff>
    </xdr:from>
    <xdr:to>
      <xdr:col>55</xdr:col>
      <xdr:colOff>50800</xdr:colOff>
      <xdr:row>77</xdr:row>
      <xdr:rowOff>161376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38203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118024</xdr:rowOff>
    </xdr:from>
    <xdr:to>
      <xdr:col>50</xdr:col>
      <xdr:colOff>165100</xdr:colOff>
      <xdr:row>77</xdr:row>
      <xdr:rowOff>48174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167013</xdr:rowOff>
    </xdr:from>
    <xdr:to>
      <xdr:col>46</xdr:col>
      <xdr:colOff>38100</xdr:colOff>
      <xdr:row>77</xdr:row>
      <xdr:rowOff>97163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88290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8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89838</xdr:rowOff>
    </xdr:from>
    <xdr:to>
      <xdr:col>41</xdr:col>
      <xdr:colOff>101600</xdr:colOff>
      <xdr:row>78</xdr:row>
      <xdr:rowOff>19988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11115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8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153160</xdr:rowOff>
    </xdr:from>
    <xdr:to>
      <xdr:col>36</xdr:col>
      <xdr:colOff>165100</xdr:colOff>
      <xdr:row>77</xdr:row>
      <xdr:rowOff>83310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74437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56513</xdr:rowOff>
    </xdr:from>
    <xdr:to>
      <xdr:col>55</xdr:col>
      <xdr:colOff>0</xdr:colOff>
      <xdr:row>98</xdr:row>
      <xdr:rowOff>59944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58613"/>
          <a:ext cx="8382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42675</xdr:rowOff>
    </xdr:from>
    <xdr:to>
      <xdr:col>50</xdr:col>
      <xdr:colOff>114300</xdr:colOff>
      <xdr:row>98</xdr:row>
      <xdr:rowOff>56513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44775"/>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42675</xdr:rowOff>
    </xdr:from>
    <xdr:to>
      <xdr:col>45</xdr:col>
      <xdr:colOff>177800</xdr:colOff>
      <xdr:row>98</xdr:row>
      <xdr:rowOff>48315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44775"/>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48315</xdr:rowOff>
    </xdr:from>
    <xdr:to>
      <xdr:col>41</xdr:col>
      <xdr:colOff>50800</xdr:colOff>
      <xdr:row>98</xdr:row>
      <xdr:rowOff>48382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50415"/>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9144</xdr:rowOff>
    </xdr:from>
    <xdr:to>
      <xdr:col>55</xdr:col>
      <xdr:colOff>50800</xdr:colOff>
      <xdr:row>98</xdr:row>
      <xdr:rowOff>110744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5713</xdr:rowOff>
    </xdr:from>
    <xdr:to>
      <xdr:col>50</xdr:col>
      <xdr:colOff>165100</xdr:colOff>
      <xdr:row>98</xdr:row>
      <xdr:rowOff>107313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98440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163325</xdr:rowOff>
    </xdr:from>
    <xdr:to>
      <xdr:col>46</xdr:col>
      <xdr:colOff>38100</xdr:colOff>
      <xdr:row>98</xdr:row>
      <xdr:rowOff>93475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84602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168965</xdr:rowOff>
    </xdr:from>
    <xdr:to>
      <xdr:col>41</xdr:col>
      <xdr:colOff>101600</xdr:colOff>
      <xdr:row>98</xdr:row>
      <xdr:rowOff>99115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90242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169032</xdr:rowOff>
    </xdr:from>
    <xdr:to>
      <xdr:col>36</xdr:col>
      <xdr:colOff>165100</xdr:colOff>
      <xdr:row>98</xdr:row>
      <xdr:rowOff>99182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90309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134351</xdr:rowOff>
    </xdr:from>
    <xdr:to>
      <xdr:col>85</xdr:col>
      <xdr:colOff>127000</xdr:colOff>
      <xdr:row>36</xdr:row>
      <xdr:rowOff>144409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06551"/>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134351</xdr:rowOff>
    </xdr:from>
    <xdr:to>
      <xdr:col>81</xdr:col>
      <xdr:colOff>50800</xdr:colOff>
      <xdr:row>36</xdr:row>
      <xdr:rowOff>153965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0655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122555</xdr:rowOff>
    </xdr:from>
    <xdr:to>
      <xdr:col>76</xdr:col>
      <xdr:colOff>114300</xdr:colOff>
      <xdr:row>36</xdr:row>
      <xdr:rowOff>153965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94755"/>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122555</xdr:rowOff>
    </xdr:from>
    <xdr:to>
      <xdr:col>71</xdr:col>
      <xdr:colOff>177800</xdr:colOff>
      <xdr:row>36</xdr:row>
      <xdr:rowOff>149347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94755"/>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93609</xdr:rowOff>
    </xdr:from>
    <xdr:to>
      <xdr:col>85</xdr:col>
      <xdr:colOff>177800</xdr:colOff>
      <xdr:row>37</xdr:row>
      <xdr:rowOff>23759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72036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83551</xdr:rowOff>
    </xdr:from>
    <xdr:to>
      <xdr:col>81</xdr:col>
      <xdr:colOff>101600</xdr:colOff>
      <xdr:row>37</xdr:row>
      <xdr:rowOff>13701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4828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103165</xdr:rowOff>
    </xdr:from>
    <xdr:to>
      <xdr:col>76</xdr:col>
      <xdr:colOff>165100</xdr:colOff>
      <xdr:row>37</xdr:row>
      <xdr:rowOff>33315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24442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71755</xdr:rowOff>
    </xdr:from>
    <xdr:to>
      <xdr:col>72</xdr:col>
      <xdr:colOff>38100</xdr:colOff>
      <xdr:row>37</xdr:row>
      <xdr:rowOff>1905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98547</xdr:rowOff>
    </xdr:from>
    <xdr:to>
      <xdr:col>67</xdr:col>
      <xdr:colOff>101600</xdr:colOff>
      <xdr:row>37</xdr:row>
      <xdr:rowOff>28697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19824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18804</xdr:rowOff>
    </xdr:from>
    <xdr:to>
      <xdr:col>85</xdr:col>
      <xdr:colOff>127000</xdr:colOff>
      <xdr:row>58</xdr:row>
      <xdr:rowOff>31229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962904"/>
          <a:ext cx="8382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138540</xdr:rowOff>
    </xdr:from>
    <xdr:to>
      <xdr:col>81</xdr:col>
      <xdr:colOff>50800</xdr:colOff>
      <xdr:row>58</xdr:row>
      <xdr:rowOff>31229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11190"/>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120187</xdr:rowOff>
    </xdr:from>
    <xdr:to>
      <xdr:col>76</xdr:col>
      <xdr:colOff>114300</xdr:colOff>
      <xdr:row>57</xdr:row>
      <xdr:rowOff>138540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92837"/>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97589</xdr:rowOff>
    </xdr:from>
    <xdr:to>
      <xdr:col>71</xdr:col>
      <xdr:colOff>177800</xdr:colOff>
      <xdr:row>57</xdr:row>
      <xdr:rowOff>120187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70239"/>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139454</xdr:rowOff>
    </xdr:from>
    <xdr:to>
      <xdr:col>85</xdr:col>
      <xdr:colOff>177800</xdr:colOff>
      <xdr:row>58</xdr:row>
      <xdr:rowOff>69604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54381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151879</xdr:rowOff>
    </xdr:from>
    <xdr:to>
      <xdr:col>81</xdr:col>
      <xdr:colOff>101600</xdr:colOff>
      <xdr:row>58</xdr:row>
      <xdr:rowOff>82029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73156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87740</xdr:rowOff>
    </xdr:from>
    <xdr:to>
      <xdr:col>76</xdr:col>
      <xdr:colOff>165100</xdr:colOff>
      <xdr:row>58</xdr:row>
      <xdr:rowOff>17890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69387</xdr:rowOff>
    </xdr:from>
    <xdr:to>
      <xdr:col>72</xdr:col>
      <xdr:colOff>38100</xdr:colOff>
      <xdr:row>57</xdr:row>
      <xdr:rowOff>170987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162114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46789</xdr:rowOff>
    </xdr:from>
    <xdr:to>
      <xdr:col>67</xdr:col>
      <xdr:colOff>101600</xdr:colOff>
      <xdr:row>57</xdr:row>
      <xdr:rowOff>148389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139516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162198</xdr:rowOff>
    </xdr:from>
    <xdr:to>
      <xdr:col>85</xdr:col>
      <xdr:colOff>127000</xdr:colOff>
      <xdr:row>79</xdr:row>
      <xdr:rowOff>38336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35298"/>
          <a:ext cx="8382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38336</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2886"/>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40678</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5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39382</xdr:rowOff>
    </xdr:from>
    <xdr:to>
      <xdr:col>71</xdr:col>
      <xdr:colOff>177800</xdr:colOff>
      <xdr:row>79</xdr:row>
      <xdr:rowOff>40678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393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111398</xdr:rowOff>
    </xdr:from>
    <xdr:to>
      <xdr:col>85</xdr:col>
      <xdr:colOff>177800</xdr:colOff>
      <xdr:row>79</xdr:row>
      <xdr:rowOff>41548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35513</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158986</xdr:rowOff>
    </xdr:from>
    <xdr:to>
      <xdr:col>81</xdr:col>
      <xdr:colOff>101600</xdr:colOff>
      <xdr:row>79</xdr:row>
      <xdr:rowOff>89136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80263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4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161328</xdr:rowOff>
    </xdr:from>
    <xdr:to>
      <xdr:col>72</xdr:col>
      <xdr:colOff>38100</xdr:colOff>
      <xdr:row>79</xdr:row>
      <xdr:rowOff>91478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82605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160032</xdr:rowOff>
    </xdr:from>
    <xdr:to>
      <xdr:col>67</xdr:col>
      <xdr:colOff>101600</xdr:colOff>
      <xdr:row>79</xdr:row>
      <xdr:rowOff>90182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81309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113291</xdr:rowOff>
    </xdr:from>
    <xdr:to>
      <xdr:col>85</xdr:col>
      <xdr:colOff>127000</xdr:colOff>
      <xdr:row>96</xdr:row>
      <xdr:rowOff>113759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72491"/>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41064</xdr:rowOff>
    </xdr:from>
    <xdr:to>
      <xdr:col>81</xdr:col>
      <xdr:colOff>50800</xdr:colOff>
      <xdr:row>96</xdr:row>
      <xdr:rowOff>113759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00264"/>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41064</xdr:rowOff>
    </xdr:from>
    <xdr:to>
      <xdr:col>76</xdr:col>
      <xdr:colOff>114300</xdr:colOff>
      <xdr:row>96</xdr:row>
      <xdr:rowOff>136685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00264"/>
          <a:ext cx="889000" cy="9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94438</xdr:rowOff>
    </xdr:from>
    <xdr:to>
      <xdr:col>71</xdr:col>
      <xdr:colOff>177800</xdr:colOff>
      <xdr:row>96</xdr:row>
      <xdr:rowOff>136685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53638"/>
          <a:ext cx="8890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62491</xdr:rowOff>
    </xdr:from>
    <xdr:to>
      <xdr:col>85</xdr:col>
      <xdr:colOff>177800</xdr:colOff>
      <xdr:row>96</xdr:row>
      <xdr:rowOff>164091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40918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62959</xdr:rowOff>
    </xdr:from>
    <xdr:to>
      <xdr:col>81</xdr:col>
      <xdr:colOff>101600</xdr:colOff>
      <xdr:row>96</xdr:row>
      <xdr:rowOff>164559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155686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161714</xdr:rowOff>
    </xdr:from>
    <xdr:to>
      <xdr:col>76</xdr:col>
      <xdr:colOff>165100</xdr:colOff>
      <xdr:row>96</xdr:row>
      <xdr:rowOff>91864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82991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4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85885</xdr:rowOff>
    </xdr:from>
    <xdr:to>
      <xdr:col>72</xdr:col>
      <xdr:colOff>38100</xdr:colOff>
      <xdr:row>97</xdr:row>
      <xdr:rowOff>16035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43638</xdr:rowOff>
    </xdr:from>
    <xdr:to>
      <xdr:col>67</xdr:col>
      <xdr:colOff>101600</xdr:colOff>
      <xdr:row>96</xdr:row>
      <xdr:rowOff>145238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136365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8255</xdr:rowOff>
    </xdr:from>
    <xdr:to>
      <xdr:col>116</xdr:col>
      <xdr:colOff>63500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8752205"/>
          <a:ext cx="8382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145415</xdr:rowOff>
    </xdr:from>
    <xdr:to>
      <xdr:col>111</xdr:col>
      <xdr:colOff>177800</xdr:colOff>
      <xdr:row>51</xdr:row>
      <xdr:rowOff>8255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8717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134620</xdr:rowOff>
    </xdr:from>
    <xdr:to>
      <xdr:col>112</xdr:col>
      <xdr:colOff>38100</xdr:colOff>
      <xdr:row>58</xdr:row>
      <xdr:rowOff>64770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55897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145415</xdr:rowOff>
    </xdr:from>
    <xdr:to>
      <xdr:col>107</xdr:col>
      <xdr:colOff>50800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flipV="1">
          <a:off x="19545300" y="8717915"/>
          <a:ext cx="889000" cy="12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106045</xdr:rowOff>
    </xdr:from>
    <xdr:to>
      <xdr:col>107</xdr:col>
      <xdr:colOff>101600</xdr:colOff>
      <xdr:row>58</xdr:row>
      <xdr:rowOff>36195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27322</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971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75582</xdr:rowOff>
    </xdr:from>
    <xdr:ext cx="313932"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99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128905</xdr:rowOff>
    </xdr:from>
    <xdr:to>
      <xdr:col>112</xdr:col>
      <xdr:colOff>38100</xdr:colOff>
      <xdr:row>51</xdr:row>
      <xdr:rowOff>59055</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49</xdr:row>
      <xdr:rowOff>75582</xdr:rowOff>
    </xdr:from>
    <xdr:ext cx="378565"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4017" y="847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94615</xdr:rowOff>
    </xdr:from>
    <xdr:to>
      <xdr:col>107</xdr:col>
      <xdr:colOff>101600</xdr:colOff>
      <xdr:row>51</xdr:row>
      <xdr:rowOff>24765</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86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49</xdr:row>
      <xdr:rowOff>41292</xdr:rowOff>
    </xdr:from>
    <xdr:ext cx="378565"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5017" y="844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５０，６８４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おり、前年度から１０，２６３円増加して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増加した主な要因は、ふるさと納税受付等業務委託料の増及び退職手当の増によるものである。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１８２，８２１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円となっている。これは、第３子以降保育料無料化や食の自立支援事業など児童福祉や生涯現役社会づくりに政策的に取り組み、扶助費が高止まりしているためである。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４７，７２３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８，７０３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円増加している。増加した主な要因は、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し尿処理施設解体基金積立金の増及びし尿等前処理施設改修工事の増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８，７７４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４，９５２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前年度実施した工業用地造成事業特別会計の繰上償還に対する繰出金の減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３４，８８９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円となっており、類似団体平均を下回っている。これは本市の厳しい財政事情により、普通建設事業費を削減せざるを得なく、同程度の水準で毎年整備しているためである。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４５，９２６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で、類似団体より４，４３８円低かった。その理由は、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地方債発行額を元金償還額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以内</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に抑える取り組みに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より、地方債残高を計画的に減らしていることによるものである。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財政調整基金残高は、平成１９年度以降増加傾向にあったものの、近年は取崩しを行って</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いたが、３０年度は若干増加し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今年度末残高は約１</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５．１</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億円となっている。これは、庁舎の耐震化、防災行政無線の戸別受信機の整備等、今後の大型事業に備えるためである。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第３子以降保育料無料化や介護予防事業の充実等により扶助費が増加し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たが、償還額以上に借入を実施しないなど継続的な公債費削減の取り組み等により、継続的に黒字となっている。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３０年度は、ふるさと納税による寄附金収入の増加等により、財政調整基金を取り崩しせず、実質収支額は前年度より１０４百万円増加した。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実質単年度収支については、平成２</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までは</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赤字となっていたが、継続して実施してきた繰上償還により、利子の抑制を実現するなど継続的な経費削減の取り組みにより、若干であるが実質単年度収支を黒字とすることができ</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。３０年度は、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実質収支額と同様、</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ふるさと納税による寄附金収入の増加</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前年度より１０２百万円増加している。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平成２６年度までは、住宅新築資金等貸付事業特別会計のみが赤字となっていた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平成２７年度から高額な薬剤や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C</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型肝炎新薬の影響により国民健康保険事業特別会計も赤字となった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。平成２９年度国民健康保険事業特別会計は、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前期高齢者交付金の精算等により黒字となった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が、平成３０年度は、国庫負担金清算に伴う返還金や一人当たり医療給付費が増加したことによる医療給付費の増加により再び赤字となった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黒字であるため、連結実質赤字比率は発生していない。</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今後、住宅新築資金等貸付事業特別会計の赤字額は減少していくものの、国民健康保険事業特別会計は高額な薬剤等によ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同様の状況が続くものと推測される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ため、医療費適正化に向けた取り組みや保健事業の積極的な推進を行い、交付金の適正な確保を図り、また、国保税率の見直しを行い財政健全化に努める。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2141_&#35914;&#2106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65.2</v>
          </cell>
          <cell r="CF51">
            <v>60.4</v>
          </cell>
        </row>
        <row r="53">
          <cell r="BX53">
            <v>48.4</v>
          </cell>
          <cell r="CF53">
            <v>50.9</v>
          </cell>
        </row>
        <row r="55">
          <cell r="AN55" t="str">
            <v>類似団体内平均値</v>
          </cell>
          <cell r="BX55">
            <v>56.8</v>
          </cell>
          <cell r="CF55">
            <v>52.3</v>
          </cell>
        </row>
        <row r="57">
          <cell r="BX57">
            <v>54</v>
          </cell>
          <cell r="CF57">
            <v>57.1</v>
          </cell>
        </row>
        <row r="72">
          <cell r="BP72" t="str">
            <v>H26</v>
          </cell>
          <cell r="BX72" t="str">
            <v>H27</v>
          </cell>
          <cell r="CF72" t="str">
            <v>H28</v>
          </cell>
          <cell r="CN72" t="str">
            <v>H29</v>
          </cell>
          <cell r="CV72" t="str">
            <v>H30</v>
          </cell>
        </row>
        <row r="73">
          <cell r="AN73" t="str">
            <v>当該団体値</v>
          </cell>
          <cell r="BP73">
            <v>73.7</v>
          </cell>
          <cell r="BX73">
            <v>65.2</v>
          </cell>
          <cell r="CF73">
            <v>60.4</v>
          </cell>
          <cell r="CN73">
            <v>57</v>
          </cell>
          <cell r="CV73">
            <v>57.2</v>
          </cell>
        </row>
        <row r="75">
          <cell r="BP75">
            <v>9.5</v>
          </cell>
          <cell r="BX75">
            <v>8.9</v>
          </cell>
          <cell r="CF75">
            <v>9.1</v>
          </cell>
          <cell r="CN75">
            <v>10.1</v>
          </cell>
          <cell r="CV75">
            <v>10.4</v>
          </cell>
        </row>
        <row r="77">
          <cell r="AN77" t="str">
            <v>類似団体内平均値</v>
          </cell>
          <cell r="BP77">
            <v>60.8</v>
          </cell>
          <cell r="BX77">
            <v>56.8</v>
          </cell>
          <cell r="CF77">
            <v>52.3</v>
          </cell>
          <cell r="CN77">
            <v>55.4</v>
          </cell>
          <cell r="CV77">
            <v>52.7</v>
          </cell>
        </row>
        <row r="79">
          <cell r="BP79">
            <v>11.1</v>
          </cell>
          <cell r="BX79">
            <v>10.199999999999999</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L4" workbookViewId="0">
      <selection activeCell="BN8" sqref="BN8:BU8"/>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11774654</v>
      </c>
      <c r="BO4" s="423"/>
      <c r="BP4" s="423"/>
      <c r="BQ4" s="423"/>
      <c r="BR4" s="423"/>
      <c r="BS4" s="423"/>
      <c r="BT4" s="423"/>
      <c r="BU4" s="424"/>
      <c r="BV4" s="422">
        <v>11565810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2.2000000000000002</v>
      </c>
      <c r="CU4" s="604"/>
      <c r="CV4" s="604"/>
      <c r="CW4" s="604"/>
      <c r="CX4" s="604"/>
      <c r="CY4" s="604"/>
      <c r="CZ4" s="604"/>
      <c r="DA4" s="605"/>
      <c r="DB4" s="603">
        <v>0.7</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11609630</v>
      </c>
      <c r="BO5" s="428"/>
      <c r="BP5" s="428"/>
      <c r="BQ5" s="428"/>
      <c r="BR5" s="428"/>
      <c r="BS5" s="428"/>
      <c r="BT5" s="428"/>
      <c r="BU5" s="429"/>
      <c r="BV5" s="427">
        <v>11475741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98.7</v>
      </c>
      <c r="CU5" s="398"/>
      <c r="CV5" s="398"/>
      <c r="CW5" s="398"/>
      <c r="CX5" s="398"/>
      <c r="CY5" s="398"/>
      <c r="CZ5" s="398"/>
      <c r="DA5" s="399"/>
      <c r="DB5" s="397">
        <v>96.4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165024</v>
      </c>
      <c r="BO6" s="428"/>
      <c r="BP6" s="428"/>
      <c r="BQ6" s="428"/>
      <c r="BR6" s="428"/>
      <c r="BS6" s="428"/>
      <c r="BT6" s="428"/>
      <c r="BU6" s="429"/>
      <c r="BV6" s="427">
        <v>90069</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104.4</v>
      </c>
      <c r="CU6" s="578"/>
      <c r="CV6" s="578"/>
      <c r="CW6" s="578"/>
      <c r="CX6" s="578"/>
      <c r="CY6" s="578"/>
      <c r="CZ6" s="578"/>
      <c r="DA6" s="579"/>
      <c r="DB6" s="577">
        <v>101.9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13803</v>
      </c>
      <c r="BO7" s="428"/>
      <c r="BP7" s="428"/>
      <c r="BQ7" s="428"/>
      <c r="BR7" s="428"/>
      <c r="BS7" s="428"/>
      <c r="BT7" s="428"/>
      <c r="BU7" s="429"/>
      <c r="BV7" s="427">
        <v>43210</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6863552</v>
      </c>
      <c r="CU7" s="428"/>
      <c r="CV7" s="428"/>
      <c r="CW7" s="428"/>
      <c r="CX7" s="428"/>
      <c r="CY7" s="428"/>
      <c r="CZ7" s="428"/>
      <c r="DA7" s="429"/>
      <c r="DB7" s="427">
        <v>6938606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102</v>
      </c>
      <c r="AV8" s="485"/>
      <c r="AW8" s="485"/>
      <c r="AX8" s="485"/>
      <c r="AY8" s="407" t="s">
        <v>110</v>
      </c>
      <c r="AZ8" s="408"/>
      <c r="BA8" s="408"/>
      <c r="BB8" s="408"/>
      <c r="BC8" s="408"/>
      <c r="BD8" s="408"/>
      <c r="BE8" s="408"/>
      <c r="BF8" s="408"/>
      <c r="BG8" s="408"/>
      <c r="BH8" s="408"/>
      <c r="BI8" s="408"/>
      <c r="BJ8" s="408"/>
      <c r="BK8" s="408"/>
      <c r="BL8" s="408"/>
      <c r="BM8" s="409"/>
      <c r="BN8" s="427">
        <v>151221</v>
      </c>
      <c r="BO8" s="428"/>
      <c r="BP8" s="428"/>
      <c r="BQ8" s="428"/>
      <c r="BR8" s="428"/>
      <c r="BS8" s="428"/>
      <c r="BT8" s="428"/>
      <c r="BU8" s="429"/>
      <c r="BV8" s="427">
        <v>46859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0.52</v>
      </c>
      <c r="CU8" s="541"/>
      <c r="CV8" s="541"/>
      <c r="CW8" s="541"/>
      <c r="CX8" s="541"/>
      <c r="CY8" s="541"/>
      <c r="CZ8" s="541"/>
      <c r="DA8" s="542"/>
      <c r="DB8" s="540">
        <v>0.51</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25940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102</v>
      </c>
      <c r="AV9" s="485"/>
      <c r="AW9" s="485"/>
      <c r="AX9" s="485"/>
      <c r="AY9" s="407" t="s">
        <v>116</v>
      </c>
      <c r="AZ9" s="408"/>
      <c r="BA9" s="408"/>
      <c r="BB9" s="408"/>
      <c r="BC9" s="408"/>
      <c r="BD9" s="408"/>
      <c r="BE9" s="408"/>
      <c r="BF9" s="408"/>
      <c r="BG9" s="408"/>
      <c r="BH9" s="408"/>
      <c r="BI9" s="408"/>
      <c r="BJ9" s="408"/>
      <c r="BK9" s="408"/>
      <c r="BL9" s="408"/>
      <c r="BM9" s="409"/>
      <c r="BN9" s="427">
        <v>104362</v>
      </c>
      <c r="BO9" s="428"/>
      <c r="BP9" s="428"/>
      <c r="BQ9" s="428"/>
      <c r="BR9" s="428"/>
      <c r="BS9" s="428"/>
      <c r="BT9" s="428"/>
      <c r="BU9" s="429"/>
      <c r="BV9" s="427">
        <v>22403</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13.7</v>
      </c>
      <c r="CU9" s="398"/>
      <c r="CV9" s="398"/>
      <c r="CW9" s="398"/>
      <c r="CX9" s="398"/>
      <c r="CY9" s="398"/>
      <c r="CZ9" s="398"/>
      <c r="DA9" s="399"/>
      <c r="DB9" s="397">
        <v>14.2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27031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1198</v>
      </c>
      <c r="BO10" s="428"/>
      <c r="BP10" s="428"/>
      <c r="BQ10" s="428"/>
      <c r="BR10" s="428"/>
      <c r="BS10" s="428"/>
      <c r="BT10" s="428"/>
      <c r="BU10" s="429"/>
      <c r="BV10" s="427">
        <v>1367</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29512</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25641</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50000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25353</v>
      </c>
      <c r="S13" s="531"/>
      <c r="T13" s="531"/>
      <c r="U13" s="531"/>
      <c r="V13" s="532"/>
      <c r="W13" s="518" t="s">
        <v>140</v>
      </c>
      <c r="X13" s="440"/>
      <c r="Y13" s="440"/>
      <c r="Z13" s="440"/>
      <c r="AA13" s="440"/>
      <c r="AB13" s="441"/>
      <c r="AC13" s="403">
        <v>714</v>
      </c>
      <c r="AD13" s="404"/>
      <c r="AE13" s="404"/>
      <c r="AF13" s="404"/>
      <c r="AG13" s="405"/>
      <c r="AH13" s="403">
        <v>844</v>
      </c>
      <c r="AI13" s="404"/>
      <c r="AJ13" s="404"/>
      <c r="AK13" s="404"/>
      <c r="AL13" s="406"/>
      <c r="AM13" s="496" t="s">
        <v>141</v>
      </c>
      <c r="AN13" s="401"/>
      <c r="AO13" s="401"/>
      <c r="AP13" s="401"/>
      <c r="AQ13" s="401"/>
      <c r="AR13" s="401"/>
      <c r="AS13" s="401"/>
      <c r="AT13" s="402"/>
      <c r="AU13" s="484" t="s">
        <v>135</v>
      </c>
      <c r="AV13" s="485"/>
      <c r="AW13" s="485"/>
      <c r="AX13" s="485"/>
      <c r="AY13" s="407" t="s">
        <v>142</v>
      </c>
      <c r="AZ13" s="408"/>
      <c r="BA13" s="408"/>
      <c r="BB13" s="408"/>
      <c r="BC13" s="408"/>
      <c r="BD13" s="408"/>
      <c r="BE13" s="408"/>
      <c r="BF13" s="408"/>
      <c r="BG13" s="408"/>
      <c r="BH13" s="408"/>
      <c r="BI13" s="408"/>
      <c r="BJ13" s="408"/>
      <c r="BK13" s="408"/>
      <c r="BL13" s="408"/>
      <c r="BM13" s="409"/>
      <c r="BN13" s="427">
        <v>105560</v>
      </c>
      <c r="BO13" s="428"/>
      <c r="BP13" s="428"/>
      <c r="BQ13" s="428"/>
      <c r="BR13" s="428"/>
      <c r="BS13" s="428"/>
      <c r="BT13" s="428"/>
      <c r="BU13" s="429"/>
      <c r="BV13" s="427">
        <v>3282</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10.4</v>
      </c>
      <c r="CU13" s="398"/>
      <c r="CV13" s="398"/>
      <c r="CW13" s="398"/>
      <c r="CX13" s="398"/>
      <c r="CY13" s="398"/>
      <c r="CZ13" s="398"/>
      <c r="DA13" s="399"/>
      <c r="DB13" s="397">
        <v>10.1</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26040</v>
      </c>
      <c r="S14" s="531"/>
      <c r="T14" s="531"/>
      <c r="U14" s="531"/>
      <c r="V14" s="532"/>
      <c r="W14" s="533"/>
      <c r="X14" s="443"/>
      <c r="Y14" s="443"/>
      <c r="Z14" s="443"/>
      <c r="AA14" s="443"/>
      <c r="AB14" s="444"/>
      <c r="AC14" s="523">
        <v>6.4</v>
      </c>
      <c r="AD14" s="524"/>
      <c r="AE14" s="524"/>
      <c r="AF14" s="524"/>
      <c r="AG14" s="525"/>
      <c r="AH14" s="523">
        <v>7.2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57.2</v>
      </c>
      <c r="CU14" s="535"/>
      <c r="CV14" s="535"/>
      <c r="CW14" s="535"/>
      <c r="CX14" s="535"/>
      <c r="CY14" s="535"/>
      <c r="CZ14" s="535"/>
      <c r="DA14" s="536"/>
      <c r="DB14" s="534">
        <v>57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139</v>
      </c>
      <c r="N15" s="528"/>
      <c r="O15" s="528"/>
      <c r="P15" s="528"/>
      <c r="Q15" s="529"/>
      <c r="R15" s="530">
        <v>25767</v>
      </c>
      <c r="S15" s="531"/>
      <c r="T15" s="531"/>
      <c r="U15" s="531"/>
      <c r="V15" s="532"/>
      <c r="W15" s="518" t="s">
        <v>146</v>
      </c>
      <c r="X15" s="440"/>
      <c r="Y15" s="440"/>
      <c r="Z15" s="440"/>
      <c r="AA15" s="440"/>
      <c r="AB15" s="441"/>
      <c r="AC15" s="403">
        <v>3565</v>
      </c>
      <c r="AD15" s="404"/>
      <c r="AE15" s="404"/>
      <c r="AF15" s="404"/>
      <c r="AG15" s="405"/>
      <c r="AH15" s="403">
        <v>3735</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2997253</v>
      </c>
      <c r="BO15" s="423"/>
      <c r="BP15" s="423"/>
      <c r="BQ15" s="423"/>
      <c r="BR15" s="423"/>
      <c r="BS15" s="423"/>
      <c r="BT15" s="423"/>
      <c r="BU15" s="424"/>
      <c r="BV15" s="422">
        <v>3004770</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31.8</v>
      </c>
      <c r="AD16" s="524"/>
      <c r="AE16" s="524"/>
      <c r="AF16" s="524"/>
      <c r="AG16" s="525"/>
      <c r="AH16" s="523">
        <v>32</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5675586</v>
      </c>
      <c r="BO16" s="428"/>
      <c r="BP16" s="428"/>
      <c r="BQ16" s="428"/>
      <c r="BR16" s="428"/>
      <c r="BS16" s="428"/>
      <c r="BT16" s="428"/>
      <c r="BU16" s="429"/>
      <c r="BV16" s="427">
        <v>5728213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6916</v>
      </c>
      <c r="AD17" s="404"/>
      <c r="AE17" s="404"/>
      <c r="AF17" s="404"/>
      <c r="AG17" s="405"/>
      <c r="AH17" s="403">
        <v>7085</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3815708</v>
      </c>
      <c r="BO17" s="428"/>
      <c r="BP17" s="428"/>
      <c r="BQ17" s="428"/>
      <c r="BR17" s="428"/>
      <c r="BS17" s="428"/>
      <c r="BT17" s="428"/>
      <c r="BU17" s="429"/>
      <c r="BV17" s="427">
        <v>3832944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111.01</v>
      </c>
      <c r="M18" s="492"/>
      <c r="N18" s="492"/>
      <c r="O18" s="492"/>
      <c r="P18" s="492"/>
      <c r="Q18" s="492"/>
      <c r="R18" s="493"/>
      <c r="S18" s="493"/>
      <c r="T18" s="493"/>
      <c r="U18" s="493"/>
      <c r="V18" s="494"/>
      <c r="W18" s="508"/>
      <c r="X18" s="509"/>
      <c r="Y18" s="509"/>
      <c r="Z18" s="509"/>
      <c r="AA18" s="509"/>
      <c r="AB18" s="519"/>
      <c r="AC18" s="391">
        <v>61.8</v>
      </c>
      <c r="AD18" s="392"/>
      <c r="AE18" s="392"/>
      <c r="AF18" s="392"/>
      <c r="AG18" s="495"/>
      <c r="AH18" s="391">
        <v>60.7</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6998509</v>
      </c>
      <c r="BO18" s="428"/>
      <c r="BP18" s="428"/>
      <c r="BQ18" s="428"/>
      <c r="BR18" s="428"/>
      <c r="BS18" s="428"/>
      <c r="BT18" s="428"/>
      <c r="BU18" s="429"/>
      <c r="BV18" s="427">
        <v>6906154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234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8077129</v>
      </c>
      <c r="BO19" s="428"/>
      <c r="BP19" s="428"/>
      <c r="BQ19" s="428"/>
      <c r="BR19" s="428"/>
      <c r="BS19" s="428"/>
      <c r="BT19" s="428"/>
      <c r="BU19" s="429"/>
      <c r="BV19" s="427">
        <v>7884256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10070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10162352</v>
      </c>
      <c r="BO23" s="428"/>
      <c r="BP23" s="428"/>
      <c r="BQ23" s="428"/>
      <c r="BR23" s="428"/>
      <c r="BS23" s="428"/>
      <c r="BT23" s="428"/>
      <c r="BU23" s="429"/>
      <c r="BV23" s="427">
        <v>10405192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8100</v>
      </c>
      <c r="R24" s="404"/>
      <c r="S24" s="404"/>
      <c r="T24" s="404"/>
      <c r="U24" s="404"/>
      <c r="V24" s="405"/>
      <c r="W24" s="469"/>
      <c r="X24" s="460"/>
      <c r="Y24" s="461"/>
      <c r="Z24" s="400" t="s">
        <v>170</v>
      </c>
      <c r="AA24" s="401"/>
      <c r="AB24" s="401"/>
      <c r="AC24" s="401"/>
      <c r="AD24" s="401"/>
      <c r="AE24" s="401"/>
      <c r="AF24" s="401"/>
      <c r="AG24" s="402"/>
      <c r="AH24" s="403">
        <v>199</v>
      </c>
      <c r="AI24" s="404"/>
      <c r="AJ24" s="404"/>
      <c r="AK24" s="404"/>
      <c r="AL24" s="405"/>
      <c r="AM24" s="403">
        <v>644561</v>
      </c>
      <c r="AN24" s="404"/>
      <c r="AO24" s="404"/>
      <c r="AP24" s="404"/>
      <c r="AQ24" s="404"/>
      <c r="AR24" s="405"/>
      <c r="AS24" s="403">
        <v>3239</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9382850</v>
      </c>
      <c r="BO24" s="428"/>
      <c r="BP24" s="428"/>
      <c r="BQ24" s="428"/>
      <c r="BR24" s="428"/>
      <c r="BS24" s="428"/>
      <c r="BT24" s="428"/>
      <c r="BU24" s="429"/>
      <c r="BV24" s="427">
        <v>9577396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6600</v>
      </c>
      <c r="R25" s="404"/>
      <c r="S25" s="404"/>
      <c r="T25" s="404"/>
      <c r="U25" s="404"/>
      <c r="V25" s="405"/>
      <c r="W25" s="469"/>
      <c r="X25" s="460"/>
      <c r="Y25" s="461"/>
      <c r="Z25" s="400" t="s">
        <v>173</v>
      </c>
      <c r="AA25" s="401"/>
      <c r="AB25" s="401"/>
      <c r="AC25" s="401"/>
      <c r="AD25" s="401"/>
      <c r="AE25" s="401"/>
      <c r="AF25" s="401"/>
      <c r="AG25" s="402"/>
      <c r="AH25" s="403" t="s">
        <v>138</v>
      </c>
      <c r="AI25" s="404"/>
      <c r="AJ25" s="404"/>
      <c r="AK25" s="404"/>
      <c r="AL25" s="405"/>
      <c r="AM25" s="403" t="s">
        <v>174</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578393</v>
      </c>
      <c r="BO25" s="423"/>
      <c r="BP25" s="423"/>
      <c r="BQ25" s="423"/>
      <c r="BR25" s="423"/>
      <c r="BS25" s="423"/>
      <c r="BT25" s="423"/>
      <c r="BU25" s="424"/>
      <c r="BV25" s="422">
        <v>791098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6040</v>
      </c>
      <c r="R26" s="404"/>
      <c r="S26" s="404"/>
      <c r="T26" s="404"/>
      <c r="U26" s="404"/>
      <c r="V26" s="405"/>
      <c r="W26" s="469"/>
      <c r="X26" s="460"/>
      <c r="Y26" s="461"/>
      <c r="Z26" s="400" t="s">
        <v>177</v>
      </c>
      <c r="AA26" s="482"/>
      <c r="AB26" s="482"/>
      <c r="AC26" s="482"/>
      <c r="AD26" s="482"/>
      <c r="AE26" s="482"/>
      <c r="AF26" s="482"/>
      <c r="AG26" s="483"/>
      <c r="AH26" s="403">
        <v>7</v>
      </c>
      <c r="AI26" s="404"/>
      <c r="AJ26" s="404"/>
      <c r="AK26" s="404"/>
      <c r="AL26" s="405"/>
      <c r="AM26" s="403">
        <v>26418</v>
      </c>
      <c r="AN26" s="404"/>
      <c r="AO26" s="404"/>
      <c r="AP26" s="404"/>
      <c r="AQ26" s="404"/>
      <c r="AR26" s="405"/>
      <c r="AS26" s="403">
        <v>3774</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4000</v>
      </c>
      <c r="R27" s="404"/>
      <c r="S27" s="404"/>
      <c r="T27" s="404"/>
      <c r="U27" s="404"/>
      <c r="V27" s="405"/>
      <c r="W27" s="469"/>
      <c r="X27" s="460"/>
      <c r="Y27" s="461"/>
      <c r="Z27" s="400" t="s">
        <v>180</v>
      </c>
      <c r="AA27" s="401"/>
      <c r="AB27" s="401"/>
      <c r="AC27" s="401"/>
      <c r="AD27" s="401"/>
      <c r="AE27" s="401"/>
      <c r="AF27" s="401"/>
      <c r="AG27" s="402"/>
      <c r="AH27" s="403">
        <v>2</v>
      </c>
      <c r="AI27" s="404"/>
      <c r="AJ27" s="404"/>
      <c r="AK27" s="404"/>
      <c r="AL27" s="405"/>
      <c r="AM27" s="403" t="s">
        <v>181</v>
      </c>
      <c r="AN27" s="404"/>
      <c r="AO27" s="404"/>
      <c r="AP27" s="404"/>
      <c r="AQ27" s="404"/>
      <c r="AR27" s="405"/>
      <c r="AS27" s="403" t="s">
        <v>182</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275822</v>
      </c>
      <c r="BO27" s="431"/>
      <c r="BP27" s="431"/>
      <c r="BQ27" s="431"/>
      <c r="BR27" s="431"/>
      <c r="BS27" s="431"/>
      <c r="BT27" s="431"/>
      <c r="BU27" s="432"/>
      <c r="BV27" s="430">
        <v>275708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3600</v>
      </c>
      <c r="R28" s="404"/>
      <c r="S28" s="404"/>
      <c r="T28" s="404"/>
      <c r="U28" s="404"/>
      <c r="V28" s="405"/>
      <c r="W28" s="469"/>
      <c r="X28" s="460"/>
      <c r="Y28" s="461"/>
      <c r="Z28" s="400" t="s">
        <v>185</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1510016</v>
      </c>
      <c r="BO28" s="423"/>
      <c r="BP28" s="423"/>
      <c r="BQ28" s="423"/>
      <c r="BR28" s="423"/>
      <c r="BS28" s="423"/>
      <c r="BT28" s="423"/>
      <c r="BU28" s="424"/>
      <c r="BV28" s="422">
        <v>1468818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187</v>
      </c>
      <c r="F29" s="401"/>
      <c r="G29" s="401"/>
      <c r="H29" s="401"/>
      <c r="I29" s="401"/>
      <c r="J29" s="401"/>
      <c r="K29" s="402"/>
      <c r="L29" s="403">
        <v>11</v>
      </c>
      <c r="M29" s="404"/>
      <c r="N29" s="404"/>
      <c r="O29" s="404"/>
      <c r="P29" s="405"/>
      <c r="Q29" s="403">
        <v>3300</v>
      </c>
      <c r="R29" s="404"/>
      <c r="S29" s="404"/>
      <c r="T29" s="404"/>
      <c r="U29" s="404"/>
      <c r="V29" s="405"/>
      <c r="W29" s="470"/>
      <c r="X29" s="471"/>
      <c r="Y29" s="472"/>
      <c r="Z29" s="400" t="s">
        <v>188</v>
      </c>
      <c r="AA29" s="401"/>
      <c r="AB29" s="401"/>
      <c r="AC29" s="401"/>
      <c r="AD29" s="401"/>
      <c r="AE29" s="401"/>
      <c r="AF29" s="401"/>
      <c r="AG29" s="402"/>
      <c r="AH29" s="403">
        <v>201</v>
      </c>
      <c r="AI29" s="404"/>
      <c r="AJ29" s="404"/>
      <c r="AK29" s="404"/>
      <c r="AL29" s="405"/>
      <c r="AM29" s="403">
        <v>651291</v>
      </c>
      <c r="AN29" s="404"/>
      <c r="AO29" s="404"/>
      <c r="AP29" s="404"/>
      <c r="AQ29" s="404"/>
      <c r="AR29" s="405"/>
      <c r="AS29" s="403">
        <v>3240</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455078</v>
      </c>
      <c r="BO29" s="428"/>
      <c r="BP29" s="428"/>
      <c r="BQ29" s="428"/>
      <c r="BR29" s="428"/>
      <c r="BS29" s="428"/>
      <c r="BT29" s="428"/>
      <c r="BU29" s="429"/>
      <c r="BV29" s="427">
        <v>454172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829425</v>
      </c>
      <c r="BO30" s="431"/>
      <c r="BP30" s="431"/>
      <c r="BQ30" s="431"/>
      <c r="BR30" s="431"/>
      <c r="BS30" s="431"/>
      <c r="BT30" s="431"/>
      <c r="BU30" s="432"/>
      <c r="BV30" s="430">
        <v>567178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202</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IF('各会計、関係団体の財政状況及び健全化判断比率'!B33="","",'各会計、関係団体の財政状況及び健全化判断比率'!B33)</f>
        <v>工業用地造成事業特別会計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上毛町外一市一町矢方池土木組合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ぶぜん街づくり会社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後期高齢者医療事業特別会計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IF('各会計、関係団体の財政状況及び健全化判断比率'!B31="","",'各会計、関係団体の財政状況及び健全化判断比率'!B31)</f>
        <v>東部地区工業用水道事業会計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吉富町外一市中学校組合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豊前市土地開発公社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市営駐車場事業特別会計</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f t="shared" si="0"/>
        <v>9</v>
      </c>
      <c r="AN36" s="386"/>
      <c r="AO36" s="385" t="str">
        <f>IF('各会計、関係団体の財政状況及び健全化判断比率'!B32="","",'各会計、関係団体の財政状況及び健全化判断比率'!B32)</f>
        <v>下水道事業会計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福岡県市町村消防団員等公務災害補償組合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豊前開発環境エネルギー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f>IF(E37="","",C36+1)</f>
        <v>4</v>
      </c>
      <c r="D37" s="386"/>
      <c r="E37" s="385" t="str">
        <f>IF('各会計、関係団体の財政状況及び健全化判断比率'!B10="","",'各会計、関係団体の財政状況及び健全化判断比率'!B10)</f>
        <v>バス事業特別会計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豊前市外二町財産組合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京築広域市町村圏事務組合（一般会計）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京築広域市町村圏事務組合（広域圏消防特別会計）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豊前市外二町清掃施設組合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福岡県自治振興組合（一般会計）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福岡県自治振興組合（公文書館事業特別会計）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福岡県介護保険広域連合（一般会計）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HaZZu1R2U5weiaX/8zGUb1cA5xB8TUP1iwyMxsPYGtWYpQ1PtSoEAtCGRb1F9FEE/LBVgdFiXc57rWQeUXbeSg==" saltValue="TZd6/RBYbHURN0tuMdOc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2"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06" t="s">
        <v>561</v>
      </c>
      <c r="D34" s="1206"/>
      <c r="E34" s="1207"/>
      <c r="F34" s="32">
        <v>0.08</v>
      </c>
      <c r="G34" s="33" t="s">
        <v>562</v>
      </c>
      <c r="H34" s="33" t="s">
        <v>563</v>
      </c>
      <c r="I34" s="33">
        <v>0.45</v>
      </c>
      <c r="J34" s="34" t="s">
        <v>564</v>
      </c>
      <c r="K34" s="22"/>
      <c r="L34" s="22"/>
      <c r="M34" s="22"/>
      <c r="N34" s="22"/>
      <c r="O34" s="22"/>
      <c r="P34" s="22"/>
    </row>
    <row r="35" spans="1:16" ht="39" customHeight="1">
      <c r="A35" s="22"/>
      <c r="B35" s="35"/>
      <c r="C35" s="1200" t="s">
        <v>565</v>
      </c>
      <c r="D35" s="1201"/>
      <c r="E35" s="1202"/>
      <c r="F35" s="36" t="s">
        <v>566</v>
      </c>
      <c r="G35" s="37" t="s">
        <v>567</v>
      </c>
      <c r="H35" s="37" t="s">
        <v>568</v>
      </c>
      <c r="I35" s="37" t="s">
        <v>569</v>
      </c>
      <c r="J35" s="38" t="s">
        <v>570</v>
      </c>
      <c r="K35" s="22"/>
      <c r="L35" s="22"/>
      <c r="M35" s="22"/>
      <c r="N35" s="22"/>
      <c r="O35" s="22"/>
      <c r="P35" s="22"/>
    </row>
    <row r="36" spans="1:16" ht="39" customHeight="1">
      <c r="A36" s="22"/>
      <c r="B36" s="35"/>
      <c r="C36" s="1200" t="s">
        <v>571</v>
      </c>
      <c r="D36" s="1201"/>
      <c r="E36" s="1202"/>
      <c r="F36" s="36">
        <v>5.61</v>
      </c>
      <c r="G36" s="37">
        <v>5.57</v>
      </c>
      <c r="H36" s="37">
        <v>5.21</v>
      </c>
      <c r="I36" s="37">
        <v>5.62</v>
      </c>
      <c r="J36" s="38">
        <v>5.82</v>
      </c>
      <c r="K36" s="22"/>
      <c r="L36" s="22"/>
      <c r="M36" s="22"/>
      <c r="N36" s="22"/>
      <c r="O36" s="22"/>
      <c r="P36" s="22"/>
    </row>
    <row r="37" spans="1:16" ht="39" customHeight="1">
      <c r="A37" s="22"/>
      <c r="B37" s="35"/>
      <c r="C37" s="1200" t="s">
        <v>572</v>
      </c>
      <c r="D37" s="1201"/>
      <c r="E37" s="1202"/>
      <c r="F37" s="36">
        <v>1.01</v>
      </c>
      <c r="G37" s="37">
        <v>0.48</v>
      </c>
      <c r="H37" s="37">
        <v>0.62</v>
      </c>
      <c r="I37" s="37">
        <v>0.88</v>
      </c>
      <c r="J37" s="38">
        <v>2.34</v>
      </c>
      <c r="K37" s="22"/>
      <c r="L37" s="22"/>
      <c r="M37" s="22"/>
      <c r="N37" s="22"/>
      <c r="O37" s="22"/>
      <c r="P37" s="22"/>
    </row>
    <row r="38" spans="1:16" ht="39" customHeight="1">
      <c r="A38" s="22"/>
      <c r="B38" s="35"/>
      <c r="C38" s="1200" t="s">
        <v>573</v>
      </c>
      <c r="D38" s="1201"/>
      <c r="E38" s="1202"/>
      <c r="F38" s="36">
        <v>3.1</v>
      </c>
      <c r="G38" s="37">
        <v>2.93</v>
      </c>
      <c r="H38" s="37">
        <v>2.27</v>
      </c>
      <c r="I38" s="37">
        <v>1.97</v>
      </c>
      <c r="J38" s="38">
        <v>1.64</v>
      </c>
      <c r="K38" s="22"/>
      <c r="L38" s="22"/>
      <c r="M38" s="22"/>
      <c r="N38" s="22"/>
      <c r="O38" s="22"/>
      <c r="P38" s="22"/>
    </row>
    <row r="39" spans="1:16" ht="39" customHeight="1">
      <c r="A39" s="22"/>
      <c r="B39" s="35"/>
      <c r="C39" s="1200" t="s">
        <v>574</v>
      </c>
      <c r="D39" s="1201"/>
      <c r="E39" s="1202"/>
      <c r="F39" s="36">
        <v>0.86</v>
      </c>
      <c r="G39" s="37">
        <v>0.9</v>
      </c>
      <c r="H39" s="37">
        <v>0.97</v>
      </c>
      <c r="I39" s="37">
        <v>1.02</v>
      </c>
      <c r="J39" s="38">
        <v>1.25</v>
      </c>
      <c r="K39" s="22"/>
      <c r="L39" s="22"/>
      <c r="M39" s="22"/>
      <c r="N39" s="22"/>
      <c r="O39" s="22"/>
      <c r="P39" s="22"/>
    </row>
    <row r="40" spans="1:16" ht="39" customHeight="1">
      <c r="A40" s="22"/>
      <c r="B40" s="35"/>
      <c r="C40" s="1200" t="s">
        <v>575</v>
      </c>
      <c r="D40" s="1201"/>
      <c r="E40" s="1202"/>
      <c r="F40" s="36">
        <v>0.21</v>
      </c>
      <c r="G40" s="37">
        <v>0.21</v>
      </c>
      <c r="H40" s="37">
        <v>0.22</v>
      </c>
      <c r="I40" s="37">
        <v>0.23</v>
      </c>
      <c r="J40" s="38">
        <v>0.23</v>
      </c>
      <c r="K40" s="22"/>
      <c r="L40" s="22"/>
      <c r="M40" s="22"/>
      <c r="N40" s="22"/>
      <c r="O40" s="22"/>
      <c r="P40" s="22"/>
    </row>
    <row r="41" spans="1:16" ht="39" customHeight="1">
      <c r="A41" s="22"/>
      <c r="B41" s="35"/>
      <c r="C41" s="1200" t="s">
        <v>576</v>
      </c>
      <c r="D41" s="1201"/>
      <c r="E41" s="1202"/>
      <c r="F41" s="36">
        <v>0.05</v>
      </c>
      <c r="G41" s="37">
        <v>0.03</v>
      </c>
      <c r="H41" s="37">
        <v>0.01</v>
      </c>
      <c r="I41" s="37">
        <v>0.03</v>
      </c>
      <c r="J41" s="38">
        <v>7.0000000000000007E-2</v>
      </c>
      <c r="K41" s="22"/>
      <c r="L41" s="22"/>
      <c r="M41" s="22"/>
      <c r="N41" s="22"/>
      <c r="O41" s="22"/>
      <c r="P41" s="22"/>
    </row>
    <row r="42" spans="1:16" ht="39" customHeight="1">
      <c r="A42" s="22"/>
      <c r="B42" s="39"/>
      <c r="C42" s="1200" t="s">
        <v>577</v>
      </c>
      <c r="D42" s="1201"/>
      <c r="E42" s="1202"/>
      <c r="F42" s="36" t="s">
        <v>513</v>
      </c>
      <c r="G42" s="37" t="s">
        <v>513</v>
      </c>
      <c r="H42" s="37" t="s">
        <v>513</v>
      </c>
      <c r="I42" s="37" t="s">
        <v>513</v>
      </c>
      <c r="J42" s="38" t="s">
        <v>513</v>
      </c>
      <c r="K42" s="22"/>
      <c r="L42" s="22"/>
      <c r="M42" s="22"/>
      <c r="N42" s="22"/>
      <c r="O42" s="22"/>
      <c r="P42" s="22"/>
    </row>
    <row r="43" spans="1:16" ht="39" customHeight="1" thickBot="1">
      <c r="A43" s="22"/>
      <c r="B43" s="40"/>
      <c r="C43" s="1203" t="s">
        <v>578</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gNAa7ZNHOhBsaZZdY1ypdtHpEaiqL2/BIHMTlbknDja1nS/YQgxGpyGCQik1XIeQwWs7WZ0WN8z9cBiIatDCw==" saltValue="F+tT2H8mVWCV3ci2mn6B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4" zoomScaleSheetLayoutView="55" workbookViewId="0">
      <selection activeCell="L51" sqref="L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26" t="s">
        <v>11</v>
      </c>
      <c r="C45" s="1227"/>
      <c r="D45" s="58"/>
      <c r="E45" s="1232" t="s">
        <v>12</v>
      </c>
      <c r="F45" s="1232"/>
      <c r="G45" s="1232"/>
      <c r="H45" s="1232"/>
      <c r="I45" s="1232"/>
      <c r="J45" s="1233"/>
      <c r="K45" s="59">
        <v>1174</v>
      </c>
      <c r="L45" s="60">
        <v>1139</v>
      </c>
      <c r="M45" s="60">
        <v>1180</v>
      </c>
      <c r="N45" s="60">
        <v>1165</v>
      </c>
      <c r="O45" s="61">
        <v>1178</v>
      </c>
      <c r="P45" s="48"/>
      <c r="Q45" s="48"/>
      <c r="R45" s="48"/>
      <c r="S45" s="48"/>
      <c r="T45" s="48"/>
      <c r="U45" s="48"/>
    </row>
    <row r="46" spans="1:21" ht="30.75" customHeight="1">
      <c r="A46" s="48"/>
      <c r="B46" s="1228"/>
      <c r="C46" s="1229"/>
      <c r="D46" s="62"/>
      <c r="E46" s="1210" t="s">
        <v>13</v>
      </c>
      <c r="F46" s="1210"/>
      <c r="G46" s="1210"/>
      <c r="H46" s="1210"/>
      <c r="I46" s="1210"/>
      <c r="J46" s="1211"/>
      <c r="K46" s="63" t="s">
        <v>513</v>
      </c>
      <c r="L46" s="64" t="s">
        <v>513</v>
      </c>
      <c r="M46" s="64" t="s">
        <v>513</v>
      </c>
      <c r="N46" s="64" t="s">
        <v>513</v>
      </c>
      <c r="O46" s="65" t="s">
        <v>513</v>
      </c>
      <c r="P46" s="48"/>
      <c r="Q46" s="48"/>
      <c r="R46" s="48"/>
      <c r="S46" s="48"/>
      <c r="T46" s="48"/>
      <c r="U46" s="48"/>
    </row>
    <row r="47" spans="1:21" ht="30.75" customHeight="1">
      <c r="A47" s="48"/>
      <c r="B47" s="1228"/>
      <c r="C47" s="1229"/>
      <c r="D47" s="62"/>
      <c r="E47" s="1210" t="s">
        <v>14</v>
      </c>
      <c r="F47" s="1210"/>
      <c r="G47" s="1210"/>
      <c r="H47" s="1210"/>
      <c r="I47" s="1210"/>
      <c r="J47" s="1211"/>
      <c r="K47" s="63" t="s">
        <v>513</v>
      </c>
      <c r="L47" s="64" t="s">
        <v>513</v>
      </c>
      <c r="M47" s="64" t="s">
        <v>513</v>
      </c>
      <c r="N47" s="64" t="s">
        <v>513</v>
      </c>
      <c r="O47" s="65" t="s">
        <v>513</v>
      </c>
      <c r="P47" s="48"/>
      <c r="Q47" s="48"/>
      <c r="R47" s="48"/>
      <c r="S47" s="48"/>
      <c r="T47" s="48"/>
      <c r="U47" s="48"/>
    </row>
    <row r="48" spans="1:21" ht="30.75" customHeight="1">
      <c r="A48" s="48"/>
      <c r="B48" s="1228"/>
      <c r="C48" s="1229"/>
      <c r="D48" s="62"/>
      <c r="E48" s="1210" t="s">
        <v>15</v>
      </c>
      <c r="F48" s="1210"/>
      <c r="G48" s="1210"/>
      <c r="H48" s="1210"/>
      <c r="I48" s="1210"/>
      <c r="J48" s="1211"/>
      <c r="K48" s="63">
        <v>255</v>
      </c>
      <c r="L48" s="64">
        <v>251</v>
      </c>
      <c r="M48" s="64">
        <v>324</v>
      </c>
      <c r="N48" s="64">
        <v>403</v>
      </c>
      <c r="O48" s="65">
        <v>286</v>
      </c>
      <c r="P48" s="48"/>
      <c r="Q48" s="48"/>
      <c r="R48" s="48"/>
      <c r="S48" s="48"/>
      <c r="T48" s="48"/>
      <c r="U48" s="48"/>
    </row>
    <row r="49" spans="1:21" ht="30.75" customHeight="1">
      <c r="A49" s="48"/>
      <c r="B49" s="1228"/>
      <c r="C49" s="1229"/>
      <c r="D49" s="62"/>
      <c r="E49" s="1210" t="s">
        <v>16</v>
      </c>
      <c r="F49" s="1210"/>
      <c r="G49" s="1210"/>
      <c r="H49" s="1210"/>
      <c r="I49" s="1210"/>
      <c r="J49" s="1211"/>
      <c r="K49" s="63">
        <v>33</v>
      </c>
      <c r="L49" s="64">
        <v>34</v>
      </c>
      <c r="M49" s="64">
        <v>20</v>
      </c>
      <c r="N49" s="64" t="s">
        <v>513</v>
      </c>
      <c r="O49" s="65" t="s">
        <v>513</v>
      </c>
      <c r="P49" s="48"/>
      <c r="Q49" s="48"/>
      <c r="R49" s="48"/>
      <c r="S49" s="48"/>
      <c r="T49" s="48"/>
      <c r="U49" s="48"/>
    </row>
    <row r="50" spans="1:21" ht="30.75" customHeight="1">
      <c r="A50" s="48"/>
      <c r="B50" s="1228"/>
      <c r="C50" s="1229"/>
      <c r="D50" s="62"/>
      <c r="E50" s="1210" t="s">
        <v>17</v>
      </c>
      <c r="F50" s="1210"/>
      <c r="G50" s="1210"/>
      <c r="H50" s="1210"/>
      <c r="I50" s="1210"/>
      <c r="J50" s="1211"/>
      <c r="K50" s="63">
        <v>105</v>
      </c>
      <c r="L50" s="64">
        <v>106</v>
      </c>
      <c r="M50" s="64">
        <v>104</v>
      </c>
      <c r="N50" s="64">
        <v>114</v>
      </c>
      <c r="O50" s="65">
        <v>88</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t="s">
        <v>513</v>
      </c>
      <c r="N51" s="64" t="s">
        <v>513</v>
      </c>
      <c r="O51" s="65" t="s">
        <v>513</v>
      </c>
      <c r="P51" s="48"/>
      <c r="Q51" s="48"/>
      <c r="R51" s="48"/>
      <c r="S51" s="48"/>
      <c r="T51" s="48"/>
      <c r="U51" s="48"/>
    </row>
    <row r="52" spans="1:21" ht="30.75" customHeight="1">
      <c r="A52" s="48"/>
      <c r="B52" s="1208" t="s">
        <v>19</v>
      </c>
      <c r="C52" s="1209"/>
      <c r="D52" s="66"/>
      <c r="E52" s="1210" t="s">
        <v>20</v>
      </c>
      <c r="F52" s="1210"/>
      <c r="G52" s="1210"/>
      <c r="H52" s="1210"/>
      <c r="I52" s="1210"/>
      <c r="J52" s="1211"/>
      <c r="K52" s="63">
        <v>1060</v>
      </c>
      <c r="L52" s="64">
        <v>1010</v>
      </c>
      <c r="M52" s="64">
        <v>1022</v>
      </c>
      <c r="N52" s="64">
        <v>976</v>
      </c>
      <c r="O52" s="65">
        <v>976</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507</v>
      </c>
      <c r="L53" s="69">
        <v>520</v>
      </c>
      <c r="M53" s="69">
        <v>606</v>
      </c>
      <c r="N53" s="69">
        <v>706</v>
      </c>
      <c r="O53" s="70">
        <v>576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16" t="s">
        <v>25</v>
      </c>
      <c r="C57" s="1217"/>
      <c r="D57" s="1220" t="s">
        <v>26</v>
      </c>
      <c r="E57" s="1221"/>
      <c r="F57" s="1221"/>
      <c r="G57" s="1221"/>
      <c r="H57" s="1221"/>
      <c r="I57" s="1221"/>
      <c r="J57" s="1222"/>
      <c r="K57" s="82">
        <v>0</v>
      </c>
      <c r="L57" s="83">
        <v>0</v>
      </c>
      <c r="M57" s="83">
        <v>0</v>
      </c>
      <c r="N57" s="83">
        <v>0</v>
      </c>
      <c r="O57" s="84">
        <v>0</v>
      </c>
    </row>
    <row r="58" spans="1:21" ht="31.5" customHeight="1" thickBot="1">
      <c r="B58" s="1218"/>
      <c r="C58" s="1219"/>
      <c r="D58" s="1223" t="s">
        <v>27</v>
      </c>
      <c r="E58" s="1224"/>
      <c r="F58" s="1224"/>
      <c r="G58" s="1224"/>
      <c r="H58" s="1224"/>
      <c r="I58" s="1224"/>
      <c r="J58" s="1225"/>
      <c r="K58" s="85">
        <v>0</v>
      </c>
      <c r="L58" s="86">
        <v>0</v>
      </c>
      <c r="M58" s="86">
        <v>0</v>
      </c>
      <c r="N58" s="86">
        <v>0</v>
      </c>
      <c r="O58" s="87">
        <v>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aGk10vZvytcpJvPwMfdq1trIolrDw+V5wfZNcnE8lVUYZFLBwg6dcGQC0VsKr3q464CVKeCMQoW4bj248x0g==" saltValue="pKq80R1xMBb9L50bYiU7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5" zoomScaleSheetLayoutView="100" workbookViewId="0">
      <selection activeCell="P39" sqref="P3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46" t="s">
        <v>30</v>
      </c>
      <c r="C41" s="1247"/>
      <c r="D41" s="101"/>
      <c r="E41" s="1248" t="s">
        <v>31</v>
      </c>
      <c r="F41" s="1248"/>
      <c r="G41" s="1248"/>
      <c r="H41" s="1249"/>
      <c r="I41" s="102">
        <v>11087</v>
      </c>
      <c r="J41" s="103">
        <v>10990</v>
      </c>
      <c r="K41" s="103">
        <v>10708</v>
      </c>
      <c r="L41" s="103">
        <v>10405</v>
      </c>
      <c r="M41" s="104">
        <v>10162</v>
      </c>
    </row>
    <row r="42" spans="2:13" ht="27.75" customHeight="1">
      <c r="B42" s="1236"/>
      <c r="C42" s="1237"/>
      <c r="D42" s="105"/>
      <c r="E42" s="1240" t="s">
        <v>32</v>
      </c>
      <c r="F42" s="1240"/>
      <c r="G42" s="1240"/>
      <c r="H42" s="1241"/>
      <c r="I42" s="106">
        <v>125</v>
      </c>
      <c r="J42" s="107">
        <v>135</v>
      </c>
      <c r="K42" s="107">
        <v>145</v>
      </c>
      <c r="L42" s="107">
        <v>177</v>
      </c>
      <c r="M42" s="108">
        <v>145</v>
      </c>
    </row>
    <row r="43" spans="2:13" ht="27.75" customHeight="1">
      <c r="B43" s="1236"/>
      <c r="C43" s="1237"/>
      <c r="D43" s="105"/>
      <c r="E43" s="1240" t="s">
        <v>33</v>
      </c>
      <c r="F43" s="1240"/>
      <c r="G43" s="1240"/>
      <c r="H43" s="1241"/>
      <c r="I43" s="106">
        <v>3555</v>
      </c>
      <c r="J43" s="107">
        <v>3537</v>
      </c>
      <c r="K43" s="107">
        <v>3334</v>
      </c>
      <c r="L43" s="107">
        <v>3229</v>
      </c>
      <c r="M43" s="108">
        <v>3220</v>
      </c>
    </row>
    <row r="44" spans="2:13" ht="27.75" customHeight="1">
      <c r="B44" s="1236"/>
      <c r="C44" s="1237"/>
      <c r="D44" s="105"/>
      <c r="E44" s="1240" t="s">
        <v>34</v>
      </c>
      <c r="F44" s="1240"/>
      <c r="G44" s="1240"/>
      <c r="H44" s="1241"/>
      <c r="I44" s="106">
        <v>775</v>
      </c>
      <c r="J44" s="107">
        <v>670</v>
      </c>
      <c r="K44" s="107">
        <v>550</v>
      </c>
      <c r="L44" s="107">
        <v>444</v>
      </c>
      <c r="M44" s="108">
        <v>397</v>
      </c>
    </row>
    <row r="45" spans="2:13" ht="27.75" customHeight="1">
      <c r="B45" s="1236"/>
      <c r="C45" s="1237"/>
      <c r="D45" s="105"/>
      <c r="E45" s="1240" t="s">
        <v>35</v>
      </c>
      <c r="F45" s="1240"/>
      <c r="G45" s="1240"/>
      <c r="H45" s="1241"/>
      <c r="I45" s="106">
        <v>1951</v>
      </c>
      <c r="J45" s="107">
        <v>1773</v>
      </c>
      <c r="K45" s="107">
        <v>1795</v>
      </c>
      <c r="L45" s="107">
        <v>1845</v>
      </c>
      <c r="M45" s="108">
        <v>1853</v>
      </c>
    </row>
    <row r="46" spans="2:13" ht="27.75" customHeight="1">
      <c r="B46" s="1236"/>
      <c r="C46" s="1237"/>
      <c r="D46" s="109"/>
      <c r="E46" s="1240" t="s">
        <v>36</v>
      </c>
      <c r="F46" s="1240"/>
      <c r="G46" s="1240"/>
      <c r="H46" s="1241"/>
      <c r="I46" s="106" t="s">
        <v>513</v>
      </c>
      <c r="J46" s="107" t="s">
        <v>513</v>
      </c>
      <c r="K46" s="107" t="s">
        <v>513</v>
      </c>
      <c r="L46" s="107" t="s">
        <v>513</v>
      </c>
      <c r="M46" s="108" t="s">
        <v>513</v>
      </c>
    </row>
    <row r="47" spans="2:13" ht="27.75" customHeight="1">
      <c r="B47" s="1236"/>
      <c r="C47" s="1237"/>
      <c r="D47" s="110"/>
      <c r="E47" s="1250" t="s">
        <v>37</v>
      </c>
      <c r="F47" s="1251"/>
      <c r="G47" s="1251"/>
      <c r="H47" s="1252"/>
      <c r="I47" s="106" t="s">
        <v>513</v>
      </c>
      <c r="J47" s="107" t="s">
        <v>513</v>
      </c>
      <c r="K47" s="107" t="s">
        <v>513</v>
      </c>
      <c r="L47" s="107" t="s">
        <v>513</v>
      </c>
      <c r="M47" s="108" t="s">
        <v>513</v>
      </c>
    </row>
    <row r="48" spans="2:13" ht="27.75" customHeight="1">
      <c r="B48" s="1236"/>
      <c r="C48" s="1237"/>
      <c r="D48" s="105"/>
      <c r="E48" s="1240" t="s">
        <v>38</v>
      </c>
      <c r="F48" s="1240"/>
      <c r="G48" s="1240"/>
      <c r="H48" s="1241"/>
      <c r="I48" s="106" t="s">
        <v>513</v>
      </c>
      <c r="J48" s="107" t="s">
        <v>513</v>
      </c>
      <c r="K48" s="107" t="s">
        <v>513</v>
      </c>
      <c r="L48" s="107" t="s">
        <v>513</v>
      </c>
      <c r="M48" s="108" t="s">
        <v>513</v>
      </c>
    </row>
    <row r="49" spans="2:13" ht="27.75" customHeight="1">
      <c r="B49" s="1238"/>
      <c r="C49" s="1239"/>
      <c r="D49" s="105"/>
      <c r="E49" s="1240" t="s">
        <v>39</v>
      </c>
      <c r="F49" s="1240"/>
      <c r="G49" s="1240"/>
      <c r="H49" s="1241"/>
      <c r="I49" s="106" t="s">
        <v>513</v>
      </c>
      <c r="J49" s="107" t="s">
        <v>513</v>
      </c>
      <c r="K49" s="107" t="s">
        <v>513</v>
      </c>
      <c r="L49" s="107" t="s">
        <v>513</v>
      </c>
      <c r="M49" s="108" t="s">
        <v>513</v>
      </c>
    </row>
    <row r="50" spans="2:13" ht="27.75" customHeight="1">
      <c r="B50" s="1234" t="s">
        <v>40</v>
      </c>
      <c r="C50" s="1235"/>
      <c r="D50" s="111"/>
      <c r="E50" s="1240" t="s">
        <v>41</v>
      </c>
      <c r="F50" s="1240"/>
      <c r="G50" s="1240"/>
      <c r="H50" s="1241"/>
      <c r="I50" s="106">
        <v>2822</v>
      </c>
      <c r="J50" s="107">
        <v>2879</v>
      </c>
      <c r="K50" s="107">
        <v>2712</v>
      </c>
      <c r="L50" s="107">
        <v>2696</v>
      </c>
      <c r="M50" s="108">
        <v>2747</v>
      </c>
    </row>
    <row r="51" spans="2:13" ht="27.75" customHeight="1">
      <c r="B51" s="1236"/>
      <c r="C51" s="1237"/>
      <c r="D51" s="105"/>
      <c r="E51" s="1240" t="s">
        <v>42</v>
      </c>
      <c r="F51" s="1240"/>
      <c r="G51" s="1240"/>
      <c r="H51" s="1241"/>
      <c r="I51" s="106">
        <v>709</v>
      </c>
      <c r="J51" s="107">
        <v>657</v>
      </c>
      <c r="K51" s="107">
        <v>697</v>
      </c>
      <c r="L51" s="107">
        <v>642</v>
      </c>
      <c r="M51" s="108">
        <v>560</v>
      </c>
    </row>
    <row r="52" spans="2:13" ht="27.75" customHeight="1">
      <c r="B52" s="1238"/>
      <c r="C52" s="1239"/>
      <c r="D52" s="105"/>
      <c r="E52" s="1240" t="s">
        <v>43</v>
      </c>
      <c r="F52" s="1240"/>
      <c r="G52" s="1240"/>
      <c r="H52" s="1241"/>
      <c r="I52" s="106">
        <v>9664</v>
      </c>
      <c r="J52" s="107">
        <v>9646</v>
      </c>
      <c r="K52" s="107">
        <v>9507</v>
      </c>
      <c r="L52" s="107">
        <v>9321</v>
      </c>
      <c r="M52" s="108">
        <v>9061</v>
      </c>
    </row>
    <row r="53" spans="2:13" ht="27.75" customHeight="1" thickBot="1">
      <c r="B53" s="1242" t="s">
        <v>44</v>
      </c>
      <c r="C53" s="1243"/>
      <c r="D53" s="112"/>
      <c r="E53" s="1244" t="s">
        <v>45</v>
      </c>
      <c r="F53" s="1244"/>
      <c r="G53" s="1244"/>
      <c r="H53" s="1245"/>
      <c r="I53" s="113">
        <v>4299</v>
      </c>
      <c r="J53" s="114">
        <v>3922</v>
      </c>
      <c r="K53" s="114">
        <v>3615</v>
      </c>
      <c r="L53" s="114">
        <v>3442</v>
      </c>
      <c r="M53" s="115">
        <v>3408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UdXQfEhZAuN40KTOQRUUmcEKrTalEKeOfum7pQZSO9QIefe8hkm+6ttcVzEF6ERYXsBsf1/+tbLhku1ZiQ6Kg==" saltValue="vLdDxBxb88CIFj4ab0M4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8"/>
  <sheetViews>
    <sheetView showGridLines="0" topLeftCell="A52"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261" t="s">
        <v>48</v>
      </c>
      <c r="D55" s="1261"/>
      <c r="E55" s="1262"/>
      <c r="F55" s="127">
        <v>1487</v>
      </c>
      <c r="G55" s="127">
        <v>1469</v>
      </c>
      <c r="H55" s="128">
        <v>1510</v>
      </c>
    </row>
    <row r="56" spans="2:8" ht="52.5" customHeight="1">
      <c r="B56" s="129"/>
      <c r="C56" s="1263" t="s">
        <v>49</v>
      </c>
      <c r="D56" s="1263"/>
      <c r="E56" s="1264"/>
      <c r="F56" s="130">
        <v>453</v>
      </c>
      <c r="G56" s="130">
        <v>454</v>
      </c>
      <c r="H56" s="131">
        <v>455</v>
      </c>
    </row>
    <row r="57" spans="2:8" ht="53.25" customHeight="1">
      <c r="B57" s="129"/>
      <c r="C57" s="1265" t="s">
        <v>50</v>
      </c>
      <c r="D57" s="1265"/>
      <c r="E57" s="1266"/>
      <c r="F57" s="132">
        <v>564</v>
      </c>
      <c r="G57" s="132">
        <v>567</v>
      </c>
      <c r="H57" s="133">
        <v>829</v>
      </c>
    </row>
    <row r="58" spans="2:8" ht="45.75" customHeight="1">
      <c r="B58" s="134"/>
      <c r="C58" s="1253" t="s">
        <v>609</v>
      </c>
      <c r="D58" s="1254"/>
      <c r="E58" s="1255"/>
      <c r="F58" s="135" t="s">
        <v>622</v>
      </c>
      <c r="G58" s="135" t="s">
        <v>622</v>
      </c>
      <c r="H58" s="136">
        <v>189</v>
      </c>
    </row>
    <row r="59" spans="2:8" ht="45.75" customHeight="1">
      <c r="B59" s="134"/>
      <c r="C59" s="1253" t="s">
        <v>607</v>
      </c>
      <c r="D59" s="1254"/>
      <c r="E59" s="1255"/>
      <c r="F59" s="135">
        <v>171</v>
      </c>
      <c r="G59" s="135">
        <v>172</v>
      </c>
      <c r="H59" s="136">
        <v>172</v>
      </c>
    </row>
    <row r="60" spans="2:8" ht="45.75" customHeight="1">
      <c r="B60" s="134"/>
      <c r="C60" s="1253" t="s">
        <v>608</v>
      </c>
      <c r="D60" s="1254"/>
      <c r="E60" s="1255"/>
      <c r="F60" s="135">
        <v>162</v>
      </c>
      <c r="G60" s="135">
        <v>162</v>
      </c>
      <c r="H60" s="136">
        <v>162</v>
      </c>
    </row>
    <row r="61" spans="2:8" ht="45.75" customHeight="1">
      <c r="B61" s="134"/>
      <c r="C61" s="1253" t="s">
        <v>610</v>
      </c>
      <c r="D61" s="1254"/>
      <c r="E61" s="1255"/>
      <c r="F61" s="135">
        <v>45</v>
      </c>
      <c r="G61" s="135">
        <v>47</v>
      </c>
      <c r="H61" s="136">
        <v>119</v>
      </c>
    </row>
    <row r="62" spans="2:8" ht="45.75" customHeight="1" thickBot="1">
      <c r="B62" s="137"/>
      <c r="C62" s="1256" t="s">
        <v>611</v>
      </c>
      <c r="D62" s="1257"/>
      <c r="E62" s="1258"/>
      <c r="F62" s="138">
        <v>102</v>
      </c>
      <c r="G62" s="138">
        <v>102</v>
      </c>
      <c r="H62" s="139">
        <v>103</v>
      </c>
    </row>
    <row r="63" spans="2:8" ht="52.5" customHeight="1" thickBot="1">
      <c r="B63" s="140"/>
      <c r="C63" s="1259" t="s">
        <v>51</v>
      </c>
      <c r="D63" s="1259"/>
      <c r="E63" s="1260"/>
      <c r="F63" s="141">
        <v>2505</v>
      </c>
      <c r="G63" s="141">
        <v>2490</v>
      </c>
      <c r="H63" s="142">
        <v>2795</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row r="77" ht="0" hidden="1" customHeight="1"/>
    <row r="78" ht="0" hidden="1" customHeight="1"/>
  </sheetData>
  <sheetProtection algorithmName="SHA-512" hashValue="sCUjMOT5R06MvQiKxHsfAqDHSIlwnM+cKjuC10kis40YBDpMDfohSGgk/Gp+4XJpydioFTNOlTnwHD3XGMcZ8g==" saltValue="OVj/T20A3aCWYouqjbUf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FA73-CB92-4F3C-9810-376CA0AEF34E}">
  <sheetPr>
    <pageSetUpPr fitToPage="1"/>
  </sheetPr>
  <dimension ref="A1:WZM191"/>
  <sheetViews>
    <sheetView showGridLines="0" tabSelected="1" zoomScaleNormal="100" zoomScaleSheetLayoutView="55" workbookViewId="0">
      <selection activeCell="CQ17" sqref="CQ17"/>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624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627</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628</v>
      </c>
      <c r="AO51" s="1305"/>
      <c r="AP51" s="1305"/>
      <c r="AQ51" s="1305"/>
      <c r="AR51" s="1305"/>
      <c r="AS51" s="1305"/>
      <c r="AT51" s="1305"/>
      <c r="AU51" s="1305"/>
      <c r="AV51" s="1305"/>
      <c r="AW51" s="1305"/>
      <c r="AX51" s="1305"/>
      <c r="AY51" s="1305"/>
      <c r="AZ51" s="1305"/>
      <c r="BA51" s="1305"/>
      <c r="BB51" s="1305" t="s">
        <v>629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65.2</v>
      </c>
      <c r="BY51" s="1307"/>
      <c r="BZ51" s="1307"/>
      <c r="CA51" s="1307"/>
      <c r="CB51" s="1307"/>
      <c r="CC51" s="1307"/>
      <c r="CD51" s="1307"/>
      <c r="CE51" s="1307"/>
      <c r="CF51" s="1307">
        <v>60.4</v>
      </c>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48.4</v>
      </c>
      <c r="BY53" s="1307"/>
      <c r="BZ53" s="1307"/>
      <c r="CA53" s="1307"/>
      <c r="CB53" s="1307"/>
      <c r="CC53" s="1307"/>
      <c r="CD53" s="1307"/>
      <c r="CE53" s="1307"/>
      <c r="CF53" s="1307">
        <v>50.9</v>
      </c>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631</v>
      </c>
      <c r="AO55" s="1301"/>
      <c r="AP55" s="1301"/>
      <c r="AQ55" s="1301"/>
      <c r="AR55" s="1301"/>
      <c r="AS55" s="1301"/>
      <c r="AT55" s="1301"/>
      <c r="AU55" s="1301"/>
      <c r="AV55" s="1301"/>
      <c r="AW55" s="1301"/>
      <c r="AX55" s="1301"/>
      <c r="AY55" s="1301"/>
      <c r="AZ55" s="1301"/>
      <c r="BA55" s="1301"/>
      <c r="BB55" s="1305" t="s">
        <v>629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632</v>
      </c>
    </row>
    <row r="64" spans="1:109">
      <c r="B64" s="1276"/>
      <c r="G64" s="1283"/>
      <c r="I64" s="1317"/>
      <c r="J64" s="1317"/>
      <c r="K64" s="1317"/>
      <c r="L64" s="1317"/>
      <c r="M64" s="1317"/>
      <c r="N64" s="1318"/>
      <c r="AM64" s="1283"/>
      <c r="AN64" s="1283" t="s">
        <v>625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633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627</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c r="B73" s="1276"/>
      <c r="G73" s="1302"/>
      <c r="H73" s="1302"/>
      <c r="I73" s="1302"/>
      <c r="J73" s="1302"/>
      <c r="K73" s="1324"/>
      <c r="L73" s="1324"/>
      <c r="M73" s="1324"/>
      <c r="N73" s="1324"/>
      <c r="AM73" s="1294"/>
      <c r="AN73" s="1305" t="s">
        <v>628</v>
      </c>
      <c r="AO73" s="1305"/>
      <c r="AP73" s="1305"/>
      <c r="AQ73" s="1305"/>
      <c r="AR73" s="1305"/>
      <c r="AS73" s="1305"/>
      <c r="AT73" s="1305"/>
      <c r="AU73" s="1305"/>
      <c r="AV73" s="1305"/>
      <c r="AW73" s="1305"/>
      <c r="AX73" s="1305"/>
      <c r="AY73" s="1305"/>
      <c r="AZ73" s="1305"/>
      <c r="BA73" s="1305"/>
      <c r="BB73" s="1305" t="s">
        <v>629</v>
      </c>
      <c r="BC73" s="1305"/>
      <c r="BD73" s="1305"/>
      <c r="BE73" s="1305"/>
      <c r="BF73" s="1305"/>
      <c r="BG73" s="1305"/>
      <c r="BH73" s="1305"/>
      <c r="BI73" s="1305"/>
      <c r="BJ73" s="1305"/>
      <c r="BK73" s="1305"/>
      <c r="BL73" s="1305"/>
      <c r="BM73" s="1305"/>
      <c r="BN73" s="1305"/>
      <c r="BO73" s="1305"/>
      <c r="BP73" s="1307">
        <v>73.7</v>
      </c>
      <c r="BQ73" s="1307"/>
      <c r="BR73" s="1307"/>
      <c r="BS73" s="1307"/>
      <c r="BT73" s="1307"/>
      <c r="BU73" s="1307"/>
      <c r="BV73" s="1307"/>
      <c r="BW73" s="1307"/>
      <c r="BX73" s="1307">
        <v>65.2</v>
      </c>
      <c r="BY73" s="1307"/>
      <c r="BZ73" s="1307"/>
      <c r="CA73" s="1307"/>
      <c r="CB73" s="1307"/>
      <c r="CC73" s="1307"/>
      <c r="CD73" s="1307"/>
      <c r="CE73" s="1307"/>
      <c r="CF73" s="1307">
        <v>60.4</v>
      </c>
      <c r="CG73" s="1307"/>
      <c r="CH73" s="1307"/>
      <c r="CI73" s="1307"/>
      <c r="CJ73" s="1307"/>
      <c r="CK73" s="1307"/>
      <c r="CL73" s="1307"/>
      <c r="CM73" s="1307"/>
      <c r="CN73" s="1307">
        <v>57</v>
      </c>
      <c r="CO73" s="1307"/>
      <c r="CP73" s="1307"/>
      <c r="CQ73" s="1307"/>
      <c r="CR73" s="1307"/>
      <c r="CS73" s="1307"/>
      <c r="CT73" s="1307"/>
      <c r="CU73" s="1307"/>
      <c r="CV73" s="1307">
        <v>57.2</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634</v>
      </c>
      <c r="BC75" s="1305"/>
      <c r="BD75" s="1305"/>
      <c r="BE75" s="1305"/>
      <c r="BF75" s="1305"/>
      <c r="BG75" s="1305"/>
      <c r="BH75" s="1305"/>
      <c r="BI75" s="1305"/>
      <c r="BJ75" s="1305"/>
      <c r="BK75" s="1305"/>
      <c r="BL75" s="1305"/>
      <c r="BM75" s="1305"/>
      <c r="BN75" s="1305"/>
      <c r="BO75" s="1305"/>
      <c r="BP75" s="1307">
        <v>9.5</v>
      </c>
      <c r="BQ75" s="1307"/>
      <c r="BR75" s="1307"/>
      <c r="BS75" s="1307"/>
      <c r="BT75" s="1307"/>
      <c r="BU75" s="1307"/>
      <c r="BV75" s="1307"/>
      <c r="BW75" s="1307"/>
      <c r="BX75" s="1307">
        <v>8.9</v>
      </c>
      <c r="BY75" s="1307"/>
      <c r="BZ75" s="1307"/>
      <c r="CA75" s="1307"/>
      <c r="CB75" s="1307"/>
      <c r="CC75" s="1307"/>
      <c r="CD75" s="1307"/>
      <c r="CE75" s="1307"/>
      <c r="CF75" s="1307">
        <v>9.1</v>
      </c>
      <c r="CG75" s="1307"/>
      <c r="CH75" s="1307"/>
      <c r="CI75" s="1307"/>
      <c r="CJ75" s="1307"/>
      <c r="CK75" s="1307"/>
      <c r="CL75" s="1307"/>
      <c r="CM75" s="1307"/>
      <c r="CN75" s="1307">
        <v>10.1</v>
      </c>
      <c r="CO75" s="1307"/>
      <c r="CP75" s="1307"/>
      <c r="CQ75" s="1307"/>
      <c r="CR75" s="1307"/>
      <c r="CS75" s="1307"/>
      <c r="CT75" s="1307"/>
      <c r="CU75" s="1307"/>
      <c r="CV75" s="1307">
        <v>10.4</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631</v>
      </c>
      <c r="AO77" s="1301"/>
      <c r="AP77" s="1301"/>
      <c r="AQ77" s="1301"/>
      <c r="AR77" s="1301"/>
      <c r="AS77" s="1301"/>
      <c r="AT77" s="1301"/>
      <c r="AU77" s="1301"/>
      <c r="AV77" s="1301"/>
      <c r="AW77" s="1301"/>
      <c r="AX77" s="1301"/>
      <c r="AY77" s="1301"/>
      <c r="AZ77" s="1301"/>
      <c r="BA77" s="1301"/>
      <c r="BB77" s="1305" t="s">
        <v>629</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634</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SRhmvdelqJvQfE8j/mFQhiXwJvXpv6fTzm9ohqKiGtiJ0dHi5PyodLXmr0ABxjwPiWr1O3F0AghG1efGeB0IQ==" saltValue="cNH5XgGUYGHZqhleFScu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5308E-1068-4878-A52C-F5290D2AC303}">
  <sheetPr>
    <pageSetUpPr fitToPage="1"/>
  </sheetPr>
  <dimension ref="A1:DR135"/>
  <sheetViews>
    <sheetView showGridLines="0" topLeftCell="A22" zoomScaleNormal="100" zoomScaleSheetLayoutView="70" workbookViewId="0">
      <selection activeCell="CQ17" sqref="CQ1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vyLq0Nr8QCKPHlquuS3RBPnbSxaRHNUuF3sLRVxtvBuVch3PUCENZihISTz6cEmHEN/a98cHKCZm08TcnmYZg==" saltValue="5MyrRr2M+zOdKXfjXKDh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4A8A-4D7A-454B-9EB6-E24E873DFEB7}">
  <sheetPr>
    <pageSetUpPr fitToPage="1"/>
  </sheetPr>
  <dimension ref="A1:DR135"/>
  <sheetViews>
    <sheetView showGridLines="0" topLeftCell="A31" zoomScaleNormal="100" zoomScaleSheetLayoutView="55" workbookViewId="0">
      <selection activeCell="CQ17" sqref="CQ1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tiZjPFvEvootOCEV9nsH1Hw2n67qE2oHaPsb6FLo01R5UD9g7zopPRcMz+bojxnFk7WK8ypTajvZLS+ZnCI3Q==" saltValue="4Sqm6ttF5XU6SGFIez/D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44215</v>
      </c>
      <c r="E3" s="161"/>
      <c r="F3" s="162">
        <v>106614</v>
      </c>
      <c r="G3" s="163"/>
      <c r="H3" s="164"/>
    </row>
    <row r="4" spans="1:8">
      <c r="A4" s="165"/>
      <c r="B4" s="166"/>
      <c r="C4" s="167"/>
      <c r="D4" s="168">
        <v>21708</v>
      </c>
      <c r="E4" s="169"/>
      <c r="F4" s="170">
        <v>45545</v>
      </c>
      <c r="G4" s="171"/>
      <c r="H4" s="172"/>
    </row>
    <row r="5" spans="1:8">
      <c r="A5" s="153" t="s">
        <v>546</v>
      </c>
      <c r="B5" s="158"/>
      <c r="C5" s="159"/>
      <c r="D5" s="160">
        <v>52793</v>
      </c>
      <c r="E5" s="161"/>
      <c r="F5" s="162">
        <v>81768</v>
      </c>
      <c r="G5" s="163"/>
      <c r="H5" s="164"/>
    </row>
    <row r="6" spans="1:8">
      <c r="A6" s="165"/>
      <c r="B6" s="166"/>
      <c r="C6" s="167"/>
      <c r="D6" s="168">
        <v>25575</v>
      </c>
      <c r="E6" s="169"/>
      <c r="F6" s="170">
        <v>37917</v>
      </c>
      <c r="G6" s="171"/>
      <c r="H6" s="172"/>
    </row>
    <row r="7" spans="1:8">
      <c r="A7" s="153" t="s">
        <v>547</v>
      </c>
      <c r="B7" s="158"/>
      <c r="C7" s="159"/>
      <c r="D7" s="160">
        <v>39473</v>
      </c>
      <c r="E7" s="161"/>
      <c r="F7" s="162">
        <v>65876</v>
      </c>
      <c r="G7" s="163"/>
      <c r="H7" s="164"/>
    </row>
    <row r="8" spans="1:8">
      <c r="A8" s="165"/>
      <c r="B8" s="166"/>
      <c r="C8" s="167"/>
      <c r="D8" s="168">
        <v>17244</v>
      </c>
      <c r="E8" s="169"/>
      <c r="F8" s="170">
        <v>36484</v>
      </c>
      <c r="G8" s="171"/>
      <c r="H8" s="172"/>
    </row>
    <row r="9" spans="1:8">
      <c r="A9" s="153" t="s">
        <v>548</v>
      </c>
      <c r="B9" s="158"/>
      <c r="C9" s="159"/>
      <c r="D9" s="160">
        <v>28916</v>
      </c>
      <c r="E9" s="161"/>
      <c r="F9" s="162">
        <v>68468</v>
      </c>
      <c r="G9" s="163"/>
      <c r="H9" s="164"/>
    </row>
    <row r="10" spans="1:8">
      <c r="A10" s="165"/>
      <c r="B10" s="166"/>
      <c r="C10" s="167"/>
      <c r="D10" s="168">
        <v>11541</v>
      </c>
      <c r="E10" s="169"/>
      <c r="F10" s="170">
        <v>34140</v>
      </c>
      <c r="G10" s="171"/>
      <c r="H10" s="172"/>
    </row>
    <row r="11" spans="1:8">
      <c r="A11" s="153" t="s">
        <v>549</v>
      </c>
      <c r="B11" s="158"/>
      <c r="C11" s="159"/>
      <c r="D11" s="160">
        <v>32890</v>
      </c>
      <c r="E11" s="161"/>
      <c r="F11" s="162">
        <v>69729</v>
      </c>
      <c r="G11" s="163"/>
      <c r="H11" s="164"/>
    </row>
    <row r="12" spans="1:8">
      <c r="A12" s="165"/>
      <c r="B12" s="166"/>
      <c r="C12" s="173"/>
      <c r="D12" s="168">
        <v>20495</v>
      </c>
      <c r="E12" s="169"/>
      <c r="F12" s="170">
        <v>38908</v>
      </c>
      <c r="G12" s="171"/>
      <c r="H12" s="172"/>
    </row>
    <row r="13" spans="1:8">
      <c r="A13" s="153"/>
      <c r="B13" s="158"/>
      <c r="C13" s="174"/>
      <c r="D13" s="175">
        <v>39657</v>
      </c>
      <c r="E13" s="176"/>
      <c r="F13" s="177">
        <v>78491</v>
      </c>
      <c r="G13" s="178"/>
      <c r="H13" s="164"/>
    </row>
    <row r="14" spans="1:8">
      <c r="A14" s="165"/>
      <c r="B14" s="166"/>
      <c r="C14" s="167"/>
      <c r="D14" s="168">
        <v>19313</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0.68</v>
      </c>
      <c r="C19" s="179">
        <f>ROUND(VALUE(SUBSTITUTE(実質収支比率等に係る経年分析!G$48,"▲","-")),2)</f>
        <v>0.2</v>
      </c>
      <c r="D19" s="179">
        <f>ROUND(VALUE(SUBSTITUTE(実質収支比率等に係る経年分析!H$48,"▲","-")),2)</f>
        <v>0.35</v>
      </c>
      <c r="E19" s="179">
        <f>ROUND(VALUE(SUBSTITUTE(実質収支比率等に係る経年分析!I$48,"▲","-")),2)</f>
        <v>0.68</v>
      </c>
      <c r="F19" s="179">
        <f>ROUND(VALUE(SUBSTITUTE(実質収支比率等に係る経年分析!J$48,"▲","-")),2)</f>
        <v>2.2000000000000002</v>
      </c>
    </row>
    <row r="20" spans="1:11">
      <c r="A20" s="179" t="s">
        <v>55</v>
      </c>
      <c r="B20" s="179">
        <f>ROUND(VALUE(SUBSTITUTE(実質収支比率等に係る経年分析!F$47,"▲","-")),2)</f>
        <v>23.73</v>
      </c>
      <c r="C20" s="179">
        <f>ROUND(VALUE(SUBSTITUTE(実質収支比率等に係る経年分析!G$47,"▲","-")),2)</f>
        <v>23.87</v>
      </c>
      <c r="D20" s="179">
        <f>ROUND(VALUE(SUBSTITUTE(実質収支比率等に係る経年分析!H$47,"▲","-")),2)</f>
        <v>21.52</v>
      </c>
      <c r="E20" s="179">
        <f>ROUND(VALUE(SUBSTITUTE(実質収支比率等に係る経年分析!I$47,"▲","-")),2)</f>
        <v>21.17</v>
      </c>
      <c r="F20" s="179">
        <f>ROUND(VALUE(SUBSTITUTE(実質収支比率等に係る経年分析!J$47,"▲","-")),2)</f>
        <v>22</v>
      </c>
    </row>
    <row r="21" spans="1:11">
      <c r="A21" s="179" t="s">
        <v>56</v>
      </c>
      <c r="B21" s="179">
        <f>IF(ISNUMBER(VALUE(SUBSTITUTE(実質収支比率等に係る経年分析!F$49,"▲","-"))),ROUND(VALUE(SUBSTITUTE(実質収支比率等に係る経年分析!F$49,"▲","-")),2),NA())</f>
        <v>-0.67</v>
      </c>
      <c r="C21" s="179">
        <f>IF(ISNUMBER(VALUE(SUBSTITUTE(実質収支比率等に係る経年分析!G$49,"▲","-"))),ROUND(VALUE(SUBSTITUTE(実質収支比率等に係る経年分析!G$49,"▲","-")),2),NA())</f>
        <v>-7.0000000000000007E-2</v>
      </c>
      <c r="D21" s="179">
        <f>IF(ISNUMBER(VALUE(SUBSTITUTE(実質収支比率等に係る経年分析!H$49,"▲","-"))),ROUND(VALUE(SUBSTITUTE(実質収支比率等に係る経年分析!H$49,"▲","-")),2),NA())</f>
        <v>0.4</v>
      </c>
      <c r="E21" s="179">
        <f>IF(ISNUMBER(VALUE(SUBSTITUTE(実質収支比率等に係る経年分析!I$49,"▲","-"))),ROUND(VALUE(SUBSTITUTE(実質収支比率等に係る経年分析!I$49,"▲","-")),2),NA())</f>
        <v>0.05</v>
      </c>
      <c r="F21" s="179">
        <f>IF(ISNUMBER(VALUE(SUBSTITUTE(実質収支比率等に係る経年分析!J$49,"▲","-"))),ROUND(VALUE(SUBSTITUTE(実質収支比率等に係る経年分析!J$49,"▲","-")),2),NA())</f>
        <v>1.54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市営駐車場事業特別会計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c r="A31" s="180" t="str">
        <f>IF(連結実質赤字比率に係る赤字・黒字の構成分析!C$39="",NA(),連結実質赤字比率に係る赤字・黒字の構成分析!C$39)</f>
        <v>東部地区工業用水道事業会計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1.25</v>
      </c>
    </row>
    <row r="32" spans="1:11">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2.93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1.64</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2.34</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5.57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5.82</v>
      </c>
    </row>
    <row r="35" spans="1:16">
      <c r="A35" s="180" t="str">
        <f>IF(連結実質赤字比率に係る赤字・黒字の構成分析!C$35="",NA(),連結実質赤字比率に係る赤字・黒字の構成分析!C$35)</f>
        <v>住宅新築資金等貸付事業特別会計</v>
      </c>
      <c r="B35" s="180">
        <f>IF(ROUND(VALUE(SUBSTITUTE(連結実質赤字比率に係る赤字・黒字の構成分析!F$35,"▲", "-")), 2) &lt; 0, ABS(ROUND(VALUE(SUBSTITUTE(連結実質赤字比率に係る赤字・黒字の構成分析!F$35,"▲", "-")), 2)), NA())</f>
        <v>0.38</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0.31</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0.28000000000000003</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0.24</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0.2</v>
      </c>
      <c r="K35" s="180" t="e">
        <f>IF(ROUND(VALUE(SUBSTITUTE(連結実質赤字比率に係る赤字・黒字の構成分析!J$35,"▲", "-")), 2) &gt;= 0, ABS(ROUND(VALUE(SUBSTITUTE(連結実質赤字比率に係る赤字・黒字の構成分析!J$35,"▲", "-")), 2)), NA())</f>
        <v>#N/A</v>
      </c>
    </row>
    <row r="36" spans="1:16">
      <c r="A36" s="180" t="str">
        <f>IF(連結実質赤字比率に係る赤字・黒字の構成分析!C$34="",NA(),連結実質赤字比率に係る赤字・黒字の構成分析!C$34)</f>
        <v>国民健康保険事業特別会計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0.08</v>
      </c>
      <c r="D36" s="180">
        <f>IF(ROUND(VALUE(SUBSTITUTE(連結実質赤字比率に係る赤字・黒字の構成分析!G$34,"▲", "-")), 2) &lt; 0, ABS(ROUND(VALUE(SUBSTITUTE(連結実質赤字比率に係る赤字・黒字の構成分析!G$34,"▲", "-")), 2)), NA())</f>
        <v>0.15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0.25</v>
      </c>
      <c r="G36" s="180" t="e">
        <f>IF(ROUND(VALUE(SUBSTITUTE(連結実質赤字比率に係る赤字・黒字の構成分析!H$34,"▲", "-")), 2) &gt;= 0, ABS(ROUND(VALUE(SUBSTITUTE(連結実質赤字比率に係る赤字・黒字の構成分析!H$34,"▲", "-")), 2)), NA())</f>
        <v>#N/A</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0.45</v>
      </c>
      <c r="J36" s="180">
        <f>IF(ROUND(VALUE(SUBSTITUTE(連結実質赤字比率に係る赤字・黒字の構成分析!J$34,"▲", "-")), 2) &lt; 0, ABS(ROUND(VALUE(SUBSTITUTE(連結実質赤字比率に係る赤字・黒字の構成分析!J$34,"▲", "-")), 2)), NA())</f>
        <v>0.71</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1060</v>
      </c>
      <c r="E42" s="181"/>
      <c r="F42" s="181"/>
      <c r="G42" s="181">
        <f>'実質公債費比率（分子）の構造'!L$52</f>
        <v>1010</v>
      </c>
      <c r="H42" s="181"/>
      <c r="I42" s="181"/>
      <c r="J42" s="181">
        <f>'実質公債費比率（分子）の構造'!M$52</f>
        <v>1022</v>
      </c>
      <c r="K42" s="181"/>
      <c r="L42" s="181"/>
      <c r="M42" s="181">
        <f>'実質公債費比率（分子）の構造'!N$52</f>
        <v>976</v>
      </c>
      <c r="N42" s="181"/>
      <c r="O42" s="181"/>
      <c r="P42" s="181">
        <f>'実質公債費比率（分子）の構造'!O$52</f>
        <v>976</v>
      </c>
    </row>
    <row r="43" spans="1:16">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105</v>
      </c>
      <c r="C44" s="181"/>
      <c r="D44" s="181"/>
      <c r="E44" s="181">
        <f>'実質公債費比率（分子）の構造'!L$50</f>
        <v>106</v>
      </c>
      <c r="F44" s="181"/>
      <c r="G44" s="181"/>
      <c r="H44" s="181">
        <f>'実質公債費比率（分子）の構造'!M$50</f>
        <v>104</v>
      </c>
      <c r="I44" s="181"/>
      <c r="J44" s="181"/>
      <c r="K44" s="181">
        <f>'実質公債費比率（分子）の構造'!N$50</f>
        <v>114</v>
      </c>
      <c r="L44" s="181"/>
      <c r="M44" s="181"/>
      <c r="N44" s="181">
        <f>'実質公債費比率（分子）の構造'!O$50</f>
        <v>88</v>
      </c>
      <c r="O44" s="181"/>
      <c r="P44" s="181"/>
    </row>
    <row r="45" spans="1:16">
      <c r="A45" s="181" t="s">
        <v>66</v>
      </c>
      <c r="B45" s="181">
        <f>'実質公債費比率（分子）の構造'!K$49</f>
        <v>33</v>
      </c>
      <c r="C45" s="181"/>
      <c r="D45" s="181"/>
      <c r="E45" s="181">
        <f>'実質公債費比率（分子）の構造'!L$49</f>
        <v>34</v>
      </c>
      <c r="F45" s="181"/>
      <c r="G45" s="181"/>
      <c r="H45" s="181">
        <f>'実質公債費比率（分子）の構造'!M$49</f>
        <v>20</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255</v>
      </c>
      <c r="C46" s="181"/>
      <c r="D46" s="181"/>
      <c r="E46" s="181">
        <f>'実質公債費比率（分子）の構造'!L$48</f>
        <v>251</v>
      </c>
      <c r="F46" s="181"/>
      <c r="G46" s="181"/>
      <c r="H46" s="181">
        <f>'実質公債費比率（分子）の構造'!M$48</f>
        <v>324</v>
      </c>
      <c r="I46" s="181"/>
      <c r="J46" s="181"/>
      <c r="K46" s="181">
        <f>'実質公債費比率（分子）の構造'!N$48</f>
        <v>403</v>
      </c>
      <c r="L46" s="181"/>
      <c r="M46" s="181"/>
      <c r="N46" s="181">
        <f>'実質公債費比率（分子）の構造'!O$48</f>
        <v>286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1174</v>
      </c>
      <c r="C49" s="181"/>
      <c r="D49" s="181"/>
      <c r="E49" s="181">
        <f>'実質公債費比率（分子）の構造'!L$45</f>
        <v>1139</v>
      </c>
      <c r="F49" s="181"/>
      <c r="G49" s="181"/>
      <c r="H49" s="181">
        <f>'実質公債費比率（分子）の構造'!M$45</f>
        <v>1180</v>
      </c>
      <c r="I49" s="181"/>
      <c r="J49" s="181"/>
      <c r="K49" s="181">
        <f>'実質公債費比率（分子）の構造'!N$45</f>
        <v>1165</v>
      </c>
      <c r="L49" s="181"/>
      <c r="M49" s="181"/>
      <c r="N49" s="181">
        <f>'実質公債費比率（分子）の構造'!O$45</f>
        <v>1178</v>
      </c>
      <c r="O49" s="181"/>
      <c r="P49" s="181"/>
    </row>
    <row r="50" spans="1:16">
      <c r="A50" s="181" t="s">
        <v>71</v>
      </c>
      <c r="B50" s="181" t="e">
        <f>NA()</f>
        <v>#N/A</v>
      </c>
      <c r="C50" s="181">
        <f>IF(ISNUMBER('実質公債費比率（分子）の構造'!K$53),'実質公債費比率（分子）の構造'!K$53,NA())</f>
        <v>507</v>
      </c>
      <c r="D50" s="181" t="e">
        <f>NA()</f>
        <v>#N/A</v>
      </c>
      <c r="E50" s="181" t="e">
        <f>NA()</f>
        <v>#N/A</v>
      </c>
      <c r="F50" s="181">
        <f>IF(ISNUMBER('実質公債費比率（分子）の構造'!L$53),'実質公債費比率（分子）の構造'!L$53,NA())</f>
        <v>520</v>
      </c>
      <c r="G50" s="181" t="e">
        <f>NA()</f>
        <v>#N/A</v>
      </c>
      <c r="H50" s="181" t="e">
        <f>NA()</f>
        <v>#N/A</v>
      </c>
      <c r="I50" s="181">
        <f>IF(ISNUMBER('実質公債費比率（分子）の構造'!M$53),'実質公債費比率（分子）の構造'!M$53,NA())</f>
        <v>606</v>
      </c>
      <c r="J50" s="181" t="e">
        <f>NA()</f>
        <v>#N/A</v>
      </c>
      <c r="K50" s="181" t="e">
        <f>NA()</f>
        <v>#N/A</v>
      </c>
      <c r="L50" s="181">
        <f>IF(ISNUMBER('実質公債費比率（分子）の構造'!N$53),'実質公債費比率（分子）の構造'!N$53,NA())</f>
        <v>706</v>
      </c>
      <c r="M50" s="181" t="e">
        <f>NA()</f>
        <v>#N/A</v>
      </c>
      <c r="N50" s="181" t="e">
        <f>NA()</f>
        <v>#N/A</v>
      </c>
      <c r="O50" s="181">
        <f>IF(ISNUMBER('実質公債費比率（分子）の構造'!O$53),'実質公債費比率（分子）の構造'!O$53,NA())</f>
        <v>576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9664</v>
      </c>
      <c r="E56" s="180"/>
      <c r="F56" s="180"/>
      <c r="G56" s="180">
        <f>'将来負担比率（分子）の構造'!J$52</f>
        <v>9646</v>
      </c>
      <c r="H56" s="180"/>
      <c r="I56" s="180"/>
      <c r="J56" s="180">
        <f>'将来負担比率（分子）の構造'!K$52</f>
        <v>9507</v>
      </c>
      <c r="K56" s="180"/>
      <c r="L56" s="180"/>
      <c r="M56" s="180">
        <f>'将来負担比率（分子）の構造'!L$52</f>
        <v>9321</v>
      </c>
      <c r="N56" s="180"/>
      <c r="O56" s="180"/>
      <c r="P56" s="180">
        <f>'将来負担比率（分子）の構造'!M$52</f>
        <v>9061</v>
      </c>
    </row>
    <row r="57" spans="1:16">
      <c r="A57" s="180" t="s">
        <v>42</v>
      </c>
      <c r="B57" s="180"/>
      <c r="C57" s="180"/>
      <c r="D57" s="180">
        <f>'将来負担比率（分子）の構造'!I$51</f>
        <v>709</v>
      </c>
      <c r="E57" s="180"/>
      <c r="F57" s="180"/>
      <c r="G57" s="180">
        <f>'将来負担比率（分子）の構造'!J$51</f>
        <v>657</v>
      </c>
      <c r="H57" s="180"/>
      <c r="I57" s="180"/>
      <c r="J57" s="180">
        <f>'将来負担比率（分子）の構造'!K$51</f>
        <v>697</v>
      </c>
      <c r="K57" s="180"/>
      <c r="L57" s="180"/>
      <c r="M57" s="180">
        <f>'将来負担比率（分子）の構造'!L$51</f>
        <v>642</v>
      </c>
      <c r="N57" s="180"/>
      <c r="O57" s="180"/>
      <c r="P57" s="180">
        <f>'将来負担比率（分子）の構造'!M$51</f>
        <v>560</v>
      </c>
    </row>
    <row r="58" spans="1:16">
      <c r="A58" s="180" t="s">
        <v>41</v>
      </c>
      <c r="B58" s="180"/>
      <c r="C58" s="180"/>
      <c r="D58" s="180">
        <f>'将来負担比率（分子）の構造'!I$50</f>
        <v>2822</v>
      </c>
      <c r="E58" s="180"/>
      <c r="F58" s="180"/>
      <c r="G58" s="180">
        <f>'将来負担比率（分子）の構造'!J$50</f>
        <v>2879</v>
      </c>
      <c r="H58" s="180"/>
      <c r="I58" s="180"/>
      <c r="J58" s="180">
        <f>'将来負担比率（分子）の構造'!K$50</f>
        <v>2712</v>
      </c>
      <c r="K58" s="180"/>
      <c r="L58" s="180"/>
      <c r="M58" s="180">
        <f>'将来負担比率（分子）の構造'!L$50</f>
        <v>2696</v>
      </c>
      <c r="N58" s="180"/>
      <c r="O58" s="180"/>
      <c r="P58" s="180">
        <f>'将来負担比率（分子）の構造'!M$50</f>
        <v>2747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1951</v>
      </c>
      <c r="C62" s="180"/>
      <c r="D62" s="180"/>
      <c r="E62" s="180">
        <f>'将来負担比率（分子）の構造'!J$45</f>
        <v>1773</v>
      </c>
      <c r="F62" s="180"/>
      <c r="G62" s="180"/>
      <c r="H62" s="180">
        <f>'将来負担比率（分子）の構造'!K$45</f>
        <v>1795</v>
      </c>
      <c r="I62" s="180"/>
      <c r="J62" s="180"/>
      <c r="K62" s="180">
        <f>'将来負担比率（分子）の構造'!L$45</f>
        <v>1845</v>
      </c>
      <c r="L62" s="180"/>
      <c r="M62" s="180"/>
      <c r="N62" s="180">
        <f>'将来負担比率（分子）の構造'!M$45</f>
        <v>1853</v>
      </c>
      <c r="O62" s="180"/>
      <c r="P62" s="180"/>
    </row>
    <row r="63" spans="1:16">
      <c r="A63" s="180" t="s">
        <v>34</v>
      </c>
      <c r="B63" s="180">
        <f>'将来負担比率（分子）の構造'!I$44</f>
        <v>775</v>
      </c>
      <c r="C63" s="180"/>
      <c r="D63" s="180"/>
      <c r="E63" s="180">
        <f>'将来負担比率（分子）の構造'!J$44</f>
        <v>670</v>
      </c>
      <c r="F63" s="180"/>
      <c r="G63" s="180"/>
      <c r="H63" s="180">
        <f>'将来負担比率（分子）の構造'!K$44</f>
        <v>550</v>
      </c>
      <c r="I63" s="180"/>
      <c r="J63" s="180"/>
      <c r="K63" s="180">
        <f>'将来負担比率（分子）の構造'!L$44</f>
        <v>444</v>
      </c>
      <c r="L63" s="180"/>
      <c r="M63" s="180"/>
      <c r="N63" s="180">
        <f>'将来負担比率（分子）の構造'!M$44</f>
        <v>397</v>
      </c>
      <c r="O63" s="180"/>
      <c r="P63" s="180"/>
    </row>
    <row r="64" spans="1:16">
      <c r="A64" s="180" t="s">
        <v>33</v>
      </c>
      <c r="B64" s="180">
        <f>'将来負担比率（分子）の構造'!I$43</f>
        <v>3555</v>
      </c>
      <c r="C64" s="180"/>
      <c r="D64" s="180"/>
      <c r="E64" s="180">
        <f>'将来負担比率（分子）の構造'!J$43</f>
        <v>3537</v>
      </c>
      <c r="F64" s="180"/>
      <c r="G64" s="180"/>
      <c r="H64" s="180">
        <f>'将来負担比率（分子）の構造'!K$43</f>
        <v>3334</v>
      </c>
      <c r="I64" s="180"/>
      <c r="J64" s="180"/>
      <c r="K64" s="180">
        <f>'将来負担比率（分子）の構造'!L$43</f>
        <v>3229</v>
      </c>
      <c r="L64" s="180"/>
      <c r="M64" s="180"/>
      <c r="N64" s="180">
        <f>'将来負担比率（分子）の構造'!M$43</f>
        <v>3220</v>
      </c>
      <c r="O64" s="180"/>
      <c r="P64" s="180"/>
    </row>
    <row r="65" spans="1:16">
      <c r="A65" s="180" t="s">
        <v>32</v>
      </c>
      <c r="B65" s="180">
        <f>'将来負担比率（分子）の構造'!I$42</f>
        <v>125</v>
      </c>
      <c r="C65" s="180"/>
      <c r="D65" s="180"/>
      <c r="E65" s="180">
        <f>'将来負担比率（分子）の構造'!J$42</f>
        <v>135</v>
      </c>
      <c r="F65" s="180"/>
      <c r="G65" s="180"/>
      <c r="H65" s="180">
        <f>'将来負担比率（分子）の構造'!K$42</f>
        <v>145</v>
      </c>
      <c r="I65" s="180"/>
      <c r="J65" s="180"/>
      <c r="K65" s="180">
        <f>'将来負担比率（分子）の構造'!L$42</f>
        <v>177</v>
      </c>
      <c r="L65" s="180"/>
      <c r="M65" s="180"/>
      <c r="N65" s="180">
        <f>'将来負担比率（分子）の構造'!M$42</f>
        <v>145</v>
      </c>
      <c r="O65" s="180"/>
      <c r="P65" s="180"/>
    </row>
    <row r="66" spans="1:16">
      <c r="A66" s="180" t="s">
        <v>31</v>
      </c>
      <c r="B66" s="180">
        <f>'将来負担比率（分子）の構造'!I$41</f>
        <v>11087</v>
      </c>
      <c r="C66" s="180"/>
      <c r="D66" s="180"/>
      <c r="E66" s="180">
        <f>'将来負担比率（分子）の構造'!J$41</f>
        <v>10990</v>
      </c>
      <c r="F66" s="180"/>
      <c r="G66" s="180"/>
      <c r="H66" s="180">
        <f>'将来負担比率（分子）の構造'!K$41</f>
        <v>10708</v>
      </c>
      <c r="I66" s="180"/>
      <c r="J66" s="180"/>
      <c r="K66" s="180">
        <f>'将来負担比率（分子）の構造'!L$41</f>
        <v>10405</v>
      </c>
      <c r="L66" s="180"/>
      <c r="M66" s="180"/>
      <c r="N66" s="180">
        <f>'将来負担比率（分子）の構造'!M$41</f>
        <v>10162</v>
      </c>
      <c r="O66" s="180"/>
      <c r="P66" s="180"/>
    </row>
    <row r="67" spans="1:16">
      <c r="A67" s="180" t="s">
        <v>75</v>
      </c>
      <c r="B67" s="180" t="e">
        <f>NA()</f>
        <v>#N/A</v>
      </c>
      <c r="C67" s="180">
        <f>IF(ISNUMBER('将来負担比率（分子）の構造'!I$53), IF('将来負担比率（分子）の構造'!I$53 &lt; 0, 0, '将来負担比率（分子）の構造'!I$53), NA())</f>
        <v>4299</v>
      </c>
      <c r="D67" s="180" t="e">
        <f>NA()</f>
        <v>#N/A</v>
      </c>
      <c r="E67" s="180" t="e">
        <f>NA()</f>
        <v>#N/A</v>
      </c>
      <c r="F67" s="180">
        <f>IF(ISNUMBER('将来負担比率（分子）の構造'!J$53), IF('将来負担比率（分子）の構造'!J$53 &lt; 0, 0, '将来負担比率（分子）の構造'!J$53), NA())</f>
        <v>3922</v>
      </c>
      <c r="G67" s="180" t="e">
        <f>NA()</f>
        <v>#N/A</v>
      </c>
      <c r="H67" s="180" t="e">
        <f>NA()</f>
        <v>#N/A</v>
      </c>
      <c r="I67" s="180">
        <f>IF(ISNUMBER('将来負担比率（分子）の構造'!K$53), IF('将来負担比率（分子）の構造'!K$53 &lt; 0, 0, '将来負担比率（分子）の構造'!K$53), NA())</f>
        <v>3615</v>
      </c>
      <c r="J67" s="180" t="e">
        <f>NA()</f>
        <v>#N/A</v>
      </c>
      <c r="K67" s="180" t="e">
        <f>NA()</f>
        <v>#N/A</v>
      </c>
      <c r="L67" s="180">
        <f>IF(ISNUMBER('将来負担比率（分子）の構造'!L$53), IF('将来負担比率（分子）の構造'!L$53 &lt; 0, 0, '将来負担比率（分子）の構造'!L$53), NA())</f>
        <v>3442</v>
      </c>
      <c r="M67" s="180" t="e">
        <f>NA()</f>
        <v>#N/A</v>
      </c>
      <c r="N67" s="180" t="e">
        <f>NA()</f>
        <v>#N/A</v>
      </c>
      <c r="O67" s="180">
        <f>IF(ISNUMBER('将来負担比率（分子）の構造'!M$53), IF('将来負担比率（分子）の構造'!M$53 &lt; 0, 0, '将来負担比率（分子）の構造'!M$53), NA())</f>
        <v>3408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1487</v>
      </c>
      <c r="C72" s="184">
        <f>基金残高に係る経年分析!G55</f>
        <v>1469</v>
      </c>
      <c r="D72" s="184">
        <f>基金残高に係る経年分析!H55</f>
        <v>1510</v>
      </c>
    </row>
    <row r="73" spans="1:16">
      <c r="A73" s="183" t="s">
        <v>78</v>
      </c>
      <c r="B73" s="184">
        <f>基金残高に係る経年分析!F56</f>
        <v>453</v>
      </c>
      <c r="C73" s="184">
        <f>基金残高に係る経年分析!G56</f>
        <v>454</v>
      </c>
      <c r="D73" s="184">
        <f>基金残高に係る経年分析!H56</f>
        <v>455</v>
      </c>
    </row>
    <row r="74" spans="1:16">
      <c r="A74" s="183" t="s">
        <v>79</v>
      </c>
      <c r="B74" s="184">
        <f>基金残高に係る経年分析!F57</f>
        <v>564</v>
      </c>
      <c r="C74" s="184">
        <f>基金残高に係る経年分析!G57</f>
        <v>567</v>
      </c>
      <c r="D74" s="184">
        <f>基金残高に係る経年分析!H57</f>
        <v>829</v>
      </c>
    </row>
  </sheetData>
  <sheetProtection algorithmName="SHA-512" hashValue="4mxsYgtL9B/UIBOhi8SCpj0Tl75afk7wJF96uA1SX9frrScUHtJj0RIb8XvXEc+VIBVTZ6nkqPTMU8Y+TTDchQ==" saltValue="xxs8L7qym42V+wb9shWw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 workbookViewId="0">
      <selection activeCell="R31" sqref="R31:Y31"/>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3341939</v>
      </c>
      <c r="S5" s="689"/>
      <c r="T5" s="689"/>
      <c r="U5" s="689"/>
      <c r="V5" s="689"/>
      <c r="W5" s="689"/>
      <c r="X5" s="689"/>
      <c r="Y5" s="735"/>
      <c r="Z5" s="753">
        <v>28.4</v>
      </c>
      <c r="AA5" s="753"/>
      <c r="AB5" s="753"/>
      <c r="AC5" s="753"/>
      <c r="AD5" s="754">
        <v>3341939</v>
      </c>
      <c r="AE5" s="754"/>
      <c r="AF5" s="754"/>
      <c r="AG5" s="754"/>
      <c r="AH5" s="754"/>
      <c r="AI5" s="754"/>
      <c r="AJ5" s="754"/>
      <c r="AK5" s="754"/>
      <c r="AL5" s="736">
        <v>49.8</v>
      </c>
      <c r="AM5" s="705"/>
      <c r="AN5" s="705"/>
      <c r="AO5" s="737"/>
      <c r="AP5" s="722" t="s">
        <v>227</v>
      </c>
      <c r="AQ5" s="723"/>
      <c r="AR5" s="723"/>
      <c r="AS5" s="723"/>
      <c r="AT5" s="723"/>
      <c r="AU5" s="723"/>
      <c r="AV5" s="723"/>
      <c r="AW5" s="723"/>
      <c r="AX5" s="723"/>
      <c r="AY5" s="723"/>
      <c r="AZ5" s="723"/>
      <c r="BA5" s="723"/>
      <c r="BB5" s="723"/>
      <c r="BC5" s="723"/>
      <c r="BD5" s="723"/>
      <c r="BE5" s="723"/>
      <c r="BF5" s="724"/>
      <c r="BG5" s="623">
        <v>3341939</v>
      </c>
      <c r="BH5" s="626"/>
      <c r="BI5" s="626"/>
      <c r="BJ5" s="626"/>
      <c r="BK5" s="626"/>
      <c r="BL5" s="626"/>
      <c r="BM5" s="626"/>
      <c r="BN5" s="627"/>
      <c r="BO5" s="685">
        <v>100</v>
      </c>
      <c r="BP5" s="685"/>
      <c r="BQ5" s="685"/>
      <c r="BR5" s="685"/>
      <c r="BS5" s="686">
        <v>156396</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c r="B6" s="620" t="s">
        <v>231</v>
      </c>
      <c r="C6" s="621"/>
      <c r="D6" s="621"/>
      <c r="E6" s="621"/>
      <c r="F6" s="621"/>
      <c r="G6" s="621"/>
      <c r="H6" s="621"/>
      <c r="I6" s="621"/>
      <c r="J6" s="621"/>
      <c r="K6" s="621"/>
      <c r="L6" s="621"/>
      <c r="M6" s="621"/>
      <c r="N6" s="621"/>
      <c r="O6" s="621"/>
      <c r="P6" s="621"/>
      <c r="Q6" s="622"/>
      <c r="R6" s="623">
        <v>106958</v>
      </c>
      <c r="S6" s="626"/>
      <c r="T6" s="626"/>
      <c r="U6" s="626"/>
      <c r="V6" s="626"/>
      <c r="W6" s="626"/>
      <c r="X6" s="626"/>
      <c r="Y6" s="627"/>
      <c r="Z6" s="685">
        <v>0.9</v>
      </c>
      <c r="AA6" s="685"/>
      <c r="AB6" s="685"/>
      <c r="AC6" s="685"/>
      <c r="AD6" s="686">
        <v>106958</v>
      </c>
      <c r="AE6" s="686"/>
      <c r="AF6" s="686"/>
      <c r="AG6" s="686"/>
      <c r="AH6" s="686"/>
      <c r="AI6" s="686"/>
      <c r="AJ6" s="686"/>
      <c r="AK6" s="686"/>
      <c r="AL6" s="628">
        <v>1.6</v>
      </c>
      <c r="AM6" s="629"/>
      <c r="AN6" s="629"/>
      <c r="AO6" s="687"/>
      <c r="AP6" s="620" t="s">
        <v>232</v>
      </c>
      <c r="AQ6" s="621"/>
      <c r="AR6" s="621"/>
      <c r="AS6" s="621"/>
      <c r="AT6" s="621"/>
      <c r="AU6" s="621"/>
      <c r="AV6" s="621"/>
      <c r="AW6" s="621"/>
      <c r="AX6" s="621"/>
      <c r="AY6" s="621"/>
      <c r="AZ6" s="621"/>
      <c r="BA6" s="621"/>
      <c r="BB6" s="621"/>
      <c r="BC6" s="621"/>
      <c r="BD6" s="621"/>
      <c r="BE6" s="621"/>
      <c r="BF6" s="622"/>
      <c r="BG6" s="623">
        <v>3341939</v>
      </c>
      <c r="BH6" s="626"/>
      <c r="BI6" s="626"/>
      <c r="BJ6" s="626"/>
      <c r="BK6" s="626"/>
      <c r="BL6" s="626"/>
      <c r="BM6" s="626"/>
      <c r="BN6" s="627"/>
      <c r="BO6" s="685">
        <v>100</v>
      </c>
      <c r="BP6" s="685"/>
      <c r="BQ6" s="685"/>
      <c r="BR6" s="685"/>
      <c r="BS6" s="686">
        <v>156396</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138197</v>
      </c>
      <c r="CS6" s="626"/>
      <c r="CT6" s="626"/>
      <c r="CU6" s="626"/>
      <c r="CV6" s="626"/>
      <c r="CW6" s="626"/>
      <c r="CX6" s="626"/>
      <c r="CY6" s="627"/>
      <c r="CZ6" s="736">
        <v>1.2</v>
      </c>
      <c r="DA6" s="705"/>
      <c r="DB6" s="705"/>
      <c r="DC6" s="739"/>
      <c r="DD6" s="631" t="s">
        <v>174</v>
      </c>
      <c r="DE6" s="626"/>
      <c r="DF6" s="626"/>
      <c r="DG6" s="626"/>
      <c r="DH6" s="626"/>
      <c r="DI6" s="626"/>
      <c r="DJ6" s="626"/>
      <c r="DK6" s="626"/>
      <c r="DL6" s="626"/>
      <c r="DM6" s="626"/>
      <c r="DN6" s="626"/>
      <c r="DO6" s="626"/>
      <c r="DP6" s="627"/>
      <c r="DQ6" s="631">
        <v>138197</v>
      </c>
      <c r="DR6" s="626"/>
      <c r="DS6" s="626"/>
      <c r="DT6" s="626"/>
      <c r="DU6" s="626"/>
      <c r="DV6" s="626"/>
      <c r="DW6" s="626"/>
      <c r="DX6" s="626"/>
      <c r="DY6" s="626"/>
      <c r="DZ6" s="626"/>
      <c r="EA6" s="626"/>
      <c r="EB6" s="626"/>
      <c r="EC6" s="666"/>
    </row>
    <row r="7" spans="2:143" ht="11.25" customHeight="1">
      <c r="B7" s="620" t="s">
        <v>234</v>
      </c>
      <c r="C7" s="621"/>
      <c r="D7" s="621"/>
      <c r="E7" s="621"/>
      <c r="F7" s="621"/>
      <c r="G7" s="621"/>
      <c r="H7" s="621"/>
      <c r="I7" s="621"/>
      <c r="J7" s="621"/>
      <c r="K7" s="621"/>
      <c r="L7" s="621"/>
      <c r="M7" s="621"/>
      <c r="N7" s="621"/>
      <c r="O7" s="621"/>
      <c r="P7" s="621"/>
      <c r="Q7" s="622"/>
      <c r="R7" s="623">
        <v>4028</v>
      </c>
      <c r="S7" s="626"/>
      <c r="T7" s="626"/>
      <c r="U7" s="626"/>
      <c r="V7" s="626"/>
      <c r="W7" s="626"/>
      <c r="X7" s="626"/>
      <c r="Y7" s="627"/>
      <c r="Z7" s="685">
        <v>0</v>
      </c>
      <c r="AA7" s="685"/>
      <c r="AB7" s="685"/>
      <c r="AC7" s="685"/>
      <c r="AD7" s="686">
        <v>4028</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1287281</v>
      </c>
      <c r="BH7" s="626"/>
      <c r="BI7" s="626"/>
      <c r="BJ7" s="626"/>
      <c r="BK7" s="626"/>
      <c r="BL7" s="626"/>
      <c r="BM7" s="626"/>
      <c r="BN7" s="627"/>
      <c r="BO7" s="685">
        <v>38.5</v>
      </c>
      <c r="BP7" s="685"/>
      <c r="BQ7" s="685"/>
      <c r="BR7" s="685"/>
      <c r="BS7" s="686">
        <v>41461</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1299587</v>
      </c>
      <c r="CS7" s="626"/>
      <c r="CT7" s="626"/>
      <c r="CU7" s="626"/>
      <c r="CV7" s="626"/>
      <c r="CW7" s="626"/>
      <c r="CX7" s="626"/>
      <c r="CY7" s="627"/>
      <c r="CZ7" s="685">
        <v>11.2</v>
      </c>
      <c r="DA7" s="685"/>
      <c r="DB7" s="685"/>
      <c r="DC7" s="685"/>
      <c r="DD7" s="631">
        <v>31178</v>
      </c>
      <c r="DE7" s="626"/>
      <c r="DF7" s="626"/>
      <c r="DG7" s="626"/>
      <c r="DH7" s="626"/>
      <c r="DI7" s="626"/>
      <c r="DJ7" s="626"/>
      <c r="DK7" s="626"/>
      <c r="DL7" s="626"/>
      <c r="DM7" s="626"/>
      <c r="DN7" s="626"/>
      <c r="DO7" s="626"/>
      <c r="DP7" s="627"/>
      <c r="DQ7" s="631">
        <v>1021150</v>
      </c>
      <c r="DR7" s="626"/>
      <c r="DS7" s="626"/>
      <c r="DT7" s="626"/>
      <c r="DU7" s="626"/>
      <c r="DV7" s="626"/>
      <c r="DW7" s="626"/>
      <c r="DX7" s="626"/>
      <c r="DY7" s="626"/>
      <c r="DZ7" s="626"/>
      <c r="EA7" s="626"/>
      <c r="EB7" s="626"/>
      <c r="EC7" s="666"/>
    </row>
    <row r="8" spans="2:143" ht="11.25" customHeight="1">
      <c r="B8" s="620" t="s">
        <v>237</v>
      </c>
      <c r="C8" s="621"/>
      <c r="D8" s="621"/>
      <c r="E8" s="621"/>
      <c r="F8" s="621"/>
      <c r="G8" s="621"/>
      <c r="H8" s="621"/>
      <c r="I8" s="621"/>
      <c r="J8" s="621"/>
      <c r="K8" s="621"/>
      <c r="L8" s="621"/>
      <c r="M8" s="621"/>
      <c r="N8" s="621"/>
      <c r="O8" s="621"/>
      <c r="P8" s="621"/>
      <c r="Q8" s="622"/>
      <c r="R8" s="623">
        <v>8916</v>
      </c>
      <c r="S8" s="626"/>
      <c r="T8" s="626"/>
      <c r="U8" s="626"/>
      <c r="V8" s="626"/>
      <c r="W8" s="626"/>
      <c r="X8" s="626"/>
      <c r="Y8" s="627"/>
      <c r="Z8" s="685">
        <v>0.1</v>
      </c>
      <c r="AA8" s="685"/>
      <c r="AB8" s="685"/>
      <c r="AC8" s="685"/>
      <c r="AD8" s="686">
        <v>8916</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42103</v>
      </c>
      <c r="BH8" s="626"/>
      <c r="BI8" s="626"/>
      <c r="BJ8" s="626"/>
      <c r="BK8" s="626"/>
      <c r="BL8" s="626"/>
      <c r="BM8" s="626"/>
      <c r="BN8" s="627"/>
      <c r="BO8" s="685">
        <v>1.3</v>
      </c>
      <c r="BP8" s="685"/>
      <c r="BQ8" s="685"/>
      <c r="BR8" s="685"/>
      <c r="BS8" s="631" t="s">
        <v>174</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4687719</v>
      </c>
      <c r="CS8" s="626"/>
      <c r="CT8" s="626"/>
      <c r="CU8" s="626"/>
      <c r="CV8" s="626"/>
      <c r="CW8" s="626"/>
      <c r="CX8" s="626"/>
      <c r="CY8" s="627"/>
      <c r="CZ8" s="685">
        <v>40.4</v>
      </c>
      <c r="DA8" s="685"/>
      <c r="DB8" s="685"/>
      <c r="DC8" s="685"/>
      <c r="DD8" s="631">
        <v>6340</v>
      </c>
      <c r="DE8" s="626"/>
      <c r="DF8" s="626"/>
      <c r="DG8" s="626"/>
      <c r="DH8" s="626"/>
      <c r="DI8" s="626"/>
      <c r="DJ8" s="626"/>
      <c r="DK8" s="626"/>
      <c r="DL8" s="626"/>
      <c r="DM8" s="626"/>
      <c r="DN8" s="626"/>
      <c r="DO8" s="626"/>
      <c r="DP8" s="627"/>
      <c r="DQ8" s="631">
        <v>2360861</v>
      </c>
      <c r="DR8" s="626"/>
      <c r="DS8" s="626"/>
      <c r="DT8" s="626"/>
      <c r="DU8" s="626"/>
      <c r="DV8" s="626"/>
      <c r="DW8" s="626"/>
      <c r="DX8" s="626"/>
      <c r="DY8" s="626"/>
      <c r="DZ8" s="626"/>
      <c r="EA8" s="626"/>
      <c r="EB8" s="626"/>
      <c r="EC8" s="666"/>
    </row>
    <row r="9" spans="2:143" ht="11.25" customHeight="1">
      <c r="B9" s="620" t="s">
        <v>240</v>
      </c>
      <c r="C9" s="621"/>
      <c r="D9" s="621"/>
      <c r="E9" s="621"/>
      <c r="F9" s="621"/>
      <c r="G9" s="621"/>
      <c r="H9" s="621"/>
      <c r="I9" s="621"/>
      <c r="J9" s="621"/>
      <c r="K9" s="621"/>
      <c r="L9" s="621"/>
      <c r="M9" s="621"/>
      <c r="N9" s="621"/>
      <c r="O9" s="621"/>
      <c r="P9" s="621"/>
      <c r="Q9" s="622"/>
      <c r="R9" s="623">
        <v>8134</v>
      </c>
      <c r="S9" s="626"/>
      <c r="T9" s="626"/>
      <c r="U9" s="626"/>
      <c r="V9" s="626"/>
      <c r="W9" s="626"/>
      <c r="X9" s="626"/>
      <c r="Y9" s="627"/>
      <c r="Z9" s="685">
        <v>0.1</v>
      </c>
      <c r="AA9" s="685"/>
      <c r="AB9" s="685"/>
      <c r="AC9" s="685"/>
      <c r="AD9" s="686">
        <v>8134</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954833</v>
      </c>
      <c r="BH9" s="626"/>
      <c r="BI9" s="626"/>
      <c r="BJ9" s="626"/>
      <c r="BK9" s="626"/>
      <c r="BL9" s="626"/>
      <c r="BM9" s="626"/>
      <c r="BN9" s="627"/>
      <c r="BO9" s="685">
        <v>28.6</v>
      </c>
      <c r="BP9" s="685"/>
      <c r="BQ9" s="685"/>
      <c r="BR9" s="685"/>
      <c r="BS9" s="631" t="s">
        <v>174</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1223655</v>
      </c>
      <c r="CS9" s="626"/>
      <c r="CT9" s="626"/>
      <c r="CU9" s="626"/>
      <c r="CV9" s="626"/>
      <c r="CW9" s="626"/>
      <c r="CX9" s="626"/>
      <c r="CY9" s="627"/>
      <c r="CZ9" s="685">
        <v>10.5</v>
      </c>
      <c r="DA9" s="685"/>
      <c r="DB9" s="685"/>
      <c r="DC9" s="685"/>
      <c r="DD9" s="631">
        <v>159408</v>
      </c>
      <c r="DE9" s="626"/>
      <c r="DF9" s="626"/>
      <c r="DG9" s="626"/>
      <c r="DH9" s="626"/>
      <c r="DI9" s="626"/>
      <c r="DJ9" s="626"/>
      <c r="DK9" s="626"/>
      <c r="DL9" s="626"/>
      <c r="DM9" s="626"/>
      <c r="DN9" s="626"/>
      <c r="DO9" s="626"/>
      <c r="DP9" s="627"/>
      <c r="DQ9" s="631">
        <v>933937</v>
      </c>
      <c r="DR9" s="626"/>
      <c r="DS9" s="626"/>
      <c r="DT9" s="626"/>
      <c r="DU9" s="626"/>
      <c r="DV9" s="626"/>
      <c r="DW9" s="626"/>
      <c r="DX9" s="626"/>
      <c r="DY9" s="626"/>
      <c r="DZ9" s="626"/>
      <c r="EA9" s="626"/>
      <c r="EB9" s="626"/>
      <c r="EC9" s="666"/>
    </row>
    <row r="10" spans="2:143" ht="11.25" customHeight="1">
      <c r="B10" s="620" t="s">
        <v>243</v>
      </c>
      <c r="C10" s="621"/>
      <c r="D10" s="621"/>
      <c r="E10" s="621"/>
      <c r="F10" s="621"/>
      <c r="G10" s="621"/>
      <c r="H10" s="621"/>
      <c r="I10" s="621"/>
      <c r="J10" s="621"/>
      <c r="K10" s="621"/>
      <c r="L10" s="621"/>
      <c r="M10" s="621"/>
      <c r="N10" s="621"/>
      <c r="O10" s="621"/>
      <c r="P10" s="621"/>
      <c r="Q10" s="622"/>
      <c r="R10" s="623" t="s">
        <v>244</v>
      </c>
      <c r="S10" s="626"/>
      <c r="T10" s="626"/>
      <c r="U10" s="626"/>
      <c r="V10" s="626"/>
      <c r="W10" s="626"/>
      <c r="X10" s="626"/>
      <c r="Y10" s="627"/>
      <c r="Z10" s="685" t="s">
        <v>174</v>
      </c>
      <c r="AA10" s="685"/>
      <c r="AB10" s="685"/>
      <c r="AC10" s="685"/>
      <c r="AD10" s="686" t="s">
        <v>174</v>
      </c>
      <c r="AE10" s="686"/>
      <c r="AF10" s="686"/>
      <c r="AG10" s="686"/>
      <c r="AH10" s="686"/>
      <c r="AI10" s="686"/>
      <c r="AJ10" s="686"/>
      <c r="AK10" s="686"/>
      <c r="AL10" s="628" t="s">
        <v>174</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84718</v>
      </c>
      <c r="BH10" s="626"/>
      <c r="BI10" s="626"/>
      <c r="BJ10" s="626"/>
      <c r="BK10" s="626"/>
      <c r="BL10" s="626"/>
      <c r="BM10" s="626"/>
      <c r="BN10" s="627"/>
      <c r="BO10" s="685">
        <v>2.5</v>
      </c>
      <c r="BP10" s="685"/>
      <c r="BQ10" s="685"/>
      <c r="BR10" s="685"/>
      <c r="BS10" s="631">
        <v>13955</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28724</v>
      </c>
      <c r="CS10" s="626"/>
      <c r="CT10" s="626"/>
      <c r="CU10" s="626"/>
      <c r="CV10" s="626"/>
      <c r="CW10" s="626"/>
      <c r="CX10" s="626"/>
      <c r="CY10" s="627"/>
      <c r="CZ10" s="685">
        <v>0.2</v>
      </c>
      <c r="DA10" s="685"/>
      <c r="DB10" s="685"/>
      <c r="DC10" s="685"/>
      <c r="DD10" s="631" t="s">
        <v>174</v>
      </c>
      <c r="DE10" s="626"/>
      <c r="DF10" s="626"/>
      <c r="DG10" s="626"/>
      <c r="DH10" s="626"/>
      <c r="DI10" s="626"/>
      <c r="DJ10" s="626"/>
      <c r="DK10" s="626"/>
      <c r="DL10" s="626"/>
      <c r="DM10" s="626"/>
      <c r="DN10" s="626"/>
      <c r="DO10" s="626"/>
      <c r="DP10" s="627"/>
      <c r="DQ10" s="631">
        <v>26253</v>
      </c>
      <c r="DR10" s="626"/>
      <c r="DS10" s="626"/>
      <c r="DT10" s="626"/>
      <c r="DU10" s="626"/>
      <c r="DV10" s="626"/>
      <c r="DW10" s="626"/>
      <c r="DX10" s="626"/>
      <c r="DY10" s="626"/>
      <c r="DZ10" s="626"/>
      <c r="EA10" s="626"/>
      <c r="EB10" s="626"/>
      <c r="EC10" s="666"/>
    </row>
    <row r="11" spans="2:143" ht="11.25" customHeight="1">
      <c r="B11" s="620" t="s">
        <v>247</v>
      </c>
      <c r="C11" s="621"/>
      <c r="D11" s="621"/>
      <c r="E11" s="621"/>
      <c r="F11" s="621"/>
      <c r="G11" s="621"/>
      <c r="H11" s="621"/>
      <c r="I11" s="621"/>
      <c r="J11" s="621"/>
      <c r="K11" s="621"/>
      <c r="L11" s="621"/>
      <c r="M11" s="621"/>
      <c r="N11" s="621"/>
      <c r="O11" s="621"/>
      <c r="P11" s="621"/>
      <c r="Q11" s="622"/>
      <c r="R11" s="623" t="s">
        <v>174</v>
      </c>
      <c r="S11" s="626"/>
      <c r="T11" s="626"/>
      <c r="U11" s="626"/>
      <c r="V11" s="626"/>
      <c r="W11" s="626"/>
      <c r="X11" s="626"/>
      <c r="Y11" s="627"/>
      <c r="Z11" s="685" t="s">
        <v>174</v>
      </c>
      <c r="AA11" s="685"/>
      <c r="AB11" s="685"/>
      <c r="AC11" s="685"/>
      <c r="AD11" s="686" t="s">
        <v>244</v>
      </c>
      <c r="AE11" s="686"/>
      <c r="AF11" s="686"/>
      <c r="AG11" s="686"/>
      <c r="AH11" s="686"/>
      <c r="AI11" s="686"/>
      <c r="AJ11" s="686"/>
      <c r="AK11" s="686"/>
      <c r="AL11" s="628" t="s">
        <v>244</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205627</v>
      </c>
      <c r="BH11" s="626"/>
      <c r="BI11" s="626"/>
      <c r="BJ11" s="626"/>
      <c r="BK11" s="626"/>
      <c r="BL11" s="626"/>
      <c r="BM11" s="626"/>
      <c r="BN11" s="627"/>
      <c r="BO11" s="685">
        <v>6.2</v>
      </c>
      <c r="BP11" s="685"/>
      <c r="BQ11" s="685"/>
      <c r="BR11" s="685"/>
      <c r="BS11" s="631">
        <v>27506</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508450</v>
      </c>
      <c r="CS11" s="626"/>
      <c r="CT11" s="626"/>
      <c r="CU11" s="626"/>
      <c r="CV11" s="626"/>
      <c r="CW11" s="626"/>
      <c r="CX11" s="626"/>
      <c r="CY11" s="627"/>
      <c r="CZ11" s="685">
        <v>4.4000000000000004</v>
      </c>
      <c r="DA11" s="685"/>
      <c r="DB11" s="685"/>
      <c r="DC11" s="685"/>
      <c r="DD11" s="631">
        <v>201259</v>
      </c>
      <c r="DE11" s="626"/>
      <c r="DF11" s="626"/>
      <c r="DG11" s="626"/>
      <c r="DH11" s="626"/>
      <c r="DI11" s="626"/>
      <c r="DJ11" s="626"/>
      <c r="DK11" s="626"/>
      <c r="DL11" s="626"/>
      <c r="DM11" s="626"/>
      <c r="DN11" s="626"/>
      <c r="DO11" s="626"/>
      <c r="DP11" s="627"/>
      <c r="DQ11" s="631">
        <v>263060</v>
      </c>
      <c r="DR11" s="626"/>
      <c r="DS11" s="626"/>
      <c r="DT11" s="626"/>
      <c r="DU11" s="626"/>
      <c r="DV11" s="626"/>
      <c r="DW11" s="626"/>
      <c r="DX11" s="626"/>
      <c r="DY11" s="626"/>
      <c r="DZ11" s="626"/>
      <c r="EA11" s="626"/>
      <c r="EB11" s="626"/>
      <c r="EC11" s="666"/>
    </row>
    <row r="12" spans="2:143" ht="11.25" customHeight="1">
      <c r="B12" s="620" t="s">
        <v>250</v>
      </c>
      <c r="C12" s="621"/>
      <c r="D12" s="621"/>
      <c r="E12" s="621"/>
      <c r="F12" s="621"/>
      <c r="G12" s="621"/>
      <c r="H12" s="621"/>
      <c r="I12" s="621"/>
      <c r="J12" s="621"/>
      <c r="K12" s="621"/>
      <c r="L12" s="621"/>
      <c r="M12" s="621"/>
      <c r="N12" s="621"/>
      <c r="O12" s="621"/>
      <c r="P12" s="621"/>
      <c r="Q12" s="622"/>
      <c r="R12" s="623">
        <v>471419</v>
      </c>
      <c r="S12" s="626"/>
      <c r="T12" s="626"/>
      <c r="U12" s="626"/>
      <c r="V12" s="626"/>
      <c r="W12" s="626"/>
      <c r="X12" s="626"/>
      <c r="Y12" s="627"/>
      <c r="Z12" s="685">
        <v>4</v>
      </c>
      <c r="AA12" s="685"/>
      <c r="AB12" s="685"/>
      <c r="AC12" s="685"/>
      <c r="AD12" s="686">
        <v>471419</v>
      </c>
      <c r="AE12" s="686"/>
      <c r="AF12" s="686"/>
      <c r="AG12" s="686"/>
      <c r="AH12" s="686"/>
      <c r="AI12" s="686"/>
      <c r="AJ12" s="686"/>
      <c r="AK12" s="686"/>
      <c r="AL12" s="628">
        <v>7</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1782039</v>
      </c>
      <c r="BH12" s="626"/>
      <c r="BI12" s="626"/>
      <c r="BJ12" s="626"/>
      <c r="BK12" s="626"/>
      <c r="BL12" s="626"/>
      <c r="BM12" s="626"/>
      <c r="BN12" s="627"/>
      <c r="BO12" s="685">
        <v>53.3</v>
      </c>
      <c r="BP12" s="685"/>
      <c r="BQ12" s="685"/>
      <c r="BR12" s="685"/>
      <c r="BS12" s="631">
        <v>114935</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224977</v>
      </c>
      <c r="CS12" s="626"/>
      <c r="CT12" s="626"/>
      <c r="CU12" s="626"/>
      <c r="CV12" s="626"/>
      <c r="CW12" s="626"/>
      <c r="CX12" s="626"/>
      <c r="CY12" s="627"/>
      <c r="CZ12" s="685">
        <v>1.9</v>
      </c>
      <c r="DA12" s="685"/>
      <c r="DB12" s="685"/>
      <c r="DC12" s="685"/>
      <c r="DD12" s="631">
        <v>10001</v>
      </c>
      <c r="DE12" s="626"/>
      <c r="DF12" s="626"/>
      <c r="DG12" s="626"/>
      <c r="DH12" s="626"/>
      <c r="DI12" s="626"/>
      <c r="DJ12" s="626"/>
      <c r="DK12" s="626"/>
      <c r="DL12" s="626"/>
      <c r="DM12" s="626"/>
      <c r="DN12" s="626"/>
      <c r="DO12" s="626"/>
      <c r="DP12" s="627"/>
      <c r="DQ12" s="631">
        <v>177092</v>
      </c>
      <c r="DR12" s="626"/>
      <c r="DS12" s="626"/>
      <c r="DT12" s="626"/>
      <c r="DU12" s="626"/>
      <c r="DV12" s="626"/>
      <c r="DW12" s="626"/>
      <c r="DX12" s="626"/>
      <c r="DY12" s="626"/>
      <c r="DZ12" s="626"/>
      <c r="EA12" s="626"/>
      <c r="EB12" s="626"/>
      <c r="EC12" s="666"/>
    </row>
    <row r="13" spans="2:143" ht="11.25" customHeight="1">
      <c r="B13" s="620" t="s">
        <v>253</v>
      </c>
      <c r="C13" s="621"/>
      <c r="D13" s="621"/>
      <c r="E13" s="621"/>
      <c r="F13" s="621"/>
      <c r="G13" s="621"/>
      <c r="H13" s="621"/>
      <c r="I13" s="621"/>
      <c r="J13" s="621"/>
      <c r="K13" s="621"/>
      <c r="L13" s="621"/>
      <c r="M13" s="621"/>
      <c r="N13" s="621"/>
      <c r="O13" s="621"/>
      <c r="P13" s="621"/>
      <c r="Q13" s="622"/>
      <c r="R13" s="623" t="s">
        <v>174</v>
      </c>
      <c r="S13" s="626"/>
      <c r="T13" s="626"/>
      <c r="U13" s="626"/>
      <c r="V13" s="626"/>
      <c r="W13" s="626"/>
      <c r="X13" s="626"/>
      <c r="Y13" s="627"/>
      <c r="Z13" s="685" t="s">
        <v>174</v>
      </c>
      <c r="AA13" s="685"/>
      <c r="AB13" s="685"/>
      <c r="AC13" s="685"/>
      <c r="AD13" s="686" t="s">
        <v>174</v>
      </c>
      <c r="AE13" s="686"/>
      <c r="AF13" s="686"/>
      <c r="AG13" s="686"/>
      <c r="AH13" s="686"/>
      <c r="AI13" s="686"/>
      <c r="AJ13" s="686"/>
      <c r="AK13" s="686"/>
      <c r="AL13" s="628" t="s">
        <v>244</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1765600</v>
      </c>
      <c r="BH13" s="626"/>
      <c r="BI13" s="626"/>
      <c r="BJ13" s="626"/>
      <c r="BK13" s="626"/>
      <c r="BL13" s="626"/>
      <c r="BM13" s="626"/>
      <c r="BN13" s="627"/>
      <c r="BO13" s="685">
        <v>52.8</v>
      </c>
      <c r="BP13" s="685"/>
      <c r="BQ13" s="685"/>
      <c r="BR13" s="685"/>
      <c r="BS13" s="631">
        <v>114935</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894586</v>
      </c>
      <c r="CS13" s="626"/>
      <c r="CT13" s="626"/>
      <c r="CU13" s="626"/>
      <c r="CV13" s="626"/>
      <c r="CW13" s="626"/>
      <c r="CX13" s="626"/>
      <c r="CY13" s="627"/>
      <c r="CZ13" s="685">
        <v>7.7</v>
      </c>
      <c r="DA13" s="685"/>
      <c r="DB13" s="685"/>
      <c r="DC13" s="685"/>
      <c r="DD13" s="631">
        <v>337265</v>
      </c>
      <c r="DE13" s="626"/>
      <c r="DF13" s="626"/>
      <c r="DG13" s="626"/>
      <c r="DH13" s="626"/>
      <c r="DI13" s="626"/>
      <c r="DJ13" s="626"/>
      <c r="DK13" s="626"/>
      <c r="DL13" s="626"/>
      <c r="DM13" s="626"/>
      <c r="DN13" s="626"/>
      <c r="DO13" s="626"/>
      <c r="DP13" s="627"/>
      <c r="DQ13" s="631">
        <v>646757</v>
      </c>
      <c r="DR13" s="626"/>
      <c r="DS13" s="626"/>
      <c r="DT13" s="626"/>
      <c r="DU13" s="626"/>
      <c r="DV13" s="626"/>
      <c r="DW13" s="626"/>
      <c r="DX13" s="626"/>
      <c r="DY13" s="626"/>
      <c r="DZ13" s="626"/>
      <c r="EA13" s="626"/>
      <c r="EB13" s="626"/>
      <c r="EC13" s="666"/>
    </row>
    <row r="14" spans="2:143" ht="11.25" customHeight="1">
      <c r="B14" s="620" t="s">
        <v>256</v>
      </c>
      <c r="C14" s="621"/>
      <c r="D14" s="621"/>
      <c r="E14" s="621"/>
      <c r="F14" s="621"/>
      <c r="G14" s="621"/>
      <c r="H14" s="621"/>
      <c r="I14" s="621"/>
      <c r="J14" s="621"/>
      <c r="K14" s="621"/>
      <c r="L14" s="621"/>
      <c r="M14" s="621"/>
      <c r="N14" s="621"/>
      <c r="O14" s="621"/>
      <c r="P14" s="621"/>
      <c r="Q14" s="622"/>
      <c r="R14" s="623" t="s">
        <v>174</v>
      </c>
      <c r="S14" s="626"/>
      <c r="T14" s="626"/>
      <c r="U14" s="626"/>
      <c r="V14" s="626"/>
      <c r="W14" s="626"/>
      <c r="X14" s="626"/>
      <c r="Y14" s="627"/>
      <c r="Z14" s="685" t="s">
        <v>174</v>
      </c>
      <c r="AA14" s="685"/>
      <c r="AB14" s="685"/>
      <c r="AC14" s="685"/>
      <c r="AD14" s="686" t="s">
        <v>244</v>
      </c>
      <c r="AE14" s="686"/>
      <c r="AF14" s="686"/>
      <c r="AG14" s="686"/>
      <c r="AH14" s="686"/>
      <c r="AI14" s="686"/>
      <c r="AJ14" s="686"/>
      <c r="AK14" s="686"/>
      <c r="AL14" s="628" t="s">
        <v>244</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89059</v>
      </c>
      <c r="BH14" s="626"/>
      <c r="BI14" s="626"/>
      <c r="BJ14" s="626"/>
      <c r="BK14" s="626"/>
      <c r="BL14" s="626"/>
      <c r="BM14" s="626"/>
      <c r="BN14" s="627"/>
      <c r="BO14" s="685">
        <v>2.7</v>
      </c>
      <c r="BP14" s="685"/>
      <c r="BQ14" s="685"/>
      <c r="BR14" s="685"/>
      <c r="BS14" s="631" t="s">
        <v>174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446075</v>
      </c>
      <c r="CS14" s="626"/>
      <c r="CT14" s="626"/>
      <c r="CU14" s="626"/>
      <c r="CV14" s="626"/>
      <c r="CW14" s="626"/>
      <c r="CX14" s="626"/>
      <c r="CY14" s="627"/>
      <c r="CZ14" s="685">
        <v>3.8</v>
      </c>
      <c r="DA14" s="685"/>
      <c r="DB14" s="685"/>
      <c r="DC14" s="685"/>
      <c r="DD14" s="631">
        <v>35476</v>
      </c>
      <c r="DE14" s="626"/>
      <c r="DF14" s="626"/>
      <c r="DG14" s="626"/>
      <c r="DH14" s="626"/>
      <c r="DI14" s="626"/>
      <c r="DJ14" s="626"/>
      <c r="DK14" s="626"/>
      <c r="DL14" s="626"/>
      <c r="DM14" s="626"/>
      <c r="DN14" s="626"/>
      <c r="DO14" s="626"/>
      <c r="DP14" s="627"/>
      <c r="DQ14" s="631">
        <v>410989</v>
      </c>
      <c r="DR14" s="626"/>
      <c r="DS14" s="626"/>
      <c r="DT14" s="626"/>
      <c r="DU14" s="626"/>
      <c r="DV14" s="626"/>
      <c r="DW14" s="626"/>
      <c r="DX14" s="626"/>
      <c r="DY14" s="626"/>
      <c r="DZ14" s="626"/>
      <c r="EA14" s="626"/>
      <c r="EB14" s="626"/>
      <c r="EC14" s="666"/>
    </row>
    <row r="15" spans="2:143" ht="11.25" customHeight="1">
      <c r="B15" s="620" t="s">
        <v>259</v>
      </c>
      <c r="C15" s="621"/>
      <c r="D15" s="621"/>
      <c r="E15" s="621"/>
      <c r="F15" s="621"/>
      <c r="G15" s="621"/>
      <c r="H15" s="621"/>
      <c r="I15" s="621"/>
      <c r="J15" s="621"/>
      <c r="K15" s="621"/>
      <c r="L15" s="621"/>
      <c r="M15" s="621"/>
      <c r="N15" s="621"/>
      <c r="O15" s="621"/>
      <c r="P15" s="621"/>
      <c r="Q15" s="622"/>
      <c r="R15" s="623">
        <v>40621</v>
      </c>
      <c r="S15" s="626"/>
      <c r="T15" s="626"/>
      <c r="U15" s="626"/>
      <c r="V15" s="626"/>
      <c r="W15" s="626"/>
      <c r="X15" s="626"/>
      <c r="Y15" s="627"/>
      <c r="Z15" s="685">
        <v>0.3</v>
      </c>
      <c r="AA15" s="685"/>
      <c r="AB15" s="685"/>
      <c r="AC15" s="685"/>
      <c r="AD15" s="686">
        <v>40621</v>
      </c>
      <c r="AE15" s="686"/>
      <c r="AF15" s="686"/>
      <c r="AG15" s="686"/>
      <c r="AH15" s="686"/>
      <c r="AI15" s="686"/>
      <c r="AJ15" s="686"/>
      <c r="AK15" s="686"/>
      <c r="AL15" s="628">
        <v>0.6</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183560</v>
      </c>
      <c r="BH15" s="626"/>
      <c r="BI15" s="626"/>
      <c r="BJ15" s="626"/>
      <c r="BK15" s="626"/>
      <c r="BL15" s="626"/>
      <c r="BM15" s="626"/>
      <c r="BN15" s="627"/>
      <c r="BO15" s="685">
        <v>5.5</v>
      </c>
      <c r="BP15" s="685"/>
      <c r="BQ15" s="685"/>
      <c r="BR15" s="685"/>
      <c r="BS15" s="631" t="s">
        <v>174</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907791</v>
      </c>
      <c r="CS15" s="626"/>
      <c r="CT15" s="626"/>
      <c r="CU15" s="626"/>
      <c r="CV15" s="626"/>
      <c r="CW15" s="626"/>
      <c r="CX15" s="626"/>
      <c r="CY15" s="627"/>
      <c r="CZ15" s="685">
        <v>7.8</v>
      </c>
      <c r="DA15" s="685"/>
      <c r="DB15" s="685"/>
      <c r="DC15" s="685"/>
      <c r="DD15" s="631">
        <v>62403</v>
      </c>
      <c r="DE15" s="626"/>
      <c r="DF15" s="626"/>
      <c r="DG15" s="626"/>
      <c r="DH15" s="626"/>
      <c r="DI15" s="626"/>
      <c r="DJ15" s="626"/>
      <c r="DK15" s="626"/>
      <c r="DL15" s="626"/>
      <c r="DM15" s="626"/>
      <c r="DN15" s="626"/>
      <c r="DO15" s="626"/>
      <c r="DP15" s="627"/>
      <c r="DQ15" s="631">
        <v>804618</v>
      </c>
      <c r="DR15" s="626"/>
      <c r="DS15" s="626"/>
      <c r="DT15" s="626"/>
      <c r="DU15" s="626"/>
      <c r="DV15" s="626"/>
      <c r="DW15" s="626"/>
      <c r="DX15" s="626"/>
      <c r="DY15" s="626"/>
      <c r="DZ15" s="626"/>
      <c r="EA15" s="626"/>
      <c r="EB15" s="626"/>
      <c r="EC15" s="666"/>
    </row>
    <row r="16" spans="2:143" ht="11.25" customHeight="1">
      <c r="B16" s="620" t="s">
        <v>262</v>
      </c>
      <c r="C16" s="621"/>
      <c r="D16" s="621"/>
      <c r="E16" s="621"/>
      <c r="F16" s="621"/>
      <c r="G16" s="621"/>
      <c r="H16" s="621"/>
      <c r="I16" s="621"/>
      <c r="J16" s="621"/>
      <c r="K16" s="621"/>
      <c r="L16" s="621"/>
      <c r="M16" s="621"/>
      <c r="N16" s="621"/>
      <c r="O16" s="621"/>
      <c r="P16" s="621"/>
      <c r="Q16" s="622"/>
      <c r="R16" s="623" t="s">
        <v>174</v>
      </c>
      <c r="S16" s="626"/>
      <c r="T16" s="626"/>
      <c r="U16" s="626"/>
      <c r="V16" s="626"/>
      <c r="W16" s="626"/>
      <c r="X16" s="626"/>
      <c r="Y16" s="627"/>
      <c r="Z16" s="685" t="s">
        <v>174</v>
      </c>
      <c r="AA16" s="685"/>
      <c r="AB16" s="685"/>
      <c r="AC16" s="685"/>
      <c r="AD16" s="686" t="s">
        <v>174</v>
      </c>
      <c r="AE16" s="686"/>
      <c r="AF16" s="686"/>
      <c r="AG16" s="686"/>
      <c r="AH16" s="686"/>
      <c r="AI16" s="686"/>
      <c r="AJ16" s="686"/>
      <c r="AK16" s="686"/>
      <c r="AL16" s="628" t="s">
        <v>174</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174</v>
      </c>
      <c r="BH16" s="626"/>
      <c r="BI16" s="626"/>
      <c r="BJ16" s="626"/>
      <c r="BK16" s="626"/>
      <c r="BL16" s="626"/>
      <c r="BM16" s="626"/>
      <c r="BN16" s="627"/>
      <c r="BO16" s="685" t="s">
        <v>244</v>
      </c>
      <c r="BP16" s="685"/>
      <c r="BQ16" s="685"/>
      <c r="BR16" s="685"/>
      <c r="BS16" s="631" t="s">
        <v>174</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72286</v>
      </c>
      <c r="CS16" s="626"/>
      <c r="CT16" s="626"/>
      <c r="CU16" s="626"/>
      <c r="CV16" s="626"/>
      <c r="CW16" s="626"/>
      <c r="CX16" s="626"/>
      <c r="CY16" s="627"/>
      <c r="CZ16" s="685">
        <v>0.6</v>
      </c>
      <c r="DA16" s="685"/>
      <c r="DB16" s="685"/>
      <c r="DC16" s="685"/>
      <c r="DD16" s="631" t="s">
        <v>174</v>
      </c>
      <c r="DE16" s="626"/>
      <c r="DF16" s="626"/>
      <c r="DG16" s="626"/>
      <c r="DH16" s="626"/>
      <c r="DI16" s="626"/>
      <c r="DJ16" s="626"/>
      <c r="DK16" s="626"/>
      <c r="DL16" s="626"/>
      <c r="DM16" s="626"/>
      <c r="DN16" s="626"/>
      <c r="DO16" s="626"/>
      <c r="DP16" s="627"/>
      <c r="DQ16" s="631">
        <v>19694</v>
      </c>
      <c r="DR16" s="626"/>
      <c r="DS16" s="626"/>
      <c r="DT16" s="626"/>
      <c r="DU16" s="626"/>
      <c r="DV16" s="626"/>
      <c r="DW16" s="626"/>
      <c r="DX16" s="626"/>
      <c r="DY16" s="626"/>
      <c r="DZ16" s="626"/>
      <c r="EA16" s="626"/>
      <c r="EB16" s="626"/>
      <c r="EC16" s="666"/>
    </row>
    <row r="17" spans="2:133" ht="11.25" customHeight="1">
      <c r="B17" s="620" t="s">
        <v>265</v>
      </c>
      <c r="C17" s="621"/>
      <c r="D17" s="621"/>
      <c r="E17" s="621"/>
      <c r="F17" s="621"/>
      <c r="G17" s="621"/>
      <c r="H17" s="621"/>
      <c r="I17" s="621"/>
      <c r="J17" s="621"/>
      <c r="K17" s="621"/>
      <c r="L17" s="621"/>
      <c r="M17" s="621"/>
      <c r="N17" s="621"/>
      <c r="O17" s="621"/>
      <c r="P17" s="621"/>
      <c r="Q17" s="622"/>
      <c r="R17" s="623">
        <v>15112</v>
      </c>
      <c r="S17" s="626"/>
      <c r="T17" s="626"/>
      <c r="U17" s="626"/>
      <c r="V17" s="626"/>
      <c r="W17" s="626"/>
      <c r="X17" s="626"/>
      <c r="Y17" s="627"/>
      <c r="Z17" s="685">
        <v>0.1</v>
      </c>
      <c r="AA17" s="685"/>
      <c r="AB17" s="685"/>
      <c r="AC17" s="685"/>
      <c r="AD17" s="686">
        <v>15112</v>
      </c>
      <c r="AE17" s="686"/>
      <c r="AF17" s="686"/>
      <c r="AG17" s="686"/>
      <c r="AH17" s="686"/>
      <c r="AI17" s="686"/>
      <c r="AJ17" s="686"/>
      <c r="AK17" s="686"/>
      <c r="AL17" s="628">
        <v>0.2</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244</v>
      </c>
      <c r="BH17" s="626"/>
      <c r="BI17" s="626"/>
      <c r="BJ17" s="626"/>
      <c r="BK17" s="626"/>
      <c r="BL17" s="626"/>
      <c r="BM17" s="626"/>
      <c r="BN17" s="627"/>
      <c r="BO17" s="685" t="s">
        <v>174</v>
      </c>
      <c r="BP17" s="685"/>
      <c r="BQ17" s="685"/>
      <c r="BR17" s="685"/>
      <c r="BS17" s="631" t="s">
        <v>174</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1177583</v>
      </c>
      <c r="CS17" s="626"/>
      <c r="CT17" s="626"/>
      <c r="CU17" s="626"/>
      <c r="CV17" s="626"/>
      <c r="CW17" s="626"/>
      <c r="CX17" s="626"/>
      <c r="CY17" s="627"/>
      <c r="CZ17" s="685">
        <v>10.1</v>
      </c>
      <c r="DA17" s="685"/>
      <c r="DB17" s="685"/>
      <c r="DC17" s="685"/>
      <c r="DD17" s="631" t="s">
        <v>174</v>
      </c>
      <c r="DE17" s="626"/>
      <c r="DF17" s="626"/>
      <c r="DG17" s="626"/>
      <c r="DH17" s="626"/>
      <c r="DI17" s="626"/>
      <c r="DJ17" s="626"/>
      <c r="DK17" s="626"/>
      <c r="DL17" s="626"/>
      <c r="DM17" s="626"/>
      <c r="DN17" s="626"/>
      <c r="DO17" s="626"/>
      <c r="DP17" s="627"/>
      <c r="DQ17" s="631">
        <v>1109497</v>
      </c>
      <c r="DR17" s="626"/>
      <c r="DS17" s="626"/>
      <c r="DT17" s="626"/>
      <c r="DU17" s="626"/>
      <c r="DV17" s="626"/>
      <c r="DW17" s="626"/>
      <c r="DX17" s="626"/>
      <c r="DY17" s="626"/>
      <c r="DZ17" s="626"/>
      <c r="EA17" s="626"/>
      <c r="EB17" s="626"/>
      <c r="EC17" s="666"/>
    </row>
    <row r="18" spans="2:133" ht="11.25" customHeight="1">
      <c r="B18" s="620" t="s">
        <v>268</v>
      </c>
      <c r="C18" s="621"/>
      <c r="D18" s="621"/>
      <c r="E18" s="621"/>
      <c r="F18" s="621"/>
      <c r="G18" s="621"/>
      <c r="H18" s="621"/>
      <c r="I18" s="621"/>
      <c r="J18" s="621"/>
      <c r="K18" s="621"/>
      <c r="L18" s="621"/>
      <c r="M18" s="621"/>
      <c r="N18" s="621"/>
      <c r="O18" s="621"/>
      <c r="P18" s="621"/>
      <c r="Q18" s="622"/>
      <c r="R18" s="623">
        <v>3241473</v>
      </c>
      <c r="S18" s="626"/>
      <c r="T18" s="626"/>
      <c r="U18" s="626"/>
      <c r="V18" s="626"/>
      <c r="W18" s="626"/>
      <c r="X18" s="626"/>
      <c r="Y18" s="627"/>
      <c r="Z18" s="685">
        <v>27.5</v>
      </c>
      <c r="AA18" s="685"/>
      <c r="AB18" s="685"/>
      <c r="AC18" s="685"/>
      <c r="AD18" s="686">
        <v>2664243</v>
      </c>
      <c r="AE18" s="686"/>
      <c r="AF18" s="686"/>
      <c r="AG18" s="686"/>
      <c r="AH18" s="686"/>
      <c r="AI18" s="686"/>
      <c r="AJ18" s="686"/>
      <c r="AK18" s="686"/>
      <c r="AL18" s="628">
        <v>39.700000000000003</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244</v>
      </c>
      <c r="BH18" s="626"/>
      <c r="BI18" s="626"/>
      <c r="BJ18" s="626"/>
      <c r="BK18" s="626"/>
      <c r="BL18" s="626"/>
      <c r="BM18" s="626"/>
      <c r="BN18" s="627"/>
      <c r="BO18" s="685" t="s">
        <v>174</v>
      </c>
      <c r="BP18" s="685"/>
      <c r="BQ18" s="685"/>
      <c r="BR18" s="685"/>
      <c r="BS18" s="631" t="s">
        <v>174</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174</v>
      </c>
      <c r="CS18" s="626"/>
      <c r="CT18" s="626"/>
      <c r="CU18" s="626"/>
      <c r="CV18" s="626"/>
      <c r="CW18" s="626"/>
      <c r="CX18" s="626"/>
      <c r="CY18" s="627"/>
      <c r="CZ18" s="685" t="s">
        <v>174</v>
      </c>
      <c r="DA18" s="685"/>
      <c r="DB18" s="685"/>
      <c r="DC18" s="685"/>
      <c r="DD18" s="631" t="s">
        <v>174</v>
      </c>
      <c r="DE18" s="626"/>
      <c r="DF18" s="626"/>
      <c r="DG18" s="626"/>
      <c r="DH18" s="626"/>
      <c r="DI18" s="626"/>
      <c r="DJ18" s="626"/>
      <c r="DK18" s="626"/>
      <c r="DL18" s="626"/>
      <c r="DM18" s="626"/>
      <c r="DN18" s="626"/>
      <c r="DO18" s="626"/>
      <c r="DP18" s="627"/>
      <c r="DQ18" s="631" t="s">
        <v>244</v>
      </c>
      <c r="DR18" s="626"/>
      <c r="DS18" s="626"/>
      <c r="DT18" s="626"/>
      <c r="DU18" s="626"/>
      <c r="DV18" s="626"/>
      <c r="DW18" s="626"/>
      <c r="DX18" s="626"/>
      <c r="DY18" s="626"/>
      <c r="DZ18" s="626"/>
      <c r="EA18" s="626"/>
      <c r="EB18" s="626"/>
      <c r="EC18" s="666"/>
    </row>
    <row r="19" spans="2:133" ht="11.25" customHeight="1">
      <c r="B19" s="620" t="s">
        <v>271</v>
      </c>
      <c r="C19" s="621"/>
      <c r="D19" s="621"/>
      <c r="E19" s="621"/>
      <c r="F19" s="621"/>
      <c r="G19" s="621"/>
      <c r="H19" s="621"/>
      <c r="I19" s="621"/>
      <c r="J19" s="621"/>
      <c r="K19" s="621"/>
      <c r="L19" s="621"/>
      <c r="M19" s="621"/>
      <c r="N19" s="621"/>
      <c r="O19" s="621"/>
      <c r="P19" s="621"/>
      <c r="Q19" s="622"/>
      <c r="R19" s="623">
        <v>2664243</v>
      </c>
      <c r="S19" s="626"/>
      <c r="T19" s="626"/>
      <c r="U19" s="626"/>
      <c r="V19" s="626"/>
      <c r="W19" s="626"/>
      <c r="X19" s="626"/>
      <c r="Y19" s="627"/>
      <c r="Z19" s="685">
        <v>22.6</v>
      </c>
      <c r="AA19" s="685"/>
      <c r="AB19" s="685"/>
      <c r="AC19" s="685"/>
      <c r="AD19" s="686">
        <v>2664243</v>
      </c>
      <c r="AE19" s="686"/>
      <c r="AF19" s="686"/>
      <c r="AG19" s="686"/>
      <c r="AH19" s="686"/>
      <c r="AI19" s="686"/>
      <c r="AJ19" s="686"/>
      <c r="AK19" s="686"/>
      <c r="AL19" s="628">
        <v>39.700000000000003</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t="s">
        <v>244</v>
      </c>
      <c r="BH19" s="626"/>
      <c r="BI19" s="626"/>
      <c r="BJ19" s="626"/>
      <c r="BK19" s="626"/>
      <c r="BL19" s="626"/>
      <c r="BM19" s="626"/>
      <c r="BN19" s="627"/>
      <c r="BO19" s="685" t="s">
        <v>174</v>
      </c>
      <c r="BP19" s="685"/>
      <c r="BQ19" s="685"/>
      <c r="BR19" s="685"/>
      <c r="BS19" s="631" t="s">
        <v>174</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174</v>
      </c>
      <c r="CS19" s="626"/>
      <c r="CT19" s="626"/>
      <c r="CU19" s="626"/>
      <c r="CV19" s="626"/>
      <c r="CW19" s="626"/>
      <c r="CX19" s="626"/>
      <c r="CY19" s="627"/>
      <c r="CZ19" s="685" t="s">
        <v>244</v>
      </c>
      <c r="DA19" s="685"/>
      <c r="DB19" s="685"/>
      <c r="DC19" s="685"/>
      <c r="DD19" s="631" t="s">
        <v>174</v>
      </c>
      <c r="DE19" s="626"/>
      <c r="DF19" s="626"/>
      <c r="DG19" s="626"/>
      <c r="DH19" s="626"/>
      <c r="DI19" s="626"/>
      <c r="DJ19" s="626"/>
      <c r="DK19" s="626"/>
      <c r="DL19" s="626"/>
      <c r="DM19" s="626"/>
      <c r="DN19" s="626"/>
      <c r="DO19" s="626"/>
      <c r="DP19" s="627"/>
      <c r="DQ19" s="631" t="s">
        <v>174</v>
      </c>
      <c r="DR19" s="626"/>
      <c r="DS19" s="626"/>
      <c r="DT19" s="626"/>
      <c r="DU19" s="626"/>
      <c r="DV19" s="626"/>
      <c r="DW19" s="626"/>
      <c r="DX19" s="626"/>
      <c r="DY19" s="626"/>
      <c r="DZ19" s="626"/>
      <c r="EA19" s="626"/>
      <c r="EB19" s="626"/>
      <c r="EC19" s="666"/>
    </row>
    <row r="20" spans="2:133" ht="11.25" customHeight="1">
      <c r="B20" s="620" t="s">
        <v>274</v>
      </c>
      <c r="C20" s="621"/>
      <c r="D20" s="621"/>
      <c r="E20" s="621"/>
      <c r="F20" s="621"/>
      <c r="G20" s="621"/>
      <c r="H20" s="621"/>
      <c r="I20" s="621"/>
      <c r="J20" s="621"/>
      <c r="K20" s="621"/>
      <c r="L20" s="621"/>
      <c r="M20" s="621"/>
      <c r="N20" s="621"/>
      <c r="O20" s="621"/>
      <c r="P20" s="621"/>
      <c r="Q20" s="622"/>
      <c r="R20" s="623">
        <v>577230</v>
      </c>
      <c r="S20" s="626"/>
      <c r="T20" s="626"/>
      <c r="U20" s="626"/>
      <c r="V20" s="626"/>
      <c r="W20" s="626"/>
      <c r="X20" s="626"/>
      <c r="Y20" s="627"/>
      <c r="Z20" s="685">
        <v>4.9000000000000004</v>
      </c>
      <c r="AA20" s="685"/>
      <c r="AB20" s="685"/>
      <c r="AC20" s="685"/>
      <c r="AD20" s="686" t="s">
        <v>244</v>
      </c>
      <c r="AE20" s="686"/>
      <c r="AF20" s="686"/>
      <c r="AG20" s="686"/>
      <c r="AH20" s="686"/>
      <c r="AI20" s="686"/>
      <c r="AJ20" s="686"/>
      <c r="AK20" s="686"/>
      <c r="AL20" s="628" t="s">
        <v>174</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t="s">
        <v>174</v>
      </c>
      <c r="BH20" s="626"/>
      <c r="BI20" s="626"/>
      <c r="BJ20" s="626"/>
      <c r="BK20" s="626"/>
      <c r="BL20" s="626"/>
      <c r="BM20" s="626"/>
      <c r="BN20" s="627"/>
      <c r="BO20" s="685" t="s">
        <v>174</v>
      </c>
      <c r="BP20" s="685"/>
      <c r="BQ20" s="685"/>
      <c r="BR20" s="685"/>
      <c r="BS20" s="631" t="s">
        <v>174</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11609630</v>
      </c>
      <c r="CS20" s="626"/>
      <c r="CT20" s="626"/>
      <c r="CU20" s="626"/>
      <c r="CV20" s="626"/>
      <c r="CW20" s="626"/>
      <c r="CX20" s="626"/>
      <c r="CY20" s="627"/>
      <c r="CZ20" s="685">
        <v>100</v>
      </c>
      <c r="DA20" s="685"/>
      <c r="DB20" s="685"/>
      <c r="DC20" s="685"/>
      <c r="DD20" s="631">
        <v>843330</v>
      </c>
      <c r="DE20" s="626"/>
      <c r="DF20" s="626"/>
      <c r="DG20" s="626"/>
      <c r="DH20" s="626"/>
      <c r="DI20" s="626"/>
      <c r="DJ20" s="626"/>
      <c r="DK20" s="626"/>
      <c r="DL20" s="626"/>
      <c r="DM20" s="626"/>
      <c r="DN20" s="626"/>
      <c r="DO20" s="626"/>
      <c r="DP20" s="627"/>
      <c r="DQ20" s="631">
        <v>7912105</v>
      </c>
      <c r="DR20" s="626"/>
      <c r="DS20" s="626"/>
      <c r="DT20" s="626"/>
      <c r="DU20" s="626"/>
      <c r="DV20" s="626"/>
      <c r="DW20" s="626"/>
      <c r="DX20" s="626"/>
      <c r="DY20" s="626"/>
      <c r="DZ20" s="626"/>
      <c r="EA20" s="626"/>
      <c r="EB20" s="626"/>
      <c r="EC20" s="666"/>
    </row>
    <row r="21" spans="2:133" ht="11.25" customHeight="1">
      <c r="B21" s="620" t="s">
        <v>277</v>
      </c>
      <c r="C21" s="621"/>
      <c r="D21" s="621"/>
      <c r="E21" s="621"/>
      <c r="F21" s="621"/>
      <c r="G21" s="621"/>
      <c r="H21" s="621"/>
      <c r="I21" s="621"/>
      <c r="J21" s="621"/>
      <c r="K21" s="621"/>
      <c r="L21" s="621"/>
      <c r="M21" s="621"/>
      <c r="N21" s="621"/>
      <c r="O21" s="621"/>
      <c r="P21" s="621"/>
      <c r="Q21" s="622"/>
      <c r="R21" s="623" t="s">
        <v>174</v>
      </c>
      <c r="S21" s="626"/>
      <c r="T21" s="626"/>
      <c r="U21" s="626"/>
      <c r="V21" s="626"/>
      <c r="W21" s="626"/>
      <c r="X21" s="626"/>
      <c r="Y21" s="627"/>
      <c r="Z21" s="685" t="s">
        <v>244</v>
      </c>
      <c r="AA21" s="685"/>
      <c r="AB21" s="685"/>
      <c r="AC21" s="685"/>
      <c r="AD21" s="686" t="s">
        <v>244</v>
      </c>
      <c r="AE21" s="686"/>
      <c r="AF21" s="686"/>
      <c r="AG21" s="686"/>
      <c r="AH21" s="686"/>
      <c r="AI21" s="686"/>
      <c r="AJ21" s="686"/>
      <c r="AK21" s="686"/>
      <c r="AL21" s="628" t="s">
        <v>174</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t="s">
        <v>174</v>
      </c>
      <c r="BH21" s="626"/>
      <c r="BI21" s="626"/>
      <c r="BJ21" s="626"/>
      <c r="BK21" s="626"/>
      <c r="BL21" s="626"/>
      <c r="BM21" s="626"/>
      <c r="BN21" s="627"/>
      <c r="BO21" s="685" t="s">
        <v>244</v>
      </c>
      <c r="BP21" s="685"/>
      <c r="BQ21" s="685"/>
      <c r="BR21" s="685"/>
      <c r="BS21" s="631" t="s">
        <v>244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279</v>
      </c>
      <c r="C22" s="621"/>
      <c r="D22" s="621"/>
      <c r="E22" s="621"/>
      <c r="F22" s="621"/>
      <c r="G22" s="621"/>
      <c r="H22" s="621"/>
      <c r="I22" s="621"/>
      <c r="J22" s="621"/>
      <c r="K22" s="621"/>
      <c r="L22" s="621"/>
      <c r="M22" s="621"/>
      <c r="N22" s="621"/>
      <c r="O22" s="621"/>
      <c r="P22" s="621"/>
      <c r="Q22" s="622"/>
      <c r="R22" s="623">
        <v>7238600</v>
      </c>
      <c r="S22" s="626"/>
      <c r="T22" s="626"/>
      <c r="U22" s="626"/>
      <c r="V22" s="626"/>
      <c r="W22" s="626"/>
      <c r="X22" s="626"/>
      <c r="Y22" s="627"/>
      <c r="Z22" s="685">
        <v>61.5</v>
      </c>
      <c r="AA22" s="685"/>
      <c r="AB22" s="685"/>
      <c r="AC22" s="685"/>
      <c r="AD22" s="686">
        <v>6661370</v>
      </c>
      <c r="AE22" s="686"/>
      <c r="AF22" s="686"/>
      <c r="AG22" s="686"/>
      <c r="AH22" s="686"/>
      <c r="AI22" s="686"/>
      <c r="AJ22" s="686"/>
      <c r="AK22" s="686"/>
      <c r="AL22" s="628">
        <v>99.3</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174</v>
      </c>
      <c r="BH22" s="626"/>
      <c r="BI22" s="626"/>
      <c r="BJ22" s="626"/>
      <c r="BK22" s="626"/>
      <c r="BL22" s="626"/>
      <c r="BM22" s="626"/>
      <c r="BN22" s="627"/>
      <c r="BO22" s="685" t="s">
        <v>244</v>
      </c>
      <c r="BP22" s="685"/>
      <c r="BQ22" s="685"/>
      <c r="BR22" s="685"/>
      <c r="BS22" s="631" t="s">
        <v>174</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282</v>
      </c>
      <c r="C23" s="621"/>
      <c r="D23" s="621"/>
      <c r="E23" s="621"/>
      <c r="F23" s="621"/>
      <c r="G23" s="621"/>
      <c r="H23" s="621"/>
      <c r="I23" s="621"/>
      <c r="J23" s="621"/>
      <c r="K23" s="621"/>
      <c r="L23" s="621"/>
      <c r="M23" s="621"/>
      <c r="N23" s="621"/>
      <c r="O23" s="621"/>
      <c r="P23" s="621"/>
      <c r="Q23" s="622"/>
      <c r="R23" s="623">
        <v>4045</v>
      </c>
      <c r="S23" s="626"/>
      <c r="T23" s="626"/>
      <c r="U23" s="626"/>
      <c r="V23" s="626"/>
      <c r="W23" s="626"/>
      <c r="X23" s="626"/>
      <c r="Y23" s="627"/>
      <c r="Z23" s="685">
        <v>0</v>
      </c>
      <c r="AA23" s="685"/>
      <c r="AB23" s="685"/>
      <c r="AC23" s="685"/>
      <c r="AD23" s="686">
        <v>4045</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244</v>
      </c>
      <c r="BH23" s="626"/>
      <c r="BI23" s="626"/>
      <c r="BJ23" s="626"/>
      <c r="BK23" s="626"/>
      <c r="BL23" s="626"/>
      <c r="BM23" s="626"/>
      <c r="BN23" s="627"/>
      <c r="BO23" s="685" t="s">
        <v>174</v>
      </c>
      <c r="BP23" s="685"/>
      <c r="BQ23" s="685"/>
      <c r="BR23" s="685"/>
      <c r="BS23" s="631" t="s">
        <v>174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c r="B24" s="620" t="s">
        <v>289</v>
      </c>
      <c r="C24" s="621"/>
      <c r="D24" s="621"/>
      <c r="E24" s="621"/>
      <c r="F24" s="621"/>
      <c r="G24" s="621"/>
      <c r="H24" s="621"/>
      <c r="I24" s="621"/>
      <c r="J24" s="621"/>
      <c r="K24" s="621"/>
      <c r="L24" s="621"/>
      <c r="M24" s="621"/>
      <c r="N24" s="621"/>
      <c r="O24" s="621"/>
      <c r="P24" s="621"/>
      <c r="Q24" s="622"/>
      <c r="R24" s="623">
        <v>203462</v>
      </c>
      <c r="S24" s="626"/>
      <c r="T24" s="626"/>
      <c r="U24" s="626"/>
      <c r="V24" s="626"/>
      <c r="W24" s="626"/>
      <c r="X24" s="626"/>
      <c r="Y24" s="627"/>
      <c r="Z24" s="685">
        <v>1.7</v>
      </c>
      <c r="AA24" s="685"/>
      <c r="AB24" s="685"/>
      <c r="AC24" s="685"/>
      <c r="AD24" s="686">
        <v>10686</v>
      </c>
      <c r="AE24" s="686"/>
      <c r="AF24" s="686"/>
      <c r="AG24" s="686"/>
      <c r="AH24" s="686"/>
      <c r="AI24" s="686"/>
      <c r="AJ24" s="686"/>
      <c r="AK24" s="686"/>
      <c r="AL24" s="628">
        <v>0.2</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174</v>
      </c>
      <c r="BH24" s="626"/>
      <c r="BI24" s="626"/>
      <c r="BJ24" s="626"/>
      <c r="BK24" s="626"/>
      <c r="BL24" s="626"/>
      <c r="BM24" s="626"/>
      <c r="BN24" s="627"/>
      <c r="BO24" s="685" t="s">
        <v>174</v>
      </c>
      <c r="BP24" s="685"/>
      <c r="BQ24" s="685"/>
      <c r="BR24" s="685"/>
      <c r="BS24" s="631" t="s">
        <v>174</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5838187</v>
      </c>
      <c r="CS24" s="689"/>
      <c r="CT24" s="689"/>
      <c r="CU24" s="689"/>
      <c r="CV24" s="689"/>
      <c r="CW24" s="689"/>
      <c r="CX24" s="689"/>
      <c r="CY24" s="735"/>
      <c r="CZ24" s="736">
        <v>50.3</v>
      </c>
      <c r="DA24" s="705"/>
      <c r="DB24" s="705"/>
      <c r="DC24" s="739"/>
      <c r="DD24" s="734">
        <v>3718496</v>
      </c>
      <c r="DE24" s="689"/>
      <c r="DF24" s="689"/>
      <c r="DG24" s="689"/>
      <c r="DH24" s="689"/>
      <c r="DI24" s="689"/>
      <c r="DJ24" s="689"/>
      <c r="DK24" s="735"/>
      <c r="DL24" s="734">
        <v>3713704</v>
      </c>
      <c r="DM24" s="689"/>
      <c r="DN24" s="689"/>
      <c r="DO24" s="689"/>
      <c r="DP24" s="689"/>
      <c r="DQ24" s="689"/>
      <c r="DR24" s="689"/>
      <c r="DS24" s="689"/>
      <c r="DT24" s="689"/>
      <c r="DU24" s="689"/>
      <c r="DV24" s="735"/>
      <c r="DW24" s="736">
        <v>52.4</v>
      </c>
      <c r="DX24" s="705"/>
      <c r="DY24" s="705"/>
      <c r="DZ24" s="705"/>
      <c r="EA24" s="705"/>
      <c r="EB24" s="705"/>
      <c r="EC24" s="737"/>
    </row>
    <row r="25" spans="2:133" ht="11.25" customHeight="1">
      <c r="B25" s="620" t="s">
        <v>292</v>
      </c>
      <c r="C25" s="621"/>
      <c r="D25" s="621"/>
      <c r="E25" s="621"/>
      <c r="F25" s="621"/>
      <c r="G25" s="621"/>
      <c r="H25" s="621"/>
      <c r="I25" s="621"/>
      <c r="J25" s="621"/>
      <c r="K25" s="621"/>
      <c r="L25" s="621"/>
      <c r="M25" s="621"/>
      <c r="N25" s="621"/>
      <c r="O25" s="621"/>
      <c r="P25" s="621"/>
      <c r="Q25" s="622"/>
      <c r="R25" s="623">
        <v>187726</v>
      </c>
      <c r="S25" s="626"/>
      <c r="T25" s="626"/>
      <c r="U25" s="626"/>
      <c r="V25" s="626"/>
      <c r="W25" s="626"/>
      <c r="X25" s="626"/>
      <c r="Y25" s="627"/>
      <c r="Z25" s="685">
        <v>1.6</v>
      </c>
      <c r="AA25" s="685"/>
      <c r="AB25" s="685"/>
      <c r="AC25" s="685"/>
      <c r="AD25" s="686">
        <v>5007</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174</v>
      </c>
      <c r="BH25" s="626"/>
      <c r="BI25" s="626"/>
      <c r="BJ25" s="626"/>
      <c r="BK25" s="626"/>
      <c r="BL25" s="626"/>
      <c r="BM25" s="626"/>
      <c r="BN25" s="627"/>
      <c r="BO25" s="685" t="s">
        <v>174</v>
      </c>
      <c r="BP25" s="685"/>
      <c r="BQ25" s="685"/>
      <c r="BR25" s="685"/>
      <c r="BS25" s="631" t="s">
        <v>174</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1747382</v>
      </c>
      <c r="CS25" s="624"/>
      <c r="CT25" s="624"/>
      <c r="CU25" s="624"/>
      <c r="CV25" s="624"/>
      <c r="CW25" s="624"/>
      <c r="CX25" s="624"/>
      <c r="CY25" s="625"/>
      <c r="CZ25" s="628">
        <v>15.1</v>
      </c>
      <c r="DA25" s="657"/>
      <c r="DB25" s="657"/>
      <c r="DC25" s="658"/>
      <c r="DD25" s="631">
        <v>1622551</v>
      </c>
      <c r="DE25" s="624"/>
      <c r="DF25" s="624"/>
      <c r="DG25" s="624"/>
      <c r="DH25" s="624"/>
      <c r="DI25" s="624"/>
      <c r="DJ25" s="624"/>
      <c r="DK25" s="625"/>
      <c r="DL25" s="631">
        <v>1617910</v>
      </c>
      <c r="DM25" s="624"/>
      <c r="DN25" s="624"/>
      <c r="DO25" s="624"/>
      <c r="DP25" s="624"/>
      <c r="DQ25" s="624"/>
      <c r="DR25" s="624"/>
      <c r="DS25" s="624"/>
      <c r="DT25" s="624"/>
      <c r="DU25" s="624"/>
      <c r="DV25" s="625"/>
      <c r="DW25" s="628">
        <v>22.8</v>
      </c>
      <c r="DX25" s="657"/>
      <c r="DY25" s="657"/>
      <c r="DZ25" s="657"/>
      <c r="EA25" s="657"/>
      <c r="EB25" s="657"/>
      <c r="EC25" s="659"/>
    </row>
    <row r="26" spans="2:133" ht="11.25" customHeight="1">
      <c r="B26" s="620" t="s">
        <v>295</v>
      </c>
      <c r="C26" s="621"/>
      <c r="D26" s="621"/>
      <c r="E26" s="621"/>
      <c r="F26" s="621"/>
      <c r="G26" s="621"/>
      <c r="H26" s="621"/>
      <c r="I26" s="621"/>
      <c r="J26" s="621"/>
      <c r="K26" s="621"/>
      <c r="L26" s="621"/>
      <c r="M26" s="621"/>
      <c r="N26" s="621"/>
      <c r="O26" s="621"/>
      <c r="P26" s="621"/>
      <c r="Q26" s="622"/>
      <c r="R26" s="623">
        <v>14243</v>
      </c>
      <c r="S26" s="626"/>
      <c r="T26" s="626"/>
      <c r="U26" s="626"/>
      <c r="V26" s="626"/>
      <c r="W26" s="626"/>
      <c r="X26" s="626"/>
      <c r="Y26" s="627"/>
      <c r="Z26" s="685">
        <v>0.1</v>
      </c>
      <c r="AA26" s="685"/>
      <c r="AB26" s="685"/>
      <c r="AC26" s="685"/>
      <c r="AD26" s="686" t="s">
        <v>174</v>
      </c>
      <c r="AE26" s="686"/>
      <c r="AF26" s="686"/>
      <c r="AG26" s="686"/>
      <c r="AH26" s="686"/>
      <c r="AI26" s="686"/>
      <c r="AJ26" s="686"/>
      <c r="AK26" s="686"/>
      <c r="AL26" s="628" t="s">
        <v>174</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244</v>
      </c>
      <c r="BP26" s="685"/>
      <c r="BQ26" s="685"/>
      <c r="BR26" s="685"/>
      <c r="BS26" s="631" t="s">
        <v>174</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1184255</v>
      </c>
      <c r="CS26" s="626"/>
      <c r="CT26" s="626"/>
      <c r="CU26" s="626"/>
      <c r="CV26" s="626"/>
      <c r="CW26" s="626"/>
      <c r="CX26" s="626"/>
      <c r="CY26" s="627"/>
      <c r="CZ26" s="628">
        <v>10.199999999999999</v>
      </c>
      <c r="DA26" s="657"/>
      <c r="DB26" s="657"/>
      <c r="DC26" s="658"/>
      <c r="DD26" s="631">
        <v>1074989</v>
      </c>
      <c r="DE26" s="626"/>
      <c r="DF26" s="626"/>
      <c r="DG26" s="626"/>
      <c r="DH26" s="626"/>
      <c r="DI26" s="626"/>
      <c r="DJ26" s="626"/>
      <c r="DK26" s="627"/>
      <c r="DL26" s="631" t="s">
        <v>174</v>
      </c>
      <c r="DM26" s="626"/>
      <c r="DN26" s="626"/>
      <c r="DO26" s="626"/>
      <c r="DP26" s="626"/>
      <c r="DQ26" s="626"/>
      <c r="DR26" s="626"/>
      <c r="DS26" s="626"/>
      <c r="DT26" s="626"/>
      <c r="DU26" s="626"/>
      <c r="DV26" s="627"/>
      <c r="DW26" s="628" t="s">
        <v>174</v>
      </c>
      <c r="DX26" s="657"/>
      <c r="DY26" s="657"/>
      <c r="DZ26" s="657"/>
      <c r="EA26" s="657"/>
      <c r="EB26" s="657"/>
      <c r="EC26" s="659"/>
    </row>
    <row r="27" spans="2:133" ht="11.25" customHeight="1">
      <c r="B27" s="620" t="s">
        <v>298</v>
      </c>
      <c r="C27" s="621"/>
      <c r="D27" s="621"/>
      <c r="E27" s="621"/>
      <c r="F27" s="621"/>
      <c r="G27" s="621"/>
      <c r="H27" s="621"/>
      <c r="I27" s="621"/>
      <c r="J27" s="621"/>
      <c r="K27" s="621"/>
      <c r="L27" s="621"/>
      <c r="M27" s="621"/>
      <c r="N27" s="621"/>
      <c r="O27" s="621"/>
      <c r="P27" s="621"/>
      <c r="Q27" s="622"/>
      <c r="R27" s="623">
        <v>1514924</v>
      </c>
      <c r="S27" s="626"/>
      <c r="T27" s="626"/>
      <c r="U27" s="626"/>
      <c r="V27" s="626"/>
      <c r="W27" s="626"/>
      <c r="X27" s="626"/>
      <c r="Y27" s="627"/>
      <c r="Z27" s="685">
        <v>12.9</v>
      </c>
      <c r="AA27" s="685"/>
      <c r="AB27" s="685"/>
      <c r="AC27" s="685"/>
      <c r="AD27" s="686" t="s">
        <v>174</v>
      </c>
      <c r="AE27" s="686"/>
      <c r="AF27" s="686"/>
      <c r="AG27" s="686"/>
      <c r="AH27" s="686"/>
      <c r="AI27" s="686"/>
      <c r="AJ27" s="686"/>
      <c r="AK27" s="686"/>
      <c r="AL27" s="628" t="s">
        <v>174</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3341939</v>
      </c>
      <c r="BH27" s="626"/>
      <c r="BI27" s="626"/>
      <c r="BJ27" s="626"/>
      <c r="BK27" s="626"/>
      <c r="BL27" s="626"/>
      <c r="BM27" s="626"/>
      <c r="BN27" s="627"/>
      <c r="BO27" s="685">
        <v>100</v>
      </c>
      <c r="BP27" s="685"/>
      <c r="BQ27" s="685"/>
      <c r="BR27" s="685"/>
      <c r="BS27" s="631">
        <v>156396</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2913222</v>
      </c>
      <c r="CS27" s="624"/>
      <c r="CT27" s="624"/>
      <c r="CU27" s="624"/>
      <c r="CV27" s="624"/>
      <c r="CW27" s="624"/>
      <c r="CX27" s="624"/>
      <c r="CY27" s="625"/>
      <c r="CZ27" s="628">
        <v>25.1</v>
      </c>
      <c r="DA27" s="657"/>
      <c r="DB27" s="657"/>
      <c r="DC27" s="658"/>
      <c r="DD27" s="631">
        <v>986448</v>
      </c>
      <c r="DE27" s="624"/>
      <c r="DF27" s="624"/>
      <c r="DG27" s="624"/>
      <c r="DH27" s="624"/>
      <c r="DI27" s="624"/>
      <c r="DJ27" s="624"/>
      <c r="DK27" s="625"/>
      <c r="DL27" s="631">
        <v>986297</v>
      </c>
      <c r="DM27" s="624"/>
      <c r="DN27" s="624"/>
      <c r="DO27" s="624"/>
      <c r="DP27" s="624"/>
      <c r="DQ27" s="624"/>
      <c r="DR27" s="624"/>
      <c r="DS27" s="624"/>
      <c r="DT27" s="624"/>
      <c r="DU27" s="624"/>
      <c r="DV27" s="625"/>
      <c r="DW27" s="628">
        <v>13.9</v>
      </c>
      <c r="DX27" s="657"/>
      <c r="DY27" s="657"/>
      <c r="DZ27" s="657"/>
      <c r="EA27" s="657"/>
      <c r="EB27" s="657"/>
      <c r="EC27" s="659"/>
    </row>
    <row r="28" spans="2:133" ht="11.25" customHeight="1">
      <c r="B28" s="728" t="s">
        <v>301</v>
      </c>
      <c r="C28" s="729"/>
      <c r="D28" s="729"/>
      <c r="E28" s="729"/>
      <c r="F28" s="729"/>
      <c r="G28" s="729"/>
      <c r="H28" s="729"/>
      <c r="I28" s="729"/>
      <c r="J28" s="729"/>
      <c r="K28" s="729"/>
      <c r="L28" s="729"/>
      <c r="M28" s="729"/>
      <c r="N28" s="729"/>
      <c r="O28" s="729"/>
      <c r="P28" s="729"/>
      <c r="Q28" s="730"/>
      <c r="R28" s="623" t="s">
        <v>174</v>
      </c>
      <c r="S28" s="626"/>
      <c r="T28" s="626"/>
      <c r="U28" s="626"/>
      <c r="V28" s="626"/>
      <c r="W28" s="626"/>
      <c r="X28" s="626"/>
      <c r="Y28" s="627"/>
      <c r="Z28" s="685" t="s">
        <v>174</v>
      </c>
      <c r="AA28" s="685"/>
      <c r="AB28" s="685"/>
      <c r="AC28" s="685"/>
      <c r="AD28" s="686" t="s">
        <v>174</v>
      </c>
      <c r="AE28" s="686"/>
      <c r="AF28" s="686"/>
      <c r="AG28" s="686"/>
      <c r="AH28" s="686"/>
      <c r="AI28" s="686"/>
      <c r="AJ28" s="686"/>
      <c r="AK28" s="686"/>
      <c r="AL28" s="628" t="s">
        <v>174</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1177583</v>
      </c>
      <c r="CS28" s="626"/>
      <c r="CT28" s="626"/>
      <c r="CU28" s="626"/>
      <c r="CV28" s="626"/>
      <c r="CW28" s="626"/>
      <c r="CX28" s="626"/>
      <c r="CY28" s="627"/>
      <c r="CZ28" s="628">
        <v>10.1</v>
      </c>
      <c r="DA28" s="657"/>
      <c r="DB28" s="657"/>
      <c r="DC28" s="658"/>
      <c r="DD28" s="631">
        <v>1109497</v>
      </c>
      <c r="DE28" s="626"/>
      <c r="DF28" s="626"/>
      <c r="DG28" s="626"/>
      <c r="DH28" s="626"/>
      <c r="DI28" s="626"/>
      <c r="DJ28" s="626"/>
      <c r="DK28" s="627"/>
      <c r="DL28" s="631">
        <v>1109497</v>
      </c>
      <c r="DM28" s="626"/>
      <c r="DN28" s="626"/>
      <c r="DO28" s="626"/>
      <c r="DP28" s="626"/>
      <c r="DQ28" s="626"/>
      <c r="DR28" s="626"/>
      <c r="DS28" s="626"/>
      <c r="DT28" s="626"/>
      <c r="DU28" s="626"/>
      <c r="DV28" s="627"/>
      <c r="DW28" s="628">
        <v>15.7</v>
      </c>
      <c r="DX28" s="657"/>
      <c r="DY28" s="657"/>
      <c r="DZ28" s="657"/>
      <c r="EA28" s="657"/>
      <c r="EB28" s="657"/>
      <c r="EC28" s="659"/>
    </row>
    <row r="29" spans="2:133" ht="11.25" customHeight="1">
      <c r="B29" s="620" t="s">
        <v>303</v>
      </c>
      <c r="C29" s="621"/>
      <c r="D29" s="621"/>
      <c r="E29" s="621"/>
      <c r="F29" s="621"/>
      <c r="G29" s="621"/>
      <c r="H29" s="621"/>
      <c r="I29" s="621"/>
      <c r="J29" s="621"/>
      <c r="K29" s="621"/>
      <c r="L29" s="621"/>
      <c r="M29" s="621"/>
      <c r="N29" s="621"/>
      <c r="O29" s="621"/>
      <c r="P29" s="621"/>
      <c r="Q29" s="622"/>
      <c r="R29" s="623">
        <v>884057</v>
      </c>
      <c r="S29" s="626"/>
      <c r="T29" s="626"/>
      <c r="U29" s="626"/>
      <c r="V29" s="626"/>
      <c r="W29" s="626"/>
      <c r="X29" s="626"/>
      <c r="Y29" s="627"/>
      <c r="Z29" s="685">
        <v>7.5</v>
      </c>
      <c r="AA29" s="685"/>
      <c r="AB29" s="685"/>
      <c r="AC29" s="685"/>
      <c r="AD29" s="686" t="s">
        <v>174</v>
      </c>
      <c r="AE29" s="686"/>
      <c r="AF29" s="686"/>
      <c r="AG29" s="686"/>
      <c r="AH29" s="686"/>
      <c r="AI29" s="686"/>
      <c r="AJ29" s="686"/>
      <c r="AK29" s="686"/>
      <c r="AL29" s="628" t="s">
        <v>174</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1177583</v>
      </c>
      <c r="CS29" s="624"/>
      <c r="CT29" s="624"/>
      <c r="CU29" s="624"/>
      <c r="CV29" s="624"/>
      <c r="CW29" s="624"/>
      <c r="CX29" s="624"/>
      <c r="CY29" s="625"/>
      <c r="CZ29" s="628">
        <v>10.1</v>
      </c>
      <c r="DA29" s="657"/>
      <c r="DB29" s="657"/>
      <c r="DC29" s="658"/>
      <c r="DD29" s="631">
        <v>1109497</v>
      </c>
      <c r="DE29" s="624"/>
      <c r="DF29" s="624"/>
      <c r="DG29" s="624"/>
      <c r="DH29" s="624"/>
      <c r="DI29" s="624"/>
      <c r="DJ29" s="624"/>
      <c r="DK29" s="625"/>
      <c r="DL29" s="631">
        <v>1109497</v>
      </c>
      <c r="DM29" s="624"/>
      <c r="DN29" s="624"/>
      <c r="DO29" s="624"/>
      <c r="DP29" s="624"/>
      <c r="DQ29" s="624"/>
      <c r="DR29" s="624"/>
      <c r="DS29" s="624"/>
      <c r="DT29" s="624"/>
      <c r="DU29" s="624"/>
      <c r="DV29" s="625"/>
      <c r="DW29" s="628">
        <v>15.7</v>
      </c>
      <c r="DX29" s="657"/>
      <c r="DY29" s="657"/>
      <c r="DZ29" s="657"/>
      <c r="EA29" s="657"/>
      <c r="EB29" s="657"/>
      <c r="EC29" s="659"/>
    </row>
    <row r="30" spans="2:133" ht="11.25" customHeight="1">
      <c r="B30" s="620" t="s">
        <v>308</v>
      </c>
      <c r="C30" s="621"/>
      <c r="D30" s="621"/>
      <c r="E30" s="621"/>
      <c r="F30" s="621"/>
      <c r="G30" s="621"/>
      <c r="H30" s="621"/>
      <c r="I30" s="621"/>
      <c r="J30" s="621"/>
      <c r="K30" s="621"/>
      <c r="L30" s="621"/>
      <c r="M30" s="621"/>
      <c r="N30" s="621"/>
      <c r="O30" s="621"/>
      <c r="P30" s="621"/>
      <c r="Q30" s="622"/>
      <c r="R30" s="623">
        <v>94933</v>
      </c>
      <c r="S30" s="626"/>
      <c r="T30" s="626"/>
      <c r="U30" s="626"/>
      <c r="V30" s="626"/>
      <c r="W30" s="626"/>
      <c r="X30" s="626"/>
      <c r="Y30" s="627"/>
      <c r="Z30" s="685">
        <v>0.8</v>
      </c>
      <c r="AA30" s="685"/>
      <c r="AB30" s="685"/>
      <c r="AC30" s="685"/>
      <c r="AD30" s="686">
        <v>22774</v>
      </c>
      <c r="AE30" s="686"/>
      <c r="AF30" s="686"/>
      <c r="AG30" s="686"/>
      <c r="AH30" s="686"/>
      <c r="AI30" s="686"/>
      <c r="AJ30" s="686"/>
      <c r="AK30" s="686"/>
      <c r="AL30" s="628">
        <v>0.3</v>
      </c>
      <c r="AM30" s="629"/>
      <c r="AN30" s="629"/>
      <c r="AO30" s="687"/>
      <c r="AP30" s="713" t="s">
        <v>309</v>
      </c>
      <c r="AQ30" s="714"/>
      <c r="AR30" s="714"/>
      <c r="AS30" s="714"/>
      <c r="AT30" s="719" t="s">
        <v>310</v>
      </c>
      <c r="AU30" s="230"/>
      <c r="AV30" s="230"/>
      <c r="AW30" s="230"/>
      <c r="AX30" s="722" t="s">
        <v>188</v>
      </c>
      <c r="AY30" s="723"/>
      <c r="AZ30" s="723"/>
      <c r="BA30" s="723"/>
      <c r="BB30" s="723"/>
      <c r="BC30" s="723"/>
      <c r="BD30" s="723"/>
      <c r="BE30" s="723"/>
      <c r="BF30" s="724"/>
      <c r="BG30" s="703">
        <v>98.6</v>
      </c>
      <c r="BH30" s="704"/>
      <c r="BI30" s="704"/>
      <c r="BJ30" s="704"/>
      <c r="BK30" s="704"/>
      <c r="BL30" s="704"/>
      <c r="BM30" s="705">
        <v>92.5</v>
      </c>
      <c r="BN30" s="704"/>
      <c r="BO30" s="704"/>
      <c r="BP30" s="704"/>
      <c r="BQ30" s="706"/>
      <c r="BR30" s="703">
        <v>98.7</v>
      </c>
      <c r="BS30" s="704"/>
      <c r="BT30" s="704"/>
      <c r="BU30" s="704"/>
      <c r="BV30" s="704"/>
      <c r="BW30" s="704"/>
      <c r="BX30" s="705">
        <v>92.1</v>
      </c>
      <c r="BY30" s="704"/>
      <c r="BZ30" s="704"/>
      <c r="CA30" s="704"/>
      <c r="CB30" s="706"/>
      <c r="CD30" s="709"/>
      <c r="CE30" s="710"/>
      <c r="CF30" s="667" t="s">
        <v>311</v>
      </c>
      <c r="CG30" s="664"/>
      <c r="CH30" s="664"/>
      <c r="CI30" s="664"/>
      <c r="CJ30" s="664"/>
      <c r="CK30" s="664"/>
      <c r="CL30" s="664"/>
      <c r="CM30" s="664"/>
      <c r="CN30" s="664"/>
      <c r="CO30" s="664"/>
      <c r="CP30" s="664"/>
      <c r="CQ30" s="665"/>
      <c r="CR30" s="623">
        <v>1085241</v>
      </c>
      <c r="CS30" s="626"/>
      <c r="CT30" s="626"/>
      <c r="CU30" s="626"/>
      <c r="CV30" s="626"/>
      <c r="CW30" s="626"/>
      <c r="CX30" s="626"/>
      <c r="CY30" s="627"/>
      <c r="CZ30" s="628">
        <v>9.3000000000000007</v>
      </c>
      <c r="DA30" s="657"/>
      <c r="DB30" s="657"/>
      <c r="DC30" s="658"/>
      <c r="DD30" s="631">
        <v>1017155</v>
      </c>
      <c r="DE30" s="626"/>
      <c r="DF30" s="626"/>
      <c r="DG30" s="626"/>
      <c r="DH30" s="626"/>
      <c r="DI30" s="626"/>
      <c r="DJ30" s="626"/>
      <c r="DK30" s="627"/>
      <c r="DL30" s="631">
        <v>1017155</v>
      </c>
      <c r="DM30" s="626"/>
      <c r="DN30" s="626"/>
      <c r="DO30" s="626"/>
      <c r="DP30" s="626"/>
      <c r="DQ30" s="626"/>
      <c r="DR30" s="626"/>
      <c r="DS30" s="626"/>
      <c r="DT30" s="626"/>
      <c r="DU30" s="626"/>
      <c r="DV30" s="627"/>
      <c r="DW30" s="628">
        <v>14.3</v>
      </c>
      <c r="DX30" s="657"/>
      <c r="DY30" s="657"/>
      <c r="DZ30" s="657"/>
      <c r="EA30" s="657"/>
      <c r="EB30" s="657"/>
      <c r="EC30" s="659"/>
    </row>
    <row r="31" spans="2:133" ht="11.25" customHeight="1">
      <c r="B31" s="620" t="s">
        <v>312</v>
      </c>
      <c r="C31" s="621"/>
      <c r="D31" s="621"/>
      <c r="E31" s="621"/>
      <c r="F31" s="621"/>
      <c r="G31" s="621"/>
      <c r="H31" s="621"/>
      <c r="I31" s="621"/>
      <c r="J31" s="621"/>
      <c r="K31" s="621"/>
      <c r="L31" s="621"/>
      <c r="M31" s="621"/>
      <c r="N31" s="621"/>
      <c r="O31" s="621"/>
      <c r="P31" s="621"/>
      <c r="Q31" s="622"/>
      <c r="R31" s="623">
        <v>282185</v>
      </c>
      <c r="S31" s="626"/>
      <c r="T31" s="626"/>
      <c r="U31" s="626"/>
      <c r="V31" s="626"/>
      <c r="W31" s="626"/>
      <c r="X31" s="626"/>
      <c r="Y31" s="627"/>
      <c r="Z31" s="685">
        <v>2.4</v>
      </c>
      <c r="AA31" s="685"/>
      <c r="AB31" s="685"/>
      <c r="AC31" s="685"/>
      <c r="AD31" s="686" t="s">
        <v>244</v>
      </c>
      <c r="AE31" s="686"/>
      <c r="AF31" s="686"/>
      <c r="AG31" s="686"/>
      <c r="AH31" s="686"/>
      <c r="AI31" s="686"/>
      <c r="AJ31" s="686"/>
      <c r="AK31" s="686"/>
      <c r="AL31" s="628" t="s">
        <v>174</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98.9</v>
      </c>
      <c r="BH31" s="624"/>
      <c r="BI31" s="624"/>
      <c r="BJ31" s="624"/>
      <c r="BK31" s="624"/>
      <c r="BL31" s="624"/>
      <c r="BM31" s="629">
        <v>94.3</v>
      </c>
      <c r="BN31" s="702"/>
      <c r="BO31" s="702"/>
      <c r="BP31" s="702"/>
      <c r="BQ31" s="663"/>
      <c r="BR31" s="701">
        <v>99.1</v>
      </c>
      <c r="BS31" s="624"/>
      <c r="BT31" s="624"/>
      <c r="BU31" s="624"/>
      <c r="BV31" s="624"/>
      <c r="BW31" s="624"/>
      <c r="BX31" s="629">
        <v>94.1</v>
      </c>
      <c r="BY31" s="702"/>
      <c r="BZ31" s="702"/>
      <c r="CA31" s="702"/>
      <c r="CB31" s="663"/>
      <c r="CD31" s="709"/>
      <c r="CE31" s="710"/>
      <c r="CF31" s="667" t="s">
        <v>315</v>
      </c>
      <c r="CG31" s="664"/>
      <c r="CH31" s="664"/>
      <c r="CI31" s="664"/>
      <c r="CJ31" s="664"/>
      <c r="CK31" s="664"/>
      <c r="CL31" s="664"/>
      <c r="CM31" s="664"/>
      <c r="CN31" s="664"/>
      <c r="CO31" s="664"/>
      <c r="CP31" s="664"/>
      <c r="CQ31" s="665"/>
      <c r="CR31" s="623">
        <v>92342</v>
      </c>
      <c r="CS31" s="624"/>
      <c r="CT31" s="624"/>
      <c r="CU31" s="624"/>
      <c r="CV31" s="624"/>
      <c r="CW31" s="624"/>
      <c r="CX31" s="624"/>
      <c r="CY31" s="625"/>
      <c r="CZ31" s="628">
        <v>0.8</v>
      </c>
      <c r="DA31" s="657"/>
      <c r="DB31" s="657"/>
      <c r="DC31" s="658"/>
      <c r="DD31" s="631">
        <v>92342</v>
      </c>
      <c r="DE31" s="624"/>
      <c r="DF31" s="624"/>
      <c r="DG31" s="624"/>
      <c r="DH31" s="624"/>
      <c r="DI31" s="624"/>
      <c r="DJ31" s="624"/>
      <c r="DK31" s="625"/>
      <c r="DL31" s="631">
        <v>92342</v>
      </c>
      <c r="DM31" s="624"/>
      <c r="DN31" s="624"/>
      <c r="DO31" s="624"/>
      <c r="DP31" s="624"/>
      <c r="DQ31" s="624"/>
      <c r="DR31" s="624"/>
      <c r="DS31" s="624"/>
      <c r="DT31" s="624"/>
      <c r="DU31" s="624"/>
      <c r="DV31" s="625"/>
      <c r="DW31" s="628">
        <v>1.3</v>
      </c>
      <c r="DX31" s="657"/>
      <c r="DY31" s="657"/>
      <c r="DZ31" s="657"/>
      <c r="EA31" s="657"/>
      <c r="EB31" s="657"/>
      <c r="EC31" s="659"/>
    </row>
    <row r="32" spans="2:133" ht="11.25" customHeight="1">
      <c r="B32" s="620" t="s">
        <v>316</v>
      </c>
      <c r="C32" s="621"/>
      <c r="D32" s="621"/>
      <c r="E32" s="621"/>
      <c r="F32" s="621"/>
      <c r="G32" s="621"/>
      <c r="H32" s="621"/>
      <c r="I32" s="621"/>
      <c r="J32" s="621"/>
      <c r="K32" s="621"/>
      <c r="L32" s="621"/>
      <c r="M32" s="621"/>
      <c r="N32" s="621"/>
      <c r="O32" s="621"/>
      <c r="P32" s="621"/>
      <c r="Q32" s="622"/>
      <c r="R32" s="623">
        <v>47398</v>
      </c>
      <c r="S32" s="626"/>
      <c r="T32" s="626"/>
      <c r="U32" s="626"/>
      <c r="V32" s="626"/>
      <c r="W32" s="626"/>
      <c r="X32" s="626"/>
      <c r="Y32" s="627"/>
      <c r="Z32" s="685">
        <v>0.4</v>
      </c>
      <c r="AA32" s="685"/>
      <c r="AB32" s="685"/>
      <c r="AC32" s="685"/>
      <c r="AD32" s="686" t="s">
        <v>174</v>
      </c>
      <c r="AE32" s="686"/>
      <c r="AF32" s="686"/>
      <c r="AG32" s="686"/>
      <c r="AH32" s="686"/>
      <c r="AI32" s="686"/>
      <c r="AJ32" s="686"/>
      <c r="AK32" s="686"/>
      <c r="AL32" s="628" t="s">
        <v>174</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98.4</v>
      </c>
      <c r="BH32" s="639"/>
      <c r="BI32" s="639"/>
      <c r="BJ32" s="639"/>
      <c r="BK32" s="639"/>
      <c r="BL32" s="639"/>
      <c r="BM32" s="683">
        <v>90.7</v>
      </c>
      <c r="BN32" s="639"/>
      <c r="BO32" s="639"/>
      <c r="BP32" s="639"/>
      <c r="BQ32" s="676"/>
      <c r="BR32" s="700">
        <v>98.3</v>
      </c>
      <c r="BS32" s="639"/>
      <c r="BT32" s="639"/>
      <c r="BU32" s="639"/>
      <c r="BV32" s="639"/>
      <c r="BW32" s="639"/>
      <c r="BX32" s="683">
        <v>90.1</v>
      </c>
      <c r="BY32" s="639"/>
      <c r="BZ32" s="639"/>
      <c r="CA32" s="639"/>
      <c r="CB32" s="676"/>
      <c r="CD32" s="711"/>
      <c r="CE32" s="712"/>
      <c r="CF32" s="667" t="s">
        <v>318</v>
      </c>
      <c r="CG32" s="664"/>
      <c r="CH32" s="664"/>
      <c r="CI32" s="664"/>
      <c r="CJ32" s="664"/>
      <c r="CK32" s="664"/>
      <c r="CL32" s="664"/>
      <c r="CM32" s="664"/>
      <c r="CN32" s="664"/>
      <c r="CO32" s="664"/>
      <c r="CP32" s="664"/>
      <c r="CQ32" s="665"/>
      <c r="CR32" s="623" t="s">
        <v>174</v>
      </c>
      <c r="CS32" s="626"/>
      <c r="CT32" s="626"/>
      <c r="CU32" s="626"/>
      <c r="CV32" s="626"/>
      <c r="CW32" s="626"/>
      <c r="CX32" s="626"/>
      <c r="CY32" s="627"/>
      <c r="CZ32" s="628" t="s">
        <v>174</v>
      </c>
      <c r="DA32" s="657"/>
      <c r="DB32" s="657"/>
      <c r="DC32" s="658"/>
      <c r="DD32" s="631" t="s">
        <v>174</v>
      </c>
      <c r="DE32" s="626"/>
      <c r="DF32" s="626"/>
      <c r="DG32" s="626"/>
      <c r="DH32" s="626"/>
      <c r="DI32" s="626"/>
      <c r="DJ32" s="626"/>
      <c r="DK32" s="627"/>
      <c r="DL32" s="631" t="s">
        <v>174</v>
      </c>
      <c r="DM32" s="626"/>
      <c r="DN32" s="626"/>
      <c r="DO32" s="626"/>
      <c r="DP32" s="626"/>
      <c r="DQ32" s="626"/>
      <c r="DR32" s="626"/>
      <c r="DS32" s="626"/>
      <c r="DT32" s="626"/>
      <c r="DU32" s="626"/>
      <c r="DV32" s="627"/>
      <c r="DW32" s="628" t="s">
        <v>174</v>
      </c>
      <c r="DX32" s="657"/>
      <c r="DY32" s="657"/>
      <c r="DZ32" s="657"/>
      <c r="EA32" s="657"/>
      <c r="EB32" s="657"/>
      <c r="EC32" s="659"/>
    </row>
    <row r="33" spans="2:133" ht="11.25" customHeight="1">
      <c r="B33" s="620" t="s">
        <v>319</v>
      </c>
      <c r="C33" s="621"/>
      <c r="D33" s="621"/>
      <c r="E33" s="621"/>
      <c r="F33" s="621"/>
      <c r="G33" s="621"/>
      <c r="H33" s="621"/>
      <c r="I33" s="621"/>
      <c r="J33" s="621"/>
      <c r="K33" s="621"/>
      <c r="L33" s="621"/>
      <c r="M33" s="621"/>
      <c r="N33" s="621"/>
      <c r="O33" s="621"/>
      <c r="P33" s="621"/>
      <c r="Q33" s="622"/>
      <c r="R33" s="623">
        <v>246959</v>
      </c>
      <c r="S33" s="626"/>
      <c r="T33" s="626"/>
      <c r="U33" s="626"/>
      <c r="V33" s="626"/>
      <c r="W33" s="626"/>
      <c r="X33" s="626"/>
      <c r="Y33" s="627"/>
      <c r="Z33" s="685">
        <v>2.1</v>
      </c>
      <c r="AA33" s="685"/>
      <c r="AB33" s="685"/>
      <c r="AC33" s="685"/>
      <c r="AD33" s="686" t="s">
        <v>174</v>
      </c>
      <c r="AE33" s="686"/>
      <c r="AF33" s="686"/>
      <c r="AG33" s="686"/>
      <c r="AH33" s="686"/>
      <c r="AI33" s="686"/>
      <c r="AJ33" s="686"/>
      <c r="AK33" s="686"/>
      <c r="AL33" s="628" t="s">
        <v>174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4855827</v>
      </c>
      <c r="CS33" s="624"/>
      <c r="CT33" s="624"/>
      <c r="CU33" s="624"/>
      <c r="CV33" s="624"/>
      <c r="CW33" s="624"/>
      <c r="CX33" s="624"/>
      <c r="CY33" s="625"/>
      <c r="CZ33" s="628">
        <v>41.8</v>
      </c>
      <c r="DA33" s="657"/>
      <c r="DB33" s="657"/>
      <c r="DC33" s="658"/>
      <c r="DD33" s="631">
        <v>3886484</v>
      </c>
      <c r="DE33" s="624"/>
      <c r="DF33" s="624"/>
      <c r="DG33" s="624"/>
      <c r="DH33" s="624"/>
      <c r="DI33" s="624"/>
      <c r="DJ33" s="624"/>
      <c r="DK33" s="625"/>
      <c r="DL33" s="631">
        <v>3284805</v>
      </c>
      <c r="DM33" s="624"/>
      <c r="DN33" s="624"/>
      <c r="DO33" s="624"/>
      <c r="DP33" s="624"/>
      <c r="DQ33" s="624"/>
      <c r="DR33" s="624"/>
      <c r="DS33" s="624"/>
      <c r="DT33" s="624"/>
      <c r="DU33" s="624"/>
      <c r="DV33" s="625"/>
      <c r="DW33" s="628">
        <v>46.3</v>
      </c>
      <c r="DX33" s="657"/>
      <c r="DY33" s="657"/>
      <c r="DZ33" s="657"/>
      <c r="EA33" s="657"/>
      <c r="EB33" s="657"/>
      <c r="EC33" s="659"/>
    </row>
    <row r="34" spans="2:133" ht="11.25" customHeight="1">
      <c r="B34" s="620" t="s">
        <v>321</v>
      </c>
      <c r="C34" s="621"/>
      <c r="D34" s="621"/>
      <c r="E34" s="621"/>
      <c r="F34" s="621"/>
      <c r="G34" s="621"/>
      <c r="H34" s="621"/>
      <c r="I34" s="621"/>
      <c r="J34" s="621"/>
      <c r="K34" s="621"/>
      <c r="L34" s="621"/>
      <c r="M34" s="621"/>
      <c r="N34" s="621"/>
      <c r="O34" s="621"/>
      <c r="P34" s="621"/>
      <c r="Q34" s="622"/>
      <c r="R34" s="623">
        <v>213721</v>
      </c>
      <c r="S34" s="626"/>
      <c r="T34" s="626"/>
      <c r="U34" s="626"/>
      <c r="V34" s="626"/>
      <c r="W34" s="626"/>
      <c r="X34" s="626"/>
      <c r="Y34" s="627"/>
      <c r="Z34" s="685">
        <v>1.8</v>
      </c>
      <c r="AA34" s="685"/>
      <c r="AB34" s="685"/>
      <c r="AC34" s="685"/>
      <c r="AD34" s="686">
        <v>1357</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1686446</v>
      </c>
      <c r="CS34" s="626"/>
      <c r="CT34" s="626"/>
      <c r="CU34" s="626"/>
      <c r="CV34" s="626"/>
      <c r="CW34" s="626"/>
      <c r="CX34" s="626"/>
      <c r="CY34" s="627"/>
      <c r="CZ34" s="628">
        <v>14.5</v>
      </c>
      <c r="DA34" s="657"/>
      <c r="DB34" s="657"/>
      <c r="DC34" s="658"/>
      <c r="DD34" s="631">
        <v>1237626</v>
      </c>
      <c r="DE34" s="626"/>
      <c r="DF34" s="626"/>
      <c r="DG34" s="626"/>
      <c r="DH34" s="626"/>
      <c r="DI34" s="626"/>
      <c r="DJ34" s="626"/>
      <c r="DK34" s="627"/>
      <c r="DL34" s="631">
        <v>1125154</v>
      </c>
      <c r="DM34" s="626"/>
      <c r="DN34" s="626"/>
      <c r="DO34" s="626"/>
      <c r="DP34" s="626"/>
      <c r="DQ34" s="626"/>
      <c r="DR34" s="626"/>
      <c r="DS34" s="626"/>
      <c r="DT34" s="626"/>
      <c r="DU34" s="626"/>
      <c r="DV34" s="627"/>
      <c r="DW34" s="628">
        <v>15.9</v>
      </c>
      <c r="DX34" s="657"/>
      <c r="DY34" s="657"/>
      <c r="DZ34" s="657"/>
      <c r="EA34" s="657"/>
      <c r="EB34" s="657"/>
      <c r="EC34" s="659"/>
    </row>
    <row r="35" spans="2:133" ht="11.25" customHeight="1">
      <c r="B35" s="620" t="s">
        <v>325</v>
      </c>
      <c r="C35" s="621"/>
      <c r="D35" s="621"/>
      <c r="E35" s="621"/>
      <c r="F35" s="621"/>
      <c r="G35" s="621"/>
      <c r="H35" s="621"/>
      <c r="I35" s="621"/>
      <c r="J35" s="621"/>
      <c r="K35" s="621"/>
      <c r="L35" s="621"/>
      <c r="M35" s="621"/>
      <c r="N35" s="621"/>
      <c r="O35" s="621"/>
      <c r="P35" s="621"/>
      <c r="Q35" s="622"/>
      <c r="R35" s="623">
        <v>842401</v>
      </c>
      <c r="S35" s="626"/>
      <c r="T35" s="626"/>
      <c r="U35" s="626"/>
      <c r="V35" s="626"/>
      <c r="W35" s="626"/>
      <c r="X35" s="626"/>
      <c r="Y35" s="627"/>
      <c r="Z35" s="685">
        <v>7.2</v>
      </c>
      <c r="AA35" s="685"/>
      <c r="AB35" s="685"/>
      <c r="AC35" s="685"/>
      <c r="AD35" s="686" t="s">
        <v>174</v>
      </c>
      <c r="AE35" s="686"/>
      <c r="AF35" s="686"/>
      <c r="AG35" s="686"/>
      <c r="AH35" s="686"/>
      <c r="AI35" s="686"/>
      <c r="AJ35" s="686"/>
      <c r="AK35" s="686"/>
      <c r="AL35" s="628" t="s">
        <v>244</v>
      </c>
      <c r="AM35" s="629"/>
      <c r="AN35" s="629"/>
      <c r="AO35" s="687"/>
      <c r="AP35" s="234"/>
      <c r="AQ35" s="691" t="s">
        <v>326</v>
      </c>
      <c r="AR35" s="692"/>
      <c r="AS35" s="692"/>
      <c r="AT35" s="692"/>
      <c r="AU35" s="692"/>
      <c r="AV35" s="692"/>
      <c r="AW35" s="692"/>
      <c r="AX35" s="692"/>
      <c r="AY35" s="693"/>
      <c r="AZ35" s="688">
        <v>1697717</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-48984</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88733</v>
      </c>
      <c r="CS35" s="624"/>
      <c r="CT35" s="624"/>
      <c r="CU35" s="624"/>
      <c r="CV35" s="624"/>
      <c r="CW35" s="624"/>
      <c r="CX35" s="624"/>
      <c r="CY35" s="625"/>
      <c r="CZ35" s="628">
        <v>0.8</v>
      </c>
      <c r="DA35" s="657"/>
      <c r="DB35" s="657"/>
      <c r="DC35" s="658"/>
      <c r="DD35" s="631">
        <v>60528</v>
      </c>
      <c r="DE35" s="624"/>
      <c r="DF35" s="624"/>
      <c r="DG35" s="624"/>
      <c r="DH35" s="624"/>
      <c r="DI35" s="624"/>
      <c r="DJ35" s="624"/>
      <c r="DK35" s="625"/>
      <c r="DL35" s="631">
        <v>60528</v>
      </c>
      <c r="DM35" s="624"/>
      <c r="DN35" s="624"/>
      <c r="DO35" s="624"/>
      <c r="DP35" s="624"/>
      <c r="DQ35" s="624"/>
      <c r="DR35" s="624"/>
      <c r="DS35" s="624"/>
      <c r="DT35" s="624"/>
      <c r="DU35" s="624"/>
      <c r="DV35" s="625"/>
      <c r="DW35" s="628">
        <v>0.9</v>
      </c>
      <c r="DX35" s="657"/>
      <c r="DY35" s="657"/>
      <c r="DZ35" s="657"/>
      <c r="EA35" s="657"/>
      <c r="EB35" s="657"/>
      <c r="EC35" s="659"/>
    </row>
    <row r="36" spans="2:133" ht="11.25" customHeight="1">
      <c r="B36" s="620" t="s">
        <v>329</v>
      </c>
      <c r="C36" s="621"/>
      <c r="D36" s="621"/>
      <c r="E36" s="621"/>
      <c r="F36" s="621"/>
      <c r="G36" s="621"/>
      <c r="H36" s="621"/>
      <c r="I36" s="621"/>
      <c r="J36" s="621"/>
      <c r="K36" s="621"/>
      <c r="L36" s="621"/>
      <c r="M36" s="621"/>
      <c r="N36" s="621"/>
      <c r="O36" s="621"/>
      <c r="P36" s="621"/>
      <c r="Q36" s="622"/>
      <c r="R36" s="623" t="s">
        <v>174</v>
      </c>
      <c r="S36" s="626"/>
      <c r="T36" s="626"/>
      <c r="U36" s="626"/>
      <c r="V36" s="626"/>
      <c r="W36" s="626"/>
      <c r="X36" s="626"/>
      <c r="Y36" s="627"/>
      <c r="Z36" s="685" t="s">
        <v>174</v>
      </c>
      <c r="AA36" s="685"/>
      <c r="AB36" s="685"/>
      <c r="AC36" s="685"/>
      <c r="AD36" s="686" t="s">
        <v>174</v>
      </c>
      <c r="AE36" s="686"/>
      <c r="AF36" s="686"/>
      <c r="AG36" s="686"/>
      <c r="AH36" s="686"/>
      <c r="AI36" s="686"/>
      <c r="AJ36" s="686"/>
      <c r="AK36" s="686"/>
      <c r="AL36" s="628" t="s">
        <v>174</v>
      </c>
      <c r="AM36" s="629"/>
      <c r="AN36" s="629"/>
      <c r="AO36" s="687"/>
      <c r="AQ36" s="660" t="s">
        <v>330</v>
      </c>
      <c r="AR36" s="661"/>
      <c r="AS36" s="661"/>
      <c r="AT36" s="661"/>
      <c r="AU36" s="661"/>
      <c r="AV36" s="661"/>
      <c r="AW36" s="661"/>
      <c r="AX36" s="661"/>
      <c r="AY36" s="662"/>
      <c r="AZ36" s="623">
        <v>287382</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-81996</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1368178</v>
      </c>
      <c r="CS36" s="626"/>
      <c r="CT36" s="626"/>
      <c r="CU36" s="626"/>
      <c r="CV36" s="626"/>
      <c r="CW36" s="626"/>
      <c r="CX36" s="626"/>
      <c r="CY36" s="627"/>
      <c r="CZ36" s="628">
        <v>11.8</v>
      </c>
      <c r="DA36" s="657"/>
      <c r="DB36" s="657"/>
      <c r="DC36" s="658"/>
      <c r="DD36" s="631">
        <v>1263627</v>
      </c>
      <c r="DE36" s="626"/>
      <c r="DF36" s="626"/>
      <c r="DG36" s="626"/>
      <c r="DH36" s="626"/>
      <c r="DI36" s="626"/>
      <c r="DJ36" s="626"/>
      <c r="DK36" s="627"/>
      <c r="DL36" s="631">
        <v>1124238</v>
      </c>
      <c r="DM36" s="626"/>
      <c r="DN36" s="626"/>
      <c r="DO36" s="626"/>
      <c r="DP36" s="626"/>
      <c r="DQ36" s="626"/>
      <c r="DR36" s="626"/>
      <c r="DS36" s="626"/>
      <c r="DT36" s="626"/>
      <c r="DU36" s="626"/>
      <c r="DV36" s="627"/>
      <c r="DW36" s="628">
        <v>15.9</v>
      </c>
      <c r="DX36" s="657"/>
      <c r="DY36" s="657"/>
      <c r="DZ36" s="657"/>
      <c r="EA36" s="657"/>
      <c r="EB36" s="657"/>
      <c r="EC36" s="659"/>
    </row>
    <row r="37" spans="2:133" ht="11.25" customHeight="1">
      <c r="B37" s="620" t="s">
        <v>333</v>
      </c>
      <c r="C37" s="621"/>
      <c r="D37" s="621"/>
      <c r="E37" s="621"/>
      <c r="F37" s="621"/>
      <c r="G37" s="621"/>
      <c r="H37" s="621"/>
      <c r="I37" s="621"/>
      <c r="J37" s="621"/>
      <c r="K37" s="621"/>
      <c r="L37" s="621"/>
      <c r="M37" s="621"/>
      <c r="N37" s="621"/>
      <c r="O37" s="621"/>
      <c r="P37" s="621"/>
      <c r="Q37" s="622"/>
      <c r="R37" s="623">
        <v>383601</v>
      </c>
      <c r="S37" s="626"/>
      <c r="T37" s="626"/>
      <c r="U37" s="626"/>
      <c r="V37" s="626"/>
      <c r="W37" s="626"/>
      <c r="X37" s="626"/>
      <c r="Y37" s="627"/>
      <c r="Z37" s="685">
        <v>3.3</v>
      </c>
      <c r="AA37" s="685"/>
      <c r="AB37" s="685"/>
      <c r="AC37" s="685"/>
      <c r="AD37" s="686" t="s">
        <v>174</v>
      </c>
      <c r="AE37" s="686"/>
      <c r="AF37" s="686"/>
      <c r="AG37" s="686"/>
      <c r="AH37" s="686"/>
      <c r="AI37" s="686"/>
      <c r="AJ37" s="686"/>
      <c r="AK37" s="686"/>
      <c r="AL37" s="628" t="s">
        <v>244</v>
      </c>
      <c r="AM37" s="629"/>
      <c r="AN37" s="629"/>
      <c r="AO37" s="687"/>
      <c r="AQ37" s="660" t="s">
        <v>334</v>
      </c>
      <c r="AR37" s="661"/>
      <c r="AS37" s="661"/>
      <c r="AT37" s="661"/>
      <c r="AU37" s="661"/>
      <c r="AV37" s="661"/>
      <c r="AW37" s="661"/>
      <c r="AX37" s="661"/>
      <c r="AY37" s="662"/>
      <c r="AZ37" s="623">
        <v>187230</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3718</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647251</v>
      </c>
      <c r="CS37" s="624"/>
      <c r="CT37" s="624"/>
      <c r="CU37" s="624"/>
      <c r="CV37" s="624"/>
      <c r="CW37" s="624"/>
      <c r="CX37" s="624"/>
      <c r="CY37" s="625"/>
      <c r="CZ37" s="628">
        <v>5.6</v>
      </c>
      <c r="DA37" s="657"/>
      <c r="DB37" s="657"/>
      <c r="DC37" s="658"/>
      <c r="DD37" s="631">
        <v>646021</v>
      </c>
      <c r="DE37" s="624"/>
      <c r="DF37" s="624"/>
      <c r="DG37" s="624"/>
      <c r="DH37" s="624"/>
      <c r="DI37" s="624"/>
      <c r="DJ37" s="624"/>
      <c r="DK37" s="625"/>
      <c r="DL37" s="631">
        <v>601173</v>
      </c>
      <c r="DM37" s="624"/>
      <c r="DN37" s="624"/>
      <c r="DO37" s="624"/>
      <c r="DP37" s="624"/>
      <c r="DQ37" s="624"/>
      <c r="DR37" s="624"/>
      <c r="DS37" s="624"/>
      <c r="DT37" s="624"/>
      <c r="DU37" s="624"/>
      <c r="DV37" s="625"/>
      <c r="DW37" s="628">
        <v>8.5</v>
      </c>
      <c r="DX37" s="657"/>
      <c r="DY37" s="657"/>
      <c r="DZ37" s="657"/>
      <c r="EA37" s="657"/>
      <c r="EB37" s="657"/>
      <c r="EC37" s="659"/>
    </row>
    <row r="38" spans="2:133" ht="11.25" customHeight="1">
      <c r="B38" s="635" t="s">
        <v>337</v>
      </c>
      <c r="C38" s="636"/>
      <c r="D38" s="636"/>
      <c r="E38" s="636"/>
      <c r="F38" s="636"/>
      <c r="G38" s="636"/>
      <c r="H38" s="636"/>
      <c r="I38" s="636"/>
      <c r="J38" s="636"/>
      <c r="K38" s="636"/>
      <c r="L38" s="636"/>
      <c r="M38" s="636"/>
      <c r="N38" s="636"/>
      <c r="O38" s="636"/>
      <c r="P38" s="636"/>
      <c r="Q38" s="637"/>
      <c r="R38" s="638">
        <v>11774654</v>
      </c>
      <c r="S38" s="675"/>
      <c r="T38" s="675"/>
      <c r="U38" s="675"/>
      <c r="V38" s="675"/>
      <c r="W38" s="675"/>
      <c r="X38" s="675"/>
      <c r="Y38" s="680"/>
      <c r="Z38" s="681">
        <v>100</v>
      </c>
      <c r="AA38" s="681"/>
      <c r="AB38" s="681"/>
      <c r="AC38" s="681"/>
      <c r="AD38" s="682">
        <v>6705239</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4699</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5780</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1218406</v>
      </c>
      <c r="CS38" s="626"/>
      <c r="CT38" s="626"/>
      <c r="CU38" s="626"/>
      <c r="CV38" s="626"/>
      <c r="CW38" s="626"/>
      <c r="CX38" s="626"/>
      <c r="CY38" s="627"/>
      <c r="CZ38" s="628">
        <v>10.5</v>
      </c>
      <c r="DA38" s="657"/>
      <c r="DB38" s="657"/>
      <c r="DC38" s="658"/>
      <c r="DD38" s="631">
        <v>1011246</v>
      </c>
      <c r="DE38" s="626"/>
      <c r="DF38" s="626"/>
      <c r="DG38" s="626"/>
      <c r="DH38" s="626"/>
      <c r="DI38" s="626"/>
      <c r="DJ38" s="626"/>
      <c r="DK38" s="627"/>
      <c r="DL38" s="631">
        <v>974885</v>
      </c>
      <c r="DM38" s="626"/>
      <c r="DN38" s="626"/>
      <c r="DO38" s="626"/>
      <c r="DP38" s="626"/>
      <c r="DQ38" s="626"/>
      <c r="DR38" s="626"/>
      <c r="DS38" s="626"/>
      <c r="DT38" s="626"/>
      <c r="DU38" s="626"/>
      <c r="DV38" s="627"/>
      <c r="DW38" s="628">
        <v>13.8</v>
      </c>
      <c r="DX38" s="657"/>
      <c r="DY38" s="657"/>
      <c r="DZ38" s="657"/>
      <c r="EA38" s="657"/>
      <c r="EB38" s="657"/>
      <c r="EC38" s="659"/>
    </row>
    <row r="39" spans="2:133" ht="11.25" customHeight="1">
      <c r="AQ39" s="660" t="s">
        <v>341</v>
      </c>
      <c r="AR39" s="661"/>
      <c r="AS39" s="661"/>
      <c r="AT39" s="661"/>
      <c r="AU39" s="661"/>
      <c r="AV39" s="661"/>
      <c r="AW39" s="661"/>
      <c r="AX39" s="661"/>
      <c r="AY39" s="662"/>
      <c r="AZ39" s="623" t="s">
        <v>174</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80</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311749</v>
      </c>
      <c r="CS39" s="624"/>
      <c r="CT39" s="624"/>
      <c r="CU39" s="624"/>
      <c r="CV39" s="624"/>
      <c r="CW39" s="624"/>
      <c r="CX39" s="624"/>
      <c r="CY39" s="625"/>
      <c r="CZ39" s="628">
        <v>2.7</v>
      </c>
      <c r="DA39" s="657"/>
      <c r="DB39" s="657"/>
      <c r="DC39" s="658"/>
      <c r="DD39" s="631">
        <v>308742</v>
      </c>
      <c r="DE39" s="624"/>
      <c r="DF39" s="624"/>
      <c r="DG39" s="624"/>
      <c r="DH39" s="624"/>
      <c r="DI39" s="624"/>
      <c r="DJ39" s="624"/>
      <c r="DK39" s="625"/>
      <c r="DL39" s="631" t="s">
        <v>174</v>
      </c>
      <c r="DM39" s="624"/>
      <c r="DN39" s="624"/>
      <c r="DO39" s="624"/>
      <c r="DP39" s="624"/>
      <c r="DQ39" s="624"/>
      <c r="DR39" s="624"/>
      <c r="DS39" s="624"/>
      <c r="DT39" s="624"/>
      <c r="DU39" s="624"/>
      <c r="DV39" s="625"/>
      <c r="DW39" s="628" t="s">
        <v>174</v>
      </c>
      <c r="DX39" s="657"/>
      <c r="DY39" s="657"/>
      <c r="DZ39" s="657"/>
      <c r="EA39" s="657"/>
      <c r="EB39" s="657"/>
      <c r="EC39" s="659"/>
    </row>
    <row r="40" spans="2:133" ht="11.25" customHeight="1">
      <c r="AQ40" s="660" t="s">
        <v>345</v>
      </c>
      <c r="AR40" s="661"/>
      <c r="AS40" s="661"/>
      <c r="AT40" s="661"/>
      <c r="AU40" s="661"/>
      <c r="AV40" s="661"/>
      <c r="AW40" s="661"/>
      <c r="AX40" s="661"/>
      <c r="AY40" s="662"/>
      <c r="AZ40" s="623">
        <v>252180</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174</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182315</v>
      </c>
      <c r="CS40" s="626"/>
      <c r="CT40" s="626"/>
      <c r="CU40" s="626"/>
      <c r="CV40" s="626"/>
      <c r="CW40" s="626"/>
      <c r="CX40" s="626"/>
      <c r="CY40" s="627"/>
      <c r="CZ40" s="628">
        <v>1.6</v>
      </c>
      <c r="DA40" s="657"/>
      <c r="DB40" s="657"/>
      <c r="DC40" s="658"/>
      <c r="DD40" s="631">
        <v>4715</v>
      </c>
      <c r="DE40" s="626"/>
      <c r="DF40" s="626"/>
      <c r="DG40" s="626"/>
      <c r="DH40" s="626"/>
      <c r="DI40" s="626"/>
      <c r="DJ40" s="626"/>
      <c r="DK40" s="627"/>
      <c r="DL40" s="631" t="s">
        <v>174</v>
      </c>
      <c r="DM40" s="626"/>
      <c r="DN40" s="626"/>
      <c r="DO40" s="626"/>
      <c r="DP40" s="626"/>
      <c r="DQ40" s="626"/>
      <c r="DR40" s="626"/>
      <c r="DS40" s="626"/>
      <c r="DT40" s="626"/>
      <c r="DU40" s="626"/>
      <c r="DV40" s="627"/>
      <c r="DW40" s="628" t="s">
        <v>174</v>
      </c>
      <c r="DX40" s="657"/>
      <c r="DY40" s="657"/>
      <c r="DZ40" s="657"/>
      <c r="EA40" s="657"/>
      <c r="EB40" s="657"/>
      <c r="EC40" s="659"/>
    </row>
    <row r="41" spans="2:133" ht="11.25" customHeight="1">
      <c r="AQ41" s="672" t="s">
        <v>348</v>
      </c>
      <c r="AR41" s="673"/>
      <c r="AS41" s="673"/>
      <c r="AT41" s="673"/>
      <c r="AU41" s="673"/>
      <c r="AV41" s="673"/>
      <c r="AW41" s="673"/>
      <c r="AX41" s="673"/>
      <c r="AY41" s="674"/>
      <c r="AZ41" s="638">
        <v>966226</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399</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174</v>
      </c>
      <c r="CS41" s="624"/>
      <c r="CT41" s="624"/>
      <c r="CU41" s="624"/>
      <c r="CV41" s="624"/>
      <c r="CW41" s="624"/>
      <c r="CX41" s="624"/>
      <c r="CY41" s="625"/>
      <c r="CZ41" s="628" t="s">
        <v>174</v>
      </c>
      <c r="DA41" s="657"/>
      <c r="DB41" s="657"/>
      <c r="DC41" s="658"/>
      <c r="DD41" s="631" t="s">
        <v>174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915616</v>
      </c>
      <c r="CS42" s="626"/>
      <c r="CT42" s="626"/>
      <c r="CU42" s="626"/>
      <c r="CV42" s="626"/>
      <c r="CW42" s="626"/>
      <c r="CX42" s="626"/>
      <c r="CY42" s="627"/>
      <c r="CZ42" s="628">
        <v>7.9</v>
      </c>
      <c r="DA42" s="629"/>
      <c r="DB42" s="629"/>
      <c r="DC42" s="630"/>
      <c r="DD42" s="631">
        <v>307125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27966</v>
      </c>
      <c r="CS43" s="624"/>
      <c r="CT43" s="624"/>
      <c r="CU43" s="624"/>
      <c r="CV43" s="624"/>
      <c r="CW43" s="624"/>
      <c r="CX43" s="624"/>
      <c r="CY43" s="625"/>
      <c r="CZ43" s="628">
        <v>0.2</v>
      </c>
      <c r="DA43" s="657"/>
      <c r="DB43" s="657"/>
      <c r="DC43" s="658"/>
      <c r="DD43" s="631">
        <v>26924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355</v>
      </c>
      <c r="CD44" s="651" t="s">
        <v>306</v>
      </c>
      <c r="CE44" s="652"/>
      <c r="CF44" s="620" t="s">
        <v>356</v>
      </c>
      <c r="CG44" s="621"/>
      <c r="CH44" s="621"/>
      <c r="CI44" s="621"/>
      <c r="CJ44" s="621"/>
      <c r="CK44" s="621"/>
      <c r="CL44" s="621"/>
      <c r="CM44" s="621"/>
      <c r="CN44" s="621"/>
      <c r="CO44" s="621"/>
      <c r="CP44" s="621"/>
      <c r="CQ44" s="622"/>
      <c r="CR44" s="623">
        <v>843330</v>
      </c>
      <c r="CS44" s="626"/>
      <c r="CT44" s="626"/>
      <c r="CU44" s="626"/>
      <c r="CV44" s="626"/>
      <c r="CW44" s="626"/>
      <c r="CX44" s="626"/>
      <c r="CY44" s="627"/>
      <c r="CZ44" s="628">
        <v>7.3</v>
      </c>
      <c r="DA44" s="629"/>
      <c r="DB44" s="629"/>
      <c r="DC44" s="630"/>
      <c r="DD44" s="631">
        <v>287431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357</v>
      </c>
      <c r="CG45" s="621"/>
      <c r="CH45" s="621"/>
      <c r="CI45" s="621"/>
      <c r="CJ45" s="621"/>
      <c r="CK45" s="621"/>
      <c r="CL45" s="621"/>
      <c r="CM45" s="621"/>
      <c r="CN45" s="621"/>
      <c r="CO45" s="621"/>
      <c r="CP45" s="621"/>
      <c r="CQ45" s="622"/>
      <c r="CR45" s="623">
        <v>274440</v>
      </c>
      <c r="CS45" s="624"/>
      <c r="CT45" s="624"/>
      <c r="CU45" s="624"/>
      <c r="CV45" s="624"/>
      <c r="CW45" s="624"/>
      <c r="CX45" s="624"/>
      <c r="CY45" s="625"/>
      <c r="CZ45" s="628">
        <v>2.4</v>
      </c>
      <c r="DA45" s="657"/>
      <c r="DB45" s="657"/>
      <c r="DC45" s="658"/>
      <c r="DD45" s="631">
        <v>32584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358</v>
      </c>
      <c r="CG46" s="621"/>
      <c r="CH46" s="621"/>
      <c r="CI46" s="621"/>
      <c r="CJ46" s="621"/>
      <c r="CK46" s="621"/>
      <c r="CL46" s="621"/>
      <c r="CM46" s="621"/>
      <c r="CN46" s="621"/>
      <c r="CO46" s="621"/>
      <c r="CP46" s="621"/>
      <c r="CQ46" s="622"/>
      <c r="CR46" s="623">
        <v>525510</v>
      </c>
      <c r="CS46" s="626"/>
      <c r="CT46" s="626"/>
      <c r="CU46" s="626"/>
      <c r="CV46" s="626"/>
      <c r="CW46" s="626"/>
      <c r="CX46" s="626"/>
      <c r="CY46" s="627"/>
      <c r="CZ46" s="628">
        <v>4.5</v>
      </c>
      <c r="DA46" s="629"/>
      <c r="DB46" s="629"/>
      <c r="DC46" s="630"/>
      <c r="DD46" s="631">
        <v>233492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359</v>
      </c>
      <c r="CG47" s="621"/>
      <c r="CH47" s="621"/>
      <c r="CI47" s="621"/>
      <c r="CJ47" s="621"/>
      <c r="CK47" s="621"/>
      <c r="CL47" s="621"/>
      <c r="CM47" s="621"/>
      <c r="CN47" s="621"/>
      <c r="CO47" s="621"/>
      <c r="CP47" s="621"/>
      <c r="CQ47" s="622"/>
      <c r="CR47" s="623">
        <v>72286</v>
      </c>
      <c r="CS47" s="624"/>
      <c r="CT47" s="624"/>
      <c r="CU47" s="624"/>
      <c r="CV47" s="624"/>
      <c r="CW47" s="624"/>
      <c r="CX47" s="624"/>
      <c r="CY47" s="625"/>
      <c r="CZ47" s="628">
        <v>0.6</v>
      </c>
      <c r="DA47" s="657"/>
      <c r="DB47" s="657"/>
      <c r="DC47" s="658"/>
      <c r="DD47" s="631">
        <v>19694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360</v>
      </c>
      <c r="CG48" s="621"/>
      <c r="CH48" s="621"/>
      <c r="CI48" s="621"/>
      <c r="CJ48" s="621"/>
      <c r="CK48" s="621"/>
      <c r="CL48" s="621"/>
      <c r="CM48" s="621"/>
      <c r="CN48" s="621"/>
      <c r="CO48" s="621"/>
      <c r="CP48" s="621"/>
      <c r="CQ48" s="622"/>
      <c r="CR48" s="623" t="s">
        <v>174</v>
      </c>
      <c r="CS48" s="626"/>
      <c r="CT48" s="626"/>
      <c r="CU48" s="626"/>
      <c r="CV48" s="626"/>
      <c r="CW48" s="626"/>
      <c r="CX48" s="626"/>
      <c r="CY48" s="627"/>
      <c r="CZ48" s="628" t="s">
        <v>174</v>
      </c>
      <c r="DA48" s="629"/>
      <c r="DB48" s="629"/>
      <c r="DC48" s="630"/>
      <c r="DD48" s="631" t="s">
        <v>174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361</v>
      </c>
      <c r="CE49" s="636"/>
      <c r="CF49" s="636"/>
      <c r="CG49" s="636"/>
      <c r="CH49" s="636"/>
      <c r="CI49" s="636"/>
      <c r="CJ49" s="636"/>
      <c r="CK49" s="636"/>
      <c r="CL49" s="636"/>
      <c r="CM49" s="636"/>
      <c r="CN49" s="636"/>
      <c r="CO49" s="636"/>
      <c r="CP49" s="636"/>
      <c r="CQ49" s="637"/>
      <c r="CR49" s="638">
        <v>11609630</v>
      </c>
      <c r="CS49" s="639"/>
      <c r="CT49" s="639"/>
      <c r="CU49" s="639"/>
      <c r="CV49" s="639"/>
      <c r="CW49" s="639"/>
      <c r="CX49" s="639"/>
      <c r="CY49" s="640"/>
      <c r="CZ49" s="641">
        <v>100</v>
      </c>
      <c r="DA49" s="642"/>
      <c r="DB49" s="642"/>
      <c r="DC49" s="643"/>
      <c r="DD49" s="644">
        <v>7912105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4W6OZgFxINwjhkUSAwnnALZkC5xJBec2Y/yYPmUOWz3SAo2YW1CoMxFzwBR4CsqywBy/42mCePIy0PCRaDbSGA==" saltValue="PeZJ3sBItJX5Fa094x+8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80" zoomScaleNormal="80" zoomScaleSheetLayoutView="70" workbookViewId="0">
      <selection activeCell="V35" sqref="V35:Z3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384</v>
      </c>
      <c r="C7" s="1102"/>
      <c r="D7" s="1102"/>
      <c r="E7" s="1102"/>
      <c r="F7" s="1102"/>
      <c r="G7" s="1102"/>
      <c r="H7" s="1102"/>
      <c r="I7" s="1102"/>
      <c r="J7" s="1102"/>
      <c r="K7" s="1102"/>
      <c r="L7" s="1102"/>
      <c r="M7" s="1102"/>
      <c r="N7" s="1102"/>
      <c r="O7" s="1102"/>
      <c r="P7" s="1103"/>
      <c r="Q7" s="1155">
        <v>11749</v>
      </c>
      <c r="R7" s="1156"/>
      <c r="S7" s="1156"/>
      <c r="T7" s="1156"/>
      <c r="U7" s="1156"/>
      <c r="V7" s="1156">
        <v>11575</v>
      </c>
      <c r="W7" s="1156"/>
      <c r="X7" s="1156"/>
      <c r="Y7" s="1156"/>
      <c r="Z7" s="1156"/>
      <c r="AA7" s="1156">
        <v>175</v>
      </c>
      <c r="AB7" s="1156"/>
      <c r="AC7" s="1156"/>
      <c r="AD7" s="1156"/>
      <c r="AE7" s="1157"/>
      <c r="AF7" s="1158">
        <v>161</v>
      </c>
      <c r="AG7" s="1159"/>
      <c r="AH7" s="1159"/>
      <c r="AI7" s="1159"/>
      <c r="AJ7" s="1160"/>
      <c r="AK7" s="1142">
        <v>53</v>
      </c>
      <c r="AL7" s="1143"/>
      <c r="AM7" s="1143"/>
      <c r="AN7" s="1143"/>
      <c r="AO7" s="1143"/>
      <c r="AP7" s="1143">
        <v>10127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598</v>
      </c>
      <c r="BT7" s="1147"/>
      <c r="BU7" s="1147"/>
      <c r="BV7" s="1147"/>
      <c r="BW7" s="1147"/>
      <c r="BX7" s="1147"/>
      <c r="BY7" s="1147"/>
      <c r="BZ7" s="1147"/>
      <c r="CA7" s="1147"/>
      <c r="CB7" s="1147"/>
      <c r="CC7" s="1147"/>
      <c r="CD7" s="1147"/>
      <c r="CE7" s="1147"/>
      <c r="CF7" s="1147"/>
      <c r="CG7" s="1148"/>
      <c r="CH7" s="1139">
        <v>-7</v>
      </c>
      <c r="CI7" s="1140"/>
      <c r="CJ7" s="1140"/>
      <c r="CK7" s="1140"/>
      <c r="CL7" s="1141"/>
      <c r="CM7" s="1139">
        <v>233</v>
      </c>
      <c r="CN7" s="1140"/>
      <c r="CO7" s="1140"/>
      <c r="CP7" s="1140"/>
      <c r="CQ7" s="1141"/>
      <c r="CR7" s="1139">
        <v>30</v>
      </c>
      <c r="CS7" s="1140"/>
      <c r="CT7" s="1140"/>
      <c r="CU7" s="1140"/>
      <c r="CV7" s="1141"/>
      <c r="CW7" s="1139" t="s">
        <v>606</v>
      </c>
      <c r="CX7" s="1140"/>
      <c r="CY7" s="1140"/>
      <c r="CZ7" s="1140"/>
      <c r="DA7" s="1141"/>
      <c r="DB7" s="1139" t="s">
        <v>606</v>
      </c>
      <c r="DC7" s="1140"/>
      <c r="DD7" s="1140"/>
      <c r="DE7" s="1140"/>
      <c r="DF7" s="1141"/>
      <c r="DG7" s="1139" t="s">
        <v>606</v>
      </c>
      <c r="DH7" s="1140"/>
      <c r="DI7" s="1140"/>
      <c r="DJ7" s="1140"/>
      <c r="DK7" s="1141"/>
      <c r="DL7" s="1139" t="s">
        <v>606</v>
      </c>
      <c r="DM7" s="1140"/>
      <c r="DN7" s="1140"/>
      <c r="DO7" s="1140"/>
      <c r="DP7" s="1141"/>
      <c r="DQ7" s="1139" t="s">
        <v>606</v>
      </c>
      <c r="DR7" s="1140"/>
      <c r="DS7" s="1140"/>
      <c r="DT7" s="1140"/>
      <c r="DU7" s="1141"/>
      <c r="DV7" s="1166"/>
      <c r="DW7" s="1167"/>
      <c r="DX7" s="1167"/>
      <c r="DY7" s="1167"/>
      <c r="DZ7" s="1168"/>
      <c r="EA7" s="254"/>
    </row>
    <row r="8" spans="1:131" s="255" customFormat="1" ht="26.25" customHeight="1">
      <c r="A8" s="261">
        <v>2</v>
      </c>
      <c r="B8" s="1088" t="s">
        <v>385</v>
      </c>
      <c r="C8" s="1089"/>
      <c r="D8" s="1089"/>
      <c r="E8" s="1089"/>
      <c r="F8" s="1089"/>
      <c r="G8" s="1089"/>
      <c r="H8" s="1089"/>
      <c r="I8" s="1089"/>
      <c r="J8" s="1089"/>
      <c r="K8" s="1089"/>
      <c r="L8" s="1089"/>
      <c r="M8" s="1089"/>
      <c r="N8" s="1089"/>
      <c r="O8" s="1089"/>
      <c r="P8" s="1090"/>
      <c r="Q8" s="1094">
        <v>3</v>
      </c>
      <c r="R8" s="1095"/>
      <c r="S8" s="1095"/>
      <c r="T8" s="1095"/>
      <c r="U8" s="1095"/>
      <c r="V8" s="1095">
        <v>17</v>
      </c>
      <c r="W8" s="1095"/>
      <c r="X8" s="1095"/>
      <c r="Y8" s="1095"/>
      <c r="Z8" s="1095"/>
      <c r="AA8" s="1095">
        <v>-14</v>
      </c>
      <c r="AB8" s="1095"/>
      <c r="AC8" s="1095"/>
      <c r="AD8" s="1095"/>
      <c r="AE8" s="1096"/>
      <c r="AF8" s="1070">
        <v>-14</v>
      </c>
      <c r="AG8" s="1071"/>
      <c r="AH8" s="1071"/>
      <c r="AI8" s="1071"/>
      <c r="AJ8" s="1072"/>
      <c r="AK8" s="1137" t="s">
        <v>602</v>
      </c>
      <c r="AL8" s="1138"/>
      <c r="AM8" s="1138"/>
      <c r="AN8" s="1138"/>
      <c r="AO8" s="1138"/>
      <c r="AP8" s="1138" t="s">
        <v>602</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601</v>
      </c>
      <c r="BS8" s="1065" t="s">
        <v>599</v>
      </c>
      <c r="BT8" s="1066"/>
      <c r="BU8" s="1066"/>
      <c r="BV8" s="1066"/>
      <c r="BW8" s="1066"/>
      <c r="BX8" s="1066"/>
      <c r="BY8" s="1066"/>
      <c r="BZ8" s="1066"/>
      <c r="CA8" s="1066"/>
      <c r="CB8" s="1066"/>
      <c r="CC8" s="1066"/>
      <c r="CD8" s="1066"/>
      <c r="CE8" s="1066"/>
      <c r="CF8" s="1066"/>
      <c r="CG8" s="1067"/>
      <c r="CH8" s="1040">
        <v>1</v>
      </c>
      <c r="CI8" s="1041"/>
      <c r="CJ8" s="1041"/>
      <c r="CK8" s="1041"/>
      <c r="CL8" s="1042"/>
      <c r="CM8" s="1040">
        <v>91</v>
      </c>
      <c r="CN8" s="1041"/>
      <c r="CO8" s="1041"/>
      <c r="CP8" s="1041"/>
      <c r="CQ8" s="1042"/>
      <c r="CR8" s="1040">
        <v>5</v>
      </c>
      <c r="CS8" s="1041"/>
      <c r="CT8" s="1041"/>
      <c r="CU8" s="1041"/>
      <c r="CV8" s="1042"/>
      <c r="CW8" s="1040" t="s">
        <v>606</v>
      </c>
      <c r="CX8" s="1041"/>
      <c r="CY8" s="1041"/>
      <c r="CZ8" s="1041"/>
      <c r="DA8" s="1042"/>
      <c r="DB8" s="1040">
        <v>60</v>
      </c>
      <c r="DC8" s="1041"/>
      <c r="DD8" s="1041"/>
      <c r="DE8" s="1041"/>
      <c r="DF8" s="1042"/>
      <c r="DG8" s="1040" t="s">
        <v>606</v>
      </c>
      <c r="DH8" s="1041"/>
      <c r="DI8" s="1041"/>
      <c r="DJ8" s="1041"/>
      <c r="DK8" s="1042"/>
      <c r="DL8" s="1040" t="s">
        <v>606</v>
      </c>
      <c r="DM8" s="1041"/>
      <c r="DN8" s="1041"/>
      <c r="DO8" s="1041"/>
      <c r="DP8" s="1042"/>
      <c r="DQ8" s="1040" t="s">
        <v>606</v>
      </c>
      <c r="DR8" s="1041"/>
      <c r="DS8" s="1041"/>
      <c r="DT8" s="1041"/>
      <c r="DU8" s="1042"/>
      <c r="DV8" s="1043"/>
      <c r="DW8" s="1044"/>
      <c r="DX8" s="1044"/>
      <c r="DY8" s="1044"/>
      <c r="DZ8" s="1045"/>
      <c r="EA8" s="254"/>
    </row>
    <row r="9" spans="1:131" s="255" customFormat="1" ht="26.25" customHeight="1">
      <c r="A9" s="261">
        <v>3</v>
      </c>
      <c r="B9" s="1088" t="s">
        <v>386</v>
      </c>
      <c r="C9" s="1089"/>
      <c r="D9" s="1089"/>
      <c r="E9" s="1089"/>
      <c r="F9" s="1089"/>
      <c r="G9" s="1089"/>
      <c r="H9" s="1089"/>
      <c r="I9" s="1089"/>
      <c r="J9" s="1089"/>
      <c r="K9" s="1089"/>
      <c r="L9" s="1089"/>
      <c r="M9" s="1089"/>
      <c r="N9" s="1089"/>
      <c r="O9" s="1089"/>
      <c r="P9" s="1090"/>
      <c r="Q9" s="1094">
        <v>14</v>
      </c>
      <c r="R9" s="1095"/>
      <c r="S9" s="1095"/>
      <c r="T9" s="1095"/>
      <c r="U9" s="1095"/>
      <c r="V9" s="1095">
        <v>9</v>
      </c>
      <c r="W9" s="1095"/>
      <c r="X9" s="1095"/>
      <c r="Y9" s="1095"/>
      <c r="Z9" s="1095"/>
      <c r="AA9" s="1095">
        <v>5</v>
      </c>
      <c r="AB9" s="1095"/>
      <c r="AC9" s="1095"/>
      <c r="AD9" s="1095"/>
      <c r="AE9" s="1096"/>
      <c r="AF9" s="1070">
        <v>5</v>
      </c>
      <c r="AG9" s="1071"/>
      <c r="AH9" s="1071"/>
      <c r="AI9" s="1071"/>
      <c r="AJ9" s="1072"/>
      <c r="AK9" s="1137" t="s">
        <v>602</v>
      </c>
      <c r="AL9" s="1138"/>
      <c r="AM9" s="1138"/>
      <c r="AN9" s="1138"/>
      <c r="AO9" s="1138"/>
      <c r="AP9" s="1138" t="s">
        <v>602</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600</v>
      </c>
      <c r="BT9" s="1066"/>
      <c r="BU9" s="1066"/>
      <c r="BV9" s="1066"/>
      <c r="BW9" s="1066"/>
      <c r="BX9" s="1066"/>
      <c r="BY9" s="1066"/>
      <c r="BZ9" s="1066"/>
      <c r="CA9" s="1066"/>
      <c r="CB9" s="1066"/>
      <c r="CC9" s="1066"/>
      <c r="CD9" s="1066"/>
      <c r="CE9" s="1066"/>
      <c r="CF9" s="1066"/>
      <c r="CG9" s="1067"/>
      <c r="CH9" s="1040" t="s">
        <v>605</v>
      </c>
      <c r="CI9" s="1041"/>
      <c r="CJ9" s="1041"/>
      <c r="CK9" s="1041"/>
      <c r="CL9" s="1042"/>
      <c r="CM9" s="1040" t="s">
        <v>606</v>
      </c>
      <c r="CN9" s="1041"/>
      <c r="CO9" s="1041"/>
      <c r="CP9" s="1041"/>
      <c r="CQ9" s="1042"/>
      <c r="CR9" s="1040">
        <v>5</v>
      </c>
      <c r="CS9" s="1041"/>
      <c r="CT9" s="1041"/>
      <c r="CU9" s="1041"/>
      <c r="CV9" s="1042"/>
      <c r="CW9" s="1040" t="s">
        <v>606</v>
      </c>
      <c r="CX9" s="1041"/>
      <c r="CY9" s="1041"/>
      <c r="CZ9" s="1041"/>
      <c r="DA9" s="1042"/>
      <c r="DB9" s="1040" t="s">
        <v>606</v>
      </c>
      <c r="DC9" s="1041"/>
      <c r="DD9" s="1041"/>
      <c r="DE9" s="1041"/>
      <c r="DF9" s="1042"/>
      <c r="DG9" s="1040" t="s">
        <v>606</v>
      </c>
      <c r="DH9" s="1041"/>
      <c r="DI9" s="1041"/>
      <c r="DJ9" s="1041"/>
      <c r="DK9" s="1042"/>
      <c r="DL9" s="1040" t="s">
        <v>606</v>
      </c>
      <c r="DM9" s="1041"/>
      <c r="DN9" s="1041"/>
      <c r="DO9" s="1041"/>
      <c r="DP9" s="1042"/>
      <c r="DQ9" s="1040" t="s">
        <v>606</v>
      </c>
      <c r="DR9" s="1041"/>
      <c r="DS9" s="1041"/>
      <c r="DT9" s="1041"/>
      <c r="DU9" s="1042"/>
      <c r="DV9" s="1043"/>
      <c r="DW9" s="1044"/>
      <c r="DX9" s="1044"/>
      <c r="DY9" s="1044"/>
      <c r="DZ9" s="1045"/>
      <c r="EA9" s="254"/>
    </row>
    <row r="10" spans="1:131" s="255" customFormat="1" ht="26.25" customHeight="1">
      <c r="A10" s="261">
        <v>4</v>
      </c>
      <c r="B10" s="1088" t="s">
        <v>387</v>
      </c>
      <c r="C10" s="1089"/>
      <c r="D10" s="1089"/>
      <c r="E10" s="1089"/>
      <c r="F10" s="1089"/>
      <c r="G10" s="1089"/>
      <c r="H10" s="1089"/>
      <c r="I10" s="1089"/>
      <c r="J10" s="1089"/>
      <c r="K10" s="1089"/>
      <c r="L10" s="1089"/>
      <c r="M10" s="1089"/>
      <c r="N10" s="1089"/>
      <c r="O10" s="1089"/>
      <c r="P10" s="1090"/>
      <c r="Q10" s="1094">
        <v>56</v>
      </c>
      <c r="R10" s="1095"/>
      <c r="S10" s="1095"/>
      <c r="T10" s="1095"/>
      <c r="U10" s="1095"/>
      <c r="V10" s="1095">
        <v>56</v>
      </c>
      <c r="W10" s="1095"/>
      <c r="X10" s="1095"/>
      <c r="Y10" s="1095"/>
      <c r="Z10" s="1095"/>
      <c r="AA10" s="1095" t="s">
        <v>602</v>
      </c>
      <c r="AB10" s="1095"/>
      <c r="AC10" s="1095"/>
      <c r="AD10" s="1095"/>
      <c r="AE10" s="1096"/>
      <c r="AF10" s="1070" t="s">
        <v>174</v>
      </c>
      <c r="AG10" s="1071"/>
      <c r="AH10" s="1071"/>
      <c r="AI10" s="1071"/>
      <c r="AJ10" s="1072"/>
      <c r="AK10" s="1137">
        <v>24</v>
      </c>
      <c r="AL10" s="1138"/>
      <c r="AM10" s="1138"/>
      <c r="AN10" s="1138"/>
      <c r="AO10" s="1138"/>
      <c r="AP10" s="1138">
        <v>36</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389</v>
      </c>
      <c r="B23" s="995" t="s">
        <v>390</v>
      </c>
      <c r="C23" s="996"/>
      <c r="D23" s="996"/>
      <c r="E23" s="996"/>
      <c r="F23" s="996"/>
      <c r="G23" s="996"/>
      <c r="H23" s="996"/>
      <c r="I23" s="996"/>
      <c r="J23" s="996"/>
      <c r="K23" s="996"/>
      <c r="L23" s="996"/>
      <c r="M23" s="996"/>
      <c r="N23" s="996"/>
      <c r="O23" s="996"/>
      <c r="P23" s="997"/>
      <c r="Q23" s="1119">
        <v>11792</v>
      </c>
      <c r="R23" s="1120"/>
      <c r="S23" s="1120"/>
      <c r="T23" s="1120"/>
      <c r="U23" s="1120"/>
      <c r="V23" s="1120">
        <v>11627</v>
      </c>
      <c r="W23" s="1120"/>
      <c r="X23" s="1120"/>
      <c r="Y23" s="1120"/>
      <c r="Z23" s="1120"/>
      <c r="AA23" s="1120">
        <v>165</v>
      </c>
      <c r="AB23" s="1120"/>
      <c r="AC23" s="1120"/>
      <c r="AD23" s="1120"/>
      <c r="AE23" s="1121"/>
      <c r="AF23" s="1122">
        <v>151</v>
      </c>
      <c r="AG23" s="1120"/>
      <c r="AH23" s="1120"/>
      <c r="AI23" s="1120"/>
      <c r="AJ23" s="1123"/>
      <c r="AK23" s="1124"/>
      <c r="AL23" s="1125"/>
      <c r="AM23" s="1125"/>
      <c r="AN23" s="1125"/>
      <c r="AO23" s="1125"/>
      <c r="AP23" s="1120">
        <v>10162</v>
      </c>
      <c r="AQ23" s="1120"/>
      <c r="AR23" s="1120"/>
      <c r="AS23" s="1120"/>
      <c r="AT23" s="1120"/>
      <c r="AU23" s="1126"/>
      <c r="AV23" s="1126"/>
      <c r="AW23" s="1126"/>
      <c r="AX23" s="1126"/>
      <c r="AY23" s="1127"/>
      <c r="AZ23" s="1116" t="s">
        <v>174</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367</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401</v>
      </c>
      <c r="C28" s="1102"/>
      <c r="D28" s="1102"/>
      <c r="E28" s="1102"/>
      <c r="F28" s="1102"/>
      <c r="G28" s="1102"/>
      <c r="H28" s="1102"/>
      <c r="I28" s="1102"/>
      <c r="J28" s="1102"/>
      <c r="K28" s="1102"/>
      <c r="L28" s="1102"/>
      <c r="M28" s="1102"/>
      <c r="N28" s="1102"/>
      <c r="O28" s="1102"/>
      <c r="P28" s="1103"/>
      <c r="Q28" s="1104">
        <v>3122</v>
      </c>
      <c r="R28" s="1105"/>
      <c r="S28" s="1105"/>
      <c r="T28" s="1105"/>
      <c r="U28" s="1105"/>
      <c r="V28" s="1105">
        <v>3171</v>
      </c>
      <c r="W28" s="1105"/>
      <c r="X28" s="1105"/>
      <c r="Y28" s="1105"/>
      <c r="Z28" s="1105"/>
      <c r="AA28" s="1105">
        <v>-49</v>
      </c>
      <c r="AB28" s="1105"/>
      <c r="AC28" s="1105"/>
      <c r="AD28" s="1105"/>
      <c r="AE28" s="1106"/>
      <c r="AF28" s="1107">
        <v>-49</v>
      </c>
      <c r="AG28" s="1105"/>
      <c r="AH28" s="1105"/>
      <c r="AI28" s="1105"/>
      <c r="AJ28" s="1108"/>
      <c r="AK28" s="1109">
        <v>252</v>
      </c>
      <c r="AL28" s="1097"/>
      <c r="AM28" s="1097"/>
      <c r="AN28" s="1097"/>
      <c r="AO28" s="1097"/>
      <c r="AP28" s="1097" t="s">
        <v>603</v>
      </c>
      <c r="AQ28" s="1097"/>
      <c r="AR28" s="1097"/>
      <c r="AS28" s="1097"/>
      <c r="AT28" s="1097"/>
      <c r="AU28" s="1097" t="s">
        <v>603</v>
      </c>
      <c r="AV28" s="1097"/>
      <c r="AW28" s="1097"/>
      <c r="AX28" s="1097"/>
      <c r="AY28" s="1097"/>
      <c r="AZ28" s="1098" t="s">
        <v>619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402</v>
      </c>
      <c r="C29" s="1089"/>
      <c r="D29" s="1089"/>
      <c r="E29" s="1089"/>
      <c r="F29" s="1089"/>
      <c r="G29" s="1089"/>
      <c r="H29" s="1089"/>
      <c r="I29" s="1089"/>
      <c r="J29" s="1089"/>
      <c r="K29" s="1089"/>
      <c r="L29" s="1089"/>
      <c r="M29" s="1089"/>
      <c r="N29" s="1089"/>
      <c r="O29" s="1089"/>
      <c r="P29" s="1090"/>
      <c r="Q29" s="1094">
        <v>468</v>
      </c>
      <c r="R29" s="1095"/>
      <c r="S29" s="1095"/>
      <c r="T29" s="1095"/>
      <c r="U29" s="1095"/>
      <c r="V29" s="1095">
        <v>452</v>
      </c>
      <c r="W29" s="1095"/>
      <c r="X29" s="1095"/>
      <c r="Y29" s="1095"/>
      <c r="Z29" s="1095"/>
      <c r="AA29" s="1095">
        <v>16</v>
      </c>
      <c r="AB29" s="1095"/>
      <c r="AC29" s="1095"/>
      <c r="AD29" s="1095"/>
      <c r="AE29" s="1096"/>
      <c r="AF29" s="1070">
        <v>16</v>
      </c>
      <c r="AG29" s="1071"/>
      <c r="AH29" s="1071"/>
      <c r="AI29" s="1071"/>
      <c r="AJ29" s="1072"/>
      <c r="AK29" s="1031">
        <v>139</v>
      </c>
      <c r="AL29" s="1022"/>
      <c r="AM29" s="1022"/>
      <c r="AN29" s="1022"/>
      <c r="AO29" s="1022"/>
      <c r="AP29" s="1022" t="s">
        <v>603</v>
      </c>
      <c r="AQ29" s="1022"/>
      <c r="AR29" s="1022"/>
      <c r="AS29" s="1022"/>
      <c r="AT29" s="1022"/>
      <c r="AU29" s="1022" t="s">
        <v>603</v>
      </c>
      <c r="AV29" s="1022"/>
      <c r="AW29" s="1022"/>
      <c r="AX29" s="1022"/>
      <c r="AY29" s="1022"/>
      <c r="AZ29" s="1093" t="s">
        <v>513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403</v>
      </c>
      <c r="C30" s="1089"/>
      <c r="D30" s="1089"/>
      <c r="E30" s="1089"/>
      <c r="F30" s="1089"/>
      <c r="G30" s="1089"/>
      <c r="H30" s="1089"/>
      <c r="I30" s="1089"/>
      <c r="J30" s="1089"/>
      <c r="K30" s="1089"/>
      <c r="L30" s="1089"/>
      <c r="M30" s="1089"/>
      <c r="N30" s="1089"/>
      <c r="O30" s="1089"/>
      <c r="P30" s="1090"/>
      <c r="Q30" s="1094">
        <v>508</v>
      </c>
      <c r="R30" s="1095"/>
      <c r="S30" s="1095"/>
      <c r="T30" s="1095"/>
      <c r="U30" s="1095"/>
      <c r="V30" s="1095">
        <v>521</v>
      </c>
      <c r="W30" s="1095"/>
      <c r="X30" s="1095"/>
      <c r="Y30" s="1095"/>
      <c r="Z30" s="1095"/>
      <c r="AA30" s="1095">
        <v>-12</v>
      </c>
      <c r="AB30" s="1095"/>
      <c r="AC30" s="1095"/>
      <c r="AD30" s="1095"/>
      <c r="AE30" s="1096"/>
      <c r="AF30" s="1070">
        <v>113</v>
      </c>
      <c r="AG30" s="1071"/>
      <c r="AH30" s="1071"/>
      <c r="AI30" s="1071"/>
      <c r="AJ30" s="1072"/>
      <c r="AK30" s="1031">
        <v>54</v>
      </c>
      <c r="AL30" s="1022"/>
      <c r="AM30" s="1022"/>
      <c r="AN30" s="1022"/>
      <c r="AO30" s="1022"/>
      <c r="AP30" s="1022">
        <v>958</v>
      </c>
      <c r="AQ30" s="1022"/>
      <c r="AR30" s="1022"/>
      <c r="AS30" s="1022"/>
      <c r="AT30" s="1022"/>
      <c r="AU30" s="1022">
        <v>60</v>
      </c>
      <c r="AV30" s="1022"/>
      <c r="AW30" s="1022"/>
      <c r="AX30" s="1022"/>
      <c r="AY30" s="1022"/>
      <c r="AZ30" s="1093" t="s">
        <v>513</v>
      </c>
      <c r="BA30" s="1093"/>
      <c r="BB30" s="1093"/>
      <c r="BC30" s="1093"/>
      <c r="BD30" s="1093"/>
      <c r="BE30" s="1083" t="s">
        <v>404</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405</v>
      </c>
      <c r="C31" s="1089"/>
      <c r="D31" s="1089"/>
      <c r="E31" s="1089"/>
      <c r="F31" s="1089"/>
      <c r="G31" s="1089"/>
      <c r="H31" s="1089"/>
      <c r="I31" s="1089"/>
      <c r="J31" s="1089"/>
      <c r="K31" s="1089"/>
      <c r="L31" s="1089"/>
      <c r="M31" s="1089"/>
      <c r="N31" s="1089"/>
      <c r="O31" s="1089"/>
      <c r="P31" s="1090"/>
      <c r="Q31" s="1094">
        <v>25</v>
      </c>
      <c r="R31" s="1095"/>
      <c r="S31" s="1095"/>
      <c r="T31" s="1095"/>
      <c r="U31" s="1095"/>
      <c r="V31" s="1095">
        <v>25</v>
      </c>
      <c r="W31" s="1095"/>
      <c r="X31" s="1095"/>
      <c r="Y31" s="1095"/>
      <c r="Z31" s="1095"/>
      <c r="AA31" s="1095">
        <v>0</v>
      </c>
      <c r="AB31" s="1095"/>
      <c r="AC31" s="1095"/>
      <c r="AD31" s="1095"/>
      <c r="AE31" s="1096"/>
      <c r="AF31" s="1070">
        <v>86</v>
      </c>
      <c r="AG31" s="1071"/>
      <c r="AH31" s="1071"/>
      <c r="AI31" s="1071"/>
      <c r="AJ31" s="1072"/>
      <c r="AK31" s="1031">
        <v>5</v>
      </c>
      <c r="AL31" s="1022"/>
      <c r="AM31" s="1022"/>
      <c r="AN31" s="1022"/>
      <c r="AO31" s="1022"/>
      <c r="AP31" s="1022">
        <v>57</v>
      </c>
      <c r="AQ31" s="1022"/>
      <c r="AR31" s="1022"/>
      <c r="AS31" s="1022"/>
      <c r="AT31" s="1022"/>
      <c r="AU31" s="1022" t="s">
        <v>603</v>
      </c>
      <c r="AV31" s="1022"/>
      <c r="AW31" s="1022"/>
      <c r="AX31" s="1022"/>
      <c r="AY31" s="1022"/>
      <c r="AZ31" s="1093" t="s">
        <v>513</v>
      </c>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451</v>
      </c>
      <c r="R32" s="1095"/>
      <c r="S32" s="1095"/>
      <c r="T32" s="1095"/>
      <c r="U32" s="1095"/>
      <c r="V32" s="1095">
        <v>489</v>
      </c>
      <c r="W32" s="1095"/>
      <c r="X32" s="1095"/>
      <c r="Y32" s="1095"/>
      <c r="Z32" s="1095"/>
      <c r="AA32" s="1095">
        <v>-38</v>
      </c>
      <c r="AB32" s="1095"/>
      <c r="AC32" s="1095"/>
      <c r="AD32" s="1095"/>
      <c r="AE32" s="1096"/>
      <c r="AF32" s="1070">
        <v>400</v>
      </c>
      <c r="AG32" s="1071"/>
      <c r="AH32" s="1071"/>
      <c r="AI32" s="1071"/>
      <c r="AJ32" s="1072"/>
      <c r="AK32" s="1031">
        <v>287</v>
      </c>
      <c r="AL32" s="1022"/>
      <c r="AM32" s="1022"/>
      <c r="AN32" s="1022"/>
      <c r="AO32" s="1022"/>
      <c r="AP32" s="1022">
        <v>3160</v>
      </c>
      <c r="AQ32" s="1022"/>
      <c r="AR32" s="1022"/>
      <c r="AS32" s="1022"/>
      <c r="AT32" s="1022"/>
      <c r="AU32" s="1022">
        <v>3160</v>
      </c>
      <c r="AV32" s="1022"/>
      <c r="AW32" s="1022"/>
      <c r="AX32" s="1022"/>
      <c r="AY32" s="1022"/>
      <c r="AZ32" s="1093" t="s">
        <v>513</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408</v>
      </c>
      <c r="C33" s="1089"/>
      <c r="D33" s="1089"/>
      <c r="E33" s="1089"/>
      <c r="F33" s="1089"/>
      <c r="G33" s="1089"/>
      <c r="H33" s="1089"/>
      <c r="I33" s="1089"/>
      <c r="J33" s="1089"/>
      <c r="K33" s="1089"/>
      <c r="L33" s="1089"/>
      <c r="M33" s="1089"/>
      <c r="N33" s="1089"/>
      <c r="O33" s="1089"/>
      <c r="P33" s="1090"/>
      <c r="Q33" s="1094" t="s">
        <v>621</v>
      </c>
      <c r="R33" s="1095"/>
      <c r="S33" s="1095"/>
      <c r="T33" s="1095"/>
      <c r="U33" s="1095"/>
      <c r="V33" s="1095" t="s">
        <v>621</v>
      </c>
      <c r="W33" s="1095"/>
      <c r="X33" s="1095"/>
      <c r="Y33" s="1095"/>
      <c r="Z33" s="1095"/>
      <c r="AA33" s="1095" t="s">
        <v>621</v>
      </c>
      <c r="AB33" s="1095"/>
      <c r="AC33" s="1095"/>
      <c r="AD33" s="1095"/>
      <c r="AE33" s="1096"/>
      <c r="AF33" s="1070" t="s">
        <v>409</v>
      </c>
      <c r="AG33" s="1071"/>
      <c r="AH33" s="1071"/>
      <c r="AI33" s="1071"/>
      <c r="AJ33" s="1072"/>
      <c r="AK33" s="1031" t="s">
        <v>603</v>
      </c>
      <c r="AL33" s="1022"/>
      <c r="AM33" s="1022"/>
      <c r="AN33" s="1022"/>
      <c r="AO33" s="1022"/>
      <c r="AP33" s="1022" t="s">
        <v>603</v>
      </c>
      <c r="AQ33" s="1022"/>
      <c r="AR33" s="1022"/>
      <c r="AS33" s="1022"/>
      <c r="AT33" s="1022"/>
      <c r="AU33" s="1022" t="s">
        <v>604</v>
      </c>
      <c r="AV33" s="1022"/>
      <c r="AW33" s="1022"/>
      <c r="AX33" s="1022"/>
      <c r="AY33" s="1022"/>
      <c r="AZ33" s="1093" t="s">
        <v>513</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389</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566</v>
      </c>
      <c r="AG63" s="1010"/>
      <c r="AH63" s="1010"/>
      <c r="AI63" s="1010"/>
      <c r="AJ63" s="1081"/>
      <c r="AK63" s="1082"/>
      <c r="AL63" s="1014"/>
      <c r="AM63" s="1014"/>
      <c r="AN63" s="1014"/>
      <c r="AO63" s="1014"/>
      <c r="AP63" s="1010">
        <v>4176</v>
      </c>
      <c r="AQ63" s="1010"/>
      <c r="AR63" s="1010"/>
      <c r="AS63" s="1010"/>
      <c r="AT63" s="1010"/>
      <c r="AU63" s="1010">
        <v>3220</v>
      </c>
      <c r="AV63" s="1010"/>
      <c r="AW63" s="1010"/>
      <c r="AX63" s="1010"/>
      <c r="AY63" s="1010"/>
      <c r="AZ63" s="1076"/>
      <c r="BA63" s="1076"/>
      <c r="BB63" s="1076"/>
      <c r="BC63" s="1076"/>
      <c r="BD63" s="1076"/>
      <c r="BE63" s="1011"/>
      <c r="BF63" s="1011"/>
      <c r="BG63" s="1011"/>
      <c r="BH63" s="1011"/>
      <c r="BI63" s="1012"/>
      <c r="BJ63" s="1077" t="s">
        <v>174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394</v>
      </c>
      <c r="W66" s="1053"/>
      <c r="X66" s="1053"/>
      <c r="Y66" s="1053"/>
      <c r="Z66" s="1054"/>
      <c r="AA66" s="1052" t="s">
        <v>395</v>
      </c>
      <c r="AB66" s="1053"/>
      <c r="AC66" s="1053"/>
      <c r="AD66" s="1053"/>
      <c r="AE66" s="1054"/>
      <c r="AF66" s="1058" t="s">
        <v>416</v>
      </c>
      <c r="AG66" s="1059"/>
      <c r="AH66" s="1059"/>
      <c r="AI66" s="1059"/>
      <c r="AJ66" s="1060"/>
      <c r="AK66" s="1052" t="s">
        <v>397</v>
      </c>
      <c r="AL66" s="1047"/>
      <c r="AM66" s="1047"/>
      <c r="AN66" s="1047"/>
      <c r="AO66" s="1048"/>
      <c r="AP66" s="1052" t="s">
        <v>417</v>
      </c>
      <c r="AQ66" s="1053"/>
      <c r="AR66" s="1053"/>
      <c r="AS66" s="1053"/>
      <c r="AT66" s="1054"/>
      <c r="AU66" s="1052" t="s">
        <v>418</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584</v>
      </c>
      <c r="C68" s="1037"/>
      <c r="D68" s="1037"/>
      <c r="E68" s="1037"/>
      <c r="F68" s="1037"/>
      <c r="G68" s="1037"/>
      <c r="H68" s="1037"/>
      <c r="I68" s="1037"/>
      <c r="J68" s="1037"/>
      <c r="K68" s="1037"/>
      <c r="L68" s="1037"/>
      <c r="M68" s="1037"/>
      <c r="N68" s="1037"/>
      <c r="O68" s="1037"/>
      <c r="P68" s="1038"/>
      <c r="Q68" s="1039">
        <v>4</v>
      </c>
      <c r="R68" s="1033"/>
      <c r="S68" s="1033"/>
      <c r="T68" s="1033"/>
      <c r="U68" s="1033"/>
      <c r="V68" s="1033">
        <v>2</v>
      </c>
      <c r="W68" s="1033"/>
      <c r="X68" s="1033"/>
      <c r="Y68" s="1033"/>
      <c r="Z68" s="1033"/>
      <c r="AA68" s="1033">
        <v>1</v>
      </c>
      <c r="AB68" s="1033"/>
      <c r="AC68" s="1033"/>
      <c r="AD68" s="1033"/>
      <c r="AE68" s="1033"/>
      <c r="AF68" s="1033">
        <v>1</v>
      </c>
      <c r="AG68" s="1033"/>
      <c r="AH68" s="1033"/>
      <c r="AI68" s="1033"/>
      <c r="AJ68" s="1033"/>
      <c r="AK68" s="1033" t="s">
        <v>613</v>
      </c>
      <c r="AL68" s="1033"/>
      <c r="AM68" s="1033"/>
      <c r="AN68" s="1033"/>
      <c r="AO68" s="1033"/>
      <c r="AP68" s="1033" t="s">
        <v>616</v>
      </c>
      <c r="AQ68" s="1033"/>
      <c r="AR68" s="1033"/>
      <c r="AS68" s="1033"/>
      <c r="AT68" s="1033"/>
      <c r="AU68" s="1033" t="s">
        <v>619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585</v>
      </c>
      <c r="C69" s="1026"/>
      <c r="D69" s="1026"/>
      <c r="E69" s="1026"/>
      <c r="F69" s="1026"/>
      <c r="G69" s="1026"/>
      <c r="H69" s="1026"/>
      <c r="I69" s="1026"/>
      <c r="J69" s="1026"/>
      <c r="K69" s="1026"/>
      <c r="L69" s="1026"/>
      <c r="M69" s="1026"/>
      <c r="N69" s="1026"/>
      <c r="O69" s="1026"/>
      <c r="P69" s="1027"/>
      <c r="Q69" s="1028">
        <v>240</v>
      </c>
      <c r="R69" s="1022"/>
      <c r="S69" s="1022"/>
      <c r="T69" s="1022"/>
      <c r="U69" s="1022"/>
      <c r="V69" s="1022">
        <v>205</v>
      </c>
      <c r="W69" s="1022"/>
      <c r="X69" s="1022"/>
      <c r="Y69" s="1022"/>
      <c r="Z69" s="1022"/>
      <c r="AA69" s="1022">
        <v>35</v>
      </c>
      <c r="AB69" s="1022"/>
      <c r="AC69" s="1022"/>
      <c r="AD69" s="1022"/>
      <c r="AE69" s="1022"/>
      <c r="AF69" s="1022">
        <v>19</v>
      </c>
      <c r="AG69" s="1022"/>
      <c r="AH69" s="1022"/>
      <c r="AI69" s="1022"/>
      <c r="AJ69" s="1022"/>
      <c r="AK69" s="1022">
        <v>5</v>
      </c>
      <c r="AL69" s="1022"/>
      <c r="AM69" s="1022"/>
      <c r="AN69" s="1022"/>
      <c r="AO69" s="1022"/>
      <c r="AP69" s="1022">
        <v>125</v>
      </c>
      <c r="AQ69" s="1022"/>
      <c r="AR69" s="1022"/>
      <c r="AS69" s="1022"/>
      <c r="AT69" s="1022"/>
      <c r="AU69" s="1022" t="s">
        <v>513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586</v>
      </c>
      <c r="C70" s="1026"/>
      <c r="D70" s="1026"/>
      <c r="E70" s="1026"/>
      <c r="F70" s="1026"/>
      <c r="G70" s="1026"/>
      <c r="H70" s="1026"/>
      <c r="I70" s="1026"/>
      <c r="J70" s="1026"/>
      <c r="K70" s="1026"/>
      <c r="L70" s="1026"/>
      <c r="M70" s="1026"/>
      <c r="N70" s="1026"/>
      <c r="O70" s="1026"/>
      <c r="P70" s="1027"/>
      <c r="Q70" s="1028">
        <v>102</v>
      </c>
      <c r="R70" s="1022"/>
      <c r="S70" s="1022"/>
      <c r="T70" s="1022"/>
      <c r="U70" s="1022"/>
      <c r="V70" s="1022">
        <v>101</v>
      </c>
      <c r="W70" s="1022"/>
      <c r="X70" s="1022"/>
      <c r="Y70" s="1022"/>
      <c r="Z70" s="1022"/>
      <c r="AA70" s="1022">
        <v>1</v>
      </c>
      <c r="AB70" s="1022"/>
      <c r="AC70" s="1022"/>
      <c r="AD70" s="1022"/>
      <c r="AE70" s="1022"/>
      <c r="AF70" s="1022">
        <v>1</v>
      </c>
      <c r="AG70" s="1022"/>
      <c r="AH70" s="1022"/>
      <c r="AI70" s="1022"/>
      <c r="AJ70" s="1022"/>
      <c r="AK70" s="1022" t="s">
        <v>616</v>
      </c>
      <c r="AL70" s="1022"/>
      <c r="AM70" s="1022"/>
      <c r="AN70" s="1022"/>
      <c r="AO70" s="1022"/>
      <c r="AP70" s="1022" t="s">
        <v>614</v>
      </c>
      <c r="AQ70" s="1022"/>
      <c r="AR70" s="1022"/>
      <c r="AS70" s="1022"/>
      <c r="AT70" s="1022"/>
      <c r="AU70" s="1022" t="s">
        <v>513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587</v>
      </c>
      <c r="C71" s="1026"/>
      <c r="D71" s="1026"/>
      <c r="E71" s="1026"/>
      <c r="F71" s="1026"/>
      <c r="G71" s="1026"/>
      <c r="H71" s="1026"/>
      <c r="I71" s="1026"/>
      <c r="J71" s="1026"/>
      <c r="K71" s="1026"/>
      <c r="L71" s="1026"/>
      <c r="M71" s="1026"/>
      <c r="N71" s="1026"/>
      <c r="O71" s="1026"/>
      <c r="P71" s="1027"/>
      <c r="Q71" s="1028">
        <v>10</v>
      </c>
      <c r="R71" s="1022"/>
      <c r="S71" s="1022"/>
      <c r="T71" s="1022"/>
      <c r="U71" s="1022"/>
      <c r="V71" s="1022">
        <v>2</v>
      </c>
      <c r="W71" s="1022"/>
      <c r="X71" s="1022"/>
      <c r="Y71" s="1022"/>
      <c r="Z71" s="1022"/>
      <c r="AA71" s="1022">
        <v>8</v>
      </c>
      <c r="AB71" s="1022"/>
      <c r="AC71" s="1022"/>
      <c r="AD71" s="1022"/>
      <c r="AE71" s="1022"/>
      <c r="AF71" s="1022">
        <v>8</v>
      </c>
      <c r="AG71" s="1022"/>
      <c r="AH71" s="1022"/>
      <c r="AI71" s="1022"/>
      <c r="AJ71" s="1022"/>
      <c r="AK71" s="1022" t="s">
        <v>616</v>
      </c>
      <c r="AL71" s="1022"/>
      <c r="AM71" s="1022"/>
      <c r="AN71" s="1022"/>
      <c r="AO71" s="1022"/>
      <c r="AP71" s="1022" t="s">
        <v>616</v>
      </c>
      <c r="AQ71" s="1022"/>
      <c r="AR71" s="1022"/>
      <c r="AS71" s="1022"/>
      <c r="AT71" s="1022"/>
      <c r="AU71" s="1022" t="s">
        <v>513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588</v>
      </c>
      <c r="C72" s="1026"/>
      <c r="D72" s="1026"/>
      <c r="E72" s="1026"/>
      <c r="F72" s="1026"/>
      <c r="G72" s="1026"/>
      <c r="H72" s="1026"/>
      <c r="I72" s="1026"/>
      <c r="J72" s="1026"/>
      <c r="K72" s="1026"/>
      <c r="L72" s="1026"/>
      <c r="M72" s="1026"/>
      <c r="N72" s="1026"/>
      <c r="O72" s="1026"/>
      <c r="P72" s="1027"/>
      <c r="Q72" s="1028">
        <v>22</v>
      </c>
      <c r="R72" s="1022"/>
      <c r="S72" s="1022"/>
      <c r="T72" s="1022"/>
      <c r="U72" s="1022"/>
      <c r="V72" s="1022">
        <v>20</v>
      </c>
      <c r="W72" s="1022"/>
      <c r="X72" s="1022"/>
      <c r="Y72" s="1022"/>
      <c r="Z72" s="1022"/>
      <c r="AA72" s="1022">
        <v>1</v>
      </c>
      <c r="AB72" s="1022"/>
      <c r="AC72" s="1022"/>
      <c r="AD72" s="1022"/>
      <c r="AE72" s="1022"/>
      <c r="AF72" s="1022">
        <v>1</v>
      </c>
      <c r="AG72" s="1022"/>
      <c r="AH72" s="1022"/>
      <c r="AI72" s="1022"/>
      <c r="AJ72" s="1022"/>
      <c r="AK72" s="1022">
        <v>1</v>
      </c>
      <c r="AL72" s="1022"/>
      <c r="AM72" s="1022"/>
      <c r="AN72" s="1022"/>
      <c r="AO72" s="1022"/>
      <c r="AP72" s="1022" t="s">
        <v>612</v>
      </c>
      <c r="AQ72" s="1022"/>
      <c r="AR72" s="1022"/>
      <c r="AS72" s="1022"/>
      <c r="AT72" s="1022"/>
      <c r="AU72" s="1022" t="s">
        <v>513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589</v>
      </c>
      <c r="C73" s="1026"/>
      <c r="D73" s="1026"/>
      <c r="E73" s="1026"/>
      <c r="F73" s="1026"/>
      <c r="G73" s="1026"/>
      <c r="H73" s="1026"/>
      <c r="I73" s="1026"/>
      <c r="J73" s="1026"/>
      <c r="K73" s="1026"/>
      <c r="L73" s="1026"/>
      <c r="M73" s="1026"/>
      <c r="N73" s="1026"/>
      <c r="O73" s="1026"/>
      <c r="P73" s="1027"/>
      <c r="Q73" s="1028">
        <v>1327</v>
      </c>
      <c r="R73" s="1022"/>
      <c r="S73" s="1022"/>
      <c r="T73" s="1022"/>
      <c r="U73" s="1022"/>
      <c r="V73" s="1022">
        <v>1264</v>
      </c>
      <c r="W73" s="1022"/>
      <c r="X73" s="1022"/>
      <c r="Y73" s="1022"/>
      <c r="Z73" s="1022"/>
      <c r="AA73" s="1022">
        <v>63</v>
      </c>
      <c r="AB73" s="1022"/>
      <c r="AC73" s="1022"/>
      <c r="AD73" s="1022"/>
      <c r="AE73" s="1022"/>
      <c r="AF73" s="1022">
        <v>63</v>
      </c>
      <c r="AG73" s="1022"/>
      <c r="AH73" s="1022"/>
      <c r="AI73" s="1022"/>
      <c r="AJ73" s="1022"/>
      <c r="AK73" s="1022">
        <v>12</v>
      </c>
      <c r="AL73" s="1022"/>
      <c r="AM73" s="1022"/>
      <c r="AN73" s="1022"/>
      <c r="AO73" s="1022"/>
      <c r="AP73" s="1022">
        <v>518</v>
      </c>
      <c r="AQ73" s="1022"/>
      <c r="AR73" s="1022"/>
      <c r="AS73" s="1022"/>
      <c r="AT73" s="1022"/>
      <c r="AU73" s="1022" t="s">
        <v>513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590</v>
      </c>
      <c r="C74" s="1026"/>
      <c r="D74" s="1026"/>
      <c r="E74" s="1026"/>
      <c r="F74" s="1026"/>
      <c r="G74" s="1026"/>
      <c r="H74" s="1026"/>
      <c r="I74" s="1026"/>
      <c r="J74" s="1026"/>
      <c r="K74" s="1026"/>
      <c r="L74" s="1026"/>
      <c r="M74" s="1026"/>
      <c r="N74" s="1026"/>
      <c r="O74" s="1026"/>
      <c r="P74" s="1027"/>
      <c r="Q74" s="1028">
        <v>499</v>
      </c>
      <c r="R74" s="1022"/>
      <c r="S74" s="1022"/>
      <c r="T74" s="1022"/>
      <c r="U74" s="1022"/>
      <c r="V74" s="1022">
        <v>481</v>
      </c>
      <c r="W74" s="1022"/>
      <c r="X74" s="1022"/>
      <c r="Y74" s="1022"/>
      <c r="Z74" s="1022"/>
      <c r="AA74" s="1022">
        <v>17</v>
      </c>
      <c r="AB74" s="1022"/>
      <c r="AC74" s="1022"/>
      <c r="AD74" s="1022"/>
      <c r="AE74" s="1022"/>
      <c r="AF74" s="1022">
        <v>17</v>
      </c>
      <c r="AG74" s="1022"/>
      <c r="AH74" s="1022"/>
      <c r="AI74" s="1022"/>
      <c r="AJ74" s="1022"/>
      <c r="AK74" s="1022" t="s">
        <v>612</v>
      </c>
      <c r="AL74" s="1022"/>
      <c r="AM74" s="1022"/>
      <c r="AN74" s="1022"/>
      <c r="AO74" s="1022"/>
      <c r="AP74" s="1022">
        <v>322</v>
      </c>
      <c r="AQ74" s="1022"/>
      <c r="AR74" s="1022"/>
      <c r="AS74" s="1022"/>
      <c r="AT74" s="1022"/>
      <c r="AU74" s="1022" t="s">
        <v>513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591</v>
      </c>
      <c r="C75" s="1026"/>
      <c r="D75" s="1026"/>
      <c r="E75" s="1026"/>
      <c r="F75" s="1026"/>
      <c r="G75" s="1026"/>
      <c r="H75" s="1026"/>
      <c r="I75" s="1026"/>
      <c r="J75" s="1026"/>
      <c r="K75" s="1026"/>
      <c r="L75" s="1026"/>
      <c r="M75" s="1026"/>
      <c r="N75" s="1026"/>
      <c r="O75" s="1026"/>
      <c r="P75" s="1027"/>
      <c r="Q75" s="1029">
        <v>291</v>
      </c>
      <c r="R75" s="1030"/>
      <c r="S75" s="1030"/>
      <c r="T75" s="1030"/>
      <c r="U75" s="1031"/>
      <c r="V75" s="1032">
        <v>277</v>
      </c>
      <c r="W75" s="1030"/>
      <c r="X75" s="1030"/>
      <c r="Y75" s="1030"/>
      <c r="Z75" s="1031"/>
      <c r="AA75" s="1032">
        <v>13</v>
      </c>
      <c r="AB75" s="1030"/>
      <c r="AC75" s="1030"/>
      <c r="AD75" s="1030"/>
      <c r="AE75" s="1031"/>
      <c r="AF75" s="1032">
        <v>13</v>
      </c>
      <c r="AG75" s="1030"/>
      <c r="AH75" s="1030"/>
      <c r="AI75" s="1030"/>
      <c r="AJ75" s="1031"/>
      <c r="AK75" s="1032">
        <v>90</v>
      </c>
      <c r="AL75" s="1030"/>
      <c r="AM75" s="1030"/>
      <c r="AN75" s="1030"/>
      <c r="AO75" s="1031"/>
      <c r="AP75" s="1032" t="s">
        <v>612</v>
      </c>
      <c r="AQ75" s="1030"/>
      <c r="AR75" s="1030"/>
      <c r="AS75" s="1030"/>
      <c r="AT75" s="1031"/>
      <c r="AU75" s="1032" t="s">
        <v>513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592</v>
      </c>
      <c r="C76" s="1026"/>
      <c r="D76" s="1026"/>
      <c r="E76" s="1026"/>
      <c r="F76" s="1026"/>
      <c r="G76" s="1026"/>
      <c r="H76" s="1026"/>
      <c r="I76" s="1026"/>
      <c r="J76" s="1026"/>
      <c r="K76" s="1026"/>
      <c r="L76" s="1026"/>
      <c r="M76" s="1026"/>
      <c r="N76" s="1026"/>
      <c r="O76" s="1026"/>
      <c r="P76" s="1027"/>
      <c r="Q76" s="1029">
        <v>66</v>
      </c>
      <c r="R76" s="1030"/>
      <c r="S76" s="1030"/>
      <c r="T76" s="1030"/>
      <c r="U76" s="1031"/>
      <c r="V76" s="1032">
        <v>66</v>
      </c>
      <c r="W76" s="1030"/>
      <c r="X76" s="1030"/>
      <c r="Y76" s="1030"/>
      <c r="Z76" s="1031"/>
      <c r="AA76" s="1032" t="s">
        <v>612</v>
      </c>
      <c r="AB76" s="1030"/>
      <c r="AC76" s="1030"/>
      <c r="AD76" s="1030"/>
      <c r="AE76" s="1031"/>
      <c r="AF76" s="1032" t="s">
        <v>612</v>
      </c>
      <c r="AG76" s="1030"/>
      <c r="AH76" s="1030"/>
      <c r="AI76" s="1030"/>
      <c r="AJ76" s="1031"/>
      <c r="AK76" s="1032" t="s">
        <v>612</v>
      </c>
      <c r="AL76" s="1030"/>
      <c r="AM76" s="1030"/>
      <c r="AN76" s="1030"/>
      <c r="AO76" s="1031"/>
      <c r="AP76" s="1032" t="s">
        <v>612</v>
      </c>
      <c r="AQ76" s="1030"/>
      <c r="AR76" s="1030"/>
      <c r="AS76" s="1030"/>
      <c r="AT76" s="1031"/>
      <c r="AU76" s="1032" t="s">
        <v>513</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593</v>
      </c>
      <c r="C77" s="1026"/>
      <c r="D77" s="1026"/>
      <c r="E77" s="1026"/>
      <c r="F77" s="1026"/>
      <c r="G77" s="1026"/>
      <c r="H77" s="1026"/>
      <c r="I77" s="1026"/>
      <c r="J77" s="1026"/>
      <c r="K77" s="1026"/>
      <c r="L77" s="1026"/>
      <c r="M77" s="1026"/>
      <c r="N77" s="1026"/>
      <c r="O77" s="1026"/>
      <c r="P77" s="1027"/>
      <c r="Q77" s="1029">
        <v>985</v>
      </c>
      <c r="R77" s="1030"/>
      <c r="S77" s="1030"/>
      <c r="T77" s="1030"/>
      <c r="U77" s="1031"/>
      <c r="V77" s="1032">
        <v>954</v>
      </c>
      <c r="W77" s="1030"/>
      <c r="X77" s="1030"/>
      <c r="Y77" s="1030"/>
      <c r="Z77" s="1031"/>
      <c r="AA77" s="1032">
        <v>31</v>
      </c>
      <c r="AB77" s="1030"/>
      <c r="AC77" s="1030"/>
      <c r="AD77" s="1030"/>
      <c r="AE77" s="1031"/>
      <c r="AF77" s="1032">
        <v>31</v>
      </c>
      <c r="AG77" s="1030"/>
      <c r="AH77" s="1030"/>
      <c r="AI77" s="1030"/>
      <c r="AJ77" s="1031"/>
      <c r="AK77" s="1032" t="s">
        <v>613</v>
      </c>
      <c r="AL77" s="1030"/>
      <c r="AM77" s="1030"/>
      <c r="AN77" s="1030"/>
      <c r="AO77" s="1031"/>
      <c r="AP77" s="1032" t="s">
        <v>614</v>
      </c>
      <c r="AQ77" s="1030"/>
      <c r="AR77" s="1030"/>
      <c r="AS77" s="1030"/>
      <c r="AT77" s="1031"/>
      <c r="AU77" s="1032" t="s">
        <v>513</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594</v>
      </c>
      <c r="C78" s="1026"/>
      <c r="D78" s="1026"/>
      <c r="E78" s="1026"/>
      <c r="F78" s="1026"/>
      <c r="G78" s="1026"/>
      <c r="H78" s="1026"/>
      <c r="I78" s="1026"/>
      <c r="J78" s="1026"/>
      <c r="K78" s="1026"/>
      <c r="L78" s="1026"/>
      <c r="M78" s="1026"/>
      <c r="N78" s="1026"/>
      <c r="O78" s="1026"/>
      <c r="P78" s="1027"/>
      <c r="Q78" s="1028">
        <v>70107</v>
      </c>
      <c r="R78" s="1022"/>
      <c r="S78" s="1022"/>
      <c r="T78" s="1022"/>
      <c r="U78" s="1022"/>
      <c r="V78" s="1022">
        <v>67173</v>
      </c>
      <c r="W78" s="1022"/>
      <c r="X78" s="1022"/>
      <c r="Y78" s="1022"/>
      <c r="Z78" s="1022"/>
      <c r="AA78" s="1022" t="s">
        <v>615</v>
      </c>
      <c r="AB78" s="1022"/>
      <c r="AC78" s="1022"/>
      <c r="AD78" s="1022"/>
      <c r="AE78" s="1022"/>
      <c r="AF78" s="1022">
        <v>2934</v>
      </c>
      <c r="AG78" s="1022"/>
      <c r="AH78" s="1022"/>
      <c r="AI78" s="1022"/>
      <c r="AJ78" s="1022"/>
      <c r="AK78" s="1022">
        <v>169</v>
      </c>
      <c r="AL78" s="1022"/>
      <c r="AM78" s="1022"/>
      <c r="AN78" s="1022"/>
      <c r="AO78" s="1022"/>
      <c r="AP78" s="1022" t="s">
        <v>616</v>
      </c>
      <c r="AQ78" s="1022"/>
      <c r="AR78" s="1022"/>
      <c r="AS78" s="1022"/>
      <c r="AT78" s="1022"/>
      <c r="AU78" s="1022" t="s">
        <v>513</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595</v>
      </c>
      <c r="C79" s="1026"/>
      <c r="D79" s="1026"/>
      <c r="E79" s="1026"/>
      <c r="F79" s="1026"/>
      <c r="G79" s="1026"/>
      <c r="H79" s="1026"/>
      <c r="I79" s="1026"/>
      <c r="J79" s="1026"/>
      <c r="K79" s="1026"/>
      <c r="L79" s="1026"/>
      <c r="M79" s="1026"/>
      <c r="N79" s="1026"/>
      <c r="O79" s="1026"/>
      <c r="P79" s="1027"/>
      <c r="Q79" s="1028">
        <v>244</v>
      </c>
      <c r="R79" s="1022"/>
      <c r="S79" s="1022"/>
      <c r="T79" s="1022"/>
      <c r="U79" s="1022"/>
      <c r="V79" s="1022">
        <v>231</v>
      </c>
      <c r="W79" s="1022"/>
      <c r="X79" s="1022"/>
      <c r="Y79" s="1022"/>
      <c r="Z79" s="1022"/>
      <c r="AA79" s="1022">
        <v>13</v>
      </c>
      <c r="AB79" s="1022"/>
      <c r="AC79" s="1022"/>
      <c r="AD79" s="1022"/>
      <c r="AE79" s="1022"/>
      <c r="AF79" s="1022">
        <v>13</v>
      </c>
      <c r="AG79" s="1022"/>
      <c r="AH79" s="1022"/>
      <c r="AI79" s="1022"/>
      <c r="AJ79" s="1022"/>
      <c r="AK79" s="1022">
        <v>36</v>
      </c>
      <c r="AL79" s="1022"/>
      <c r="AM79" s="1022"/>
      <c r="AN79" s="1022"/>
      <c r="AO79" s="1022"/>
      <c r="AP79" s="1022" t="s">
        <v>616</v>
      </c>
      <c r="AQ79" s="1022"/>
      <c r="AR79" s="1022"/>
      <c r="AS79" s="1022"/>
      <c r="AT79" s="1022"/>
      <c r="AU79" s="1022" t="s">
        <v>513</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596</v>
      </c>
      <c r="C80" s="1026"/>
      <c r="D80" s="1026"/>
      <c r="E80" s="1026"/>
      <c r="F80" s="1026"/>
      <c r="G80" s="1026"/>
      <c r="H80" s="1026"/>
      <c r="I80" s="1026"/>
      <c r="J80" s="1026"/>
      <c r="K80" s="1026"/>
      <c r="L80" s="1026"/>
      <c r="M80" s="1026"/>
      <c r="N80" s="1026"/>
      <c r="O80" s="1026"/>
      <c r="P80" s="1027"/>
      <c r="Q80" s="1028">
        <v>767604</v>
      </c>
      <c r="R80" s="1022"/>
      <c r="S80" s="1022"/>
      <c r="T80" s="1022"/>
      <c r="U80" s="1022"/>
      <c r="V80" s="1022">
        <v>751444</v>
      </c>
      <c r="W80" s="1022"/>
      <c r="X80" s="1022"/>
      <c r="Y80" s="1022"/>
      <c r="Z80" s="1022"/>
      <c r="AA80" s="1022">
        <v>16160</v>
      </c>
      <c r="AB80" s="1022"/>
      <c r="AC80" s="1022"/>
      <c r="AD80" s="1022"/>
      <c r="AE80" s="1022"/>
      <c r="AF80" s="1022">
        <v>16160</v>
      </c>
      <c r="AG80" s="1022"/>
      <c r="AH80" s="1022"/>
      <c r="AI80" s="1022"/>
      <c r="AJ80" s="1022"/>
      <c r="AK80" s="1022" t="s">
        <v>616</v>
      </c>
      <c r="AL80" s="1022"/>
      <c r="AM80" s="1022"/>
      <c r="AN80" s="1022"/>
      <c r="AO80" s="1022"/>
      <c r="AP80" s="1022" t="s">
        <v>616</v>
      </c>
      <c r="AQ80" s="1022"/>
      <c r="AR80" s="1022"/>
      <c r="AS80" s="1022"/>
      <c r="AT80" s="1022"/>
      <c r="AU80" s="1022" t="s">
        <v>513</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597</v>
      </c>
      <c r="C81" s="1026"/>
      <c r="D81" s="1026"/>
      <c r="E81" s="1026"/>
      <c r="F81" s="1026"/>
      <c r="G81" s="1026"/>
      <c r="H81" s="1026"/>
      <c r="I81" s="1026"/>
      <c r="J81" s="1026"/>
      <c r="K81" s="1026"/>
      <c r="L81" s="1026"/>
      <c r="M81" s="1026"/>
      <c r="N81" s="1026"/>
      <c r="O81" s="1026"/>
      <c r="P81" s="1027"/>
      <c r="Q81" s="1028">
        <v>695</v>
      </c>
      <c r="R81" s="1022"/>
      <c r="S81" s="1022"/>
      <c r="T81" s="1022"/>
      <c r="U81" s="1022"/>
      <c r="V81" s="1022">
        <v>494</v>
      </c>
      <c r="W81" s="1022"/>
      <c r="X81" s="1022"/>
      <c r="Y81" s="1022"/>
      <c r="Z81" s="1022"/>
      <c r="AA81" s="1022">
        <v>202</v>
      </c>
      <c r="AB81" s="1022"/>
      <c r="AC81" s="1022"/>
      <c r="AD81" s="1022"/>
      <c r="AE81" s="1022"/>
      <c r="AF81" s="1022">
        <v>1200</v>
      </c>
      <c r="AG81" s="1022"/>
      <c r="AH81" s="1022"/>
      <c r="AI81" s="1022"/>
      <c r="AJ81" s="1022"/>
      <c r="AK81" s="1022" t="s">
        <v>618</v>
      </c>
      <c r="AL81" s="1022"/>
      <c r="AM81" s="1022"/>
      <c r="AN81" s="1022"/>
      <c r="AO81" s="1022"/>
      <c r="AP81" s="1022">
        <v>4192</v>
      </c>
      <c r="AQ81" s="1022"/>
      <c r="AR81" s="1022"/>
      <c r="AS81" s="1022"/>
      <c r="AT81" s="1022"/>
      <c r="AU81" s="1022" t="s">
        <v>513</v>
      </c>
      <c r="AV81" s="1022"/>
      <c r="AW81" s="1022"/>
      <c r="AX81" s="1022"/>
      <c r="AY81" s="1022"/>
      <c r="AZ81" s="1023" t="s">
        <v>617</v>
      </c>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389</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20462</v>
      </c>
      <c r="AG88" s="1010"/>
      <c r="AH88" s="1010"/>
      <c r="AI88" s="1010"/>
      <c r="AJ88" s="1010"/>
      <c r="AK88" s="1014"/>
      <c r="AL88" s="1014"/>
      <c r="AM88" s="1014"/>
      <c r="AN88" s="1014"/>
      <c r="AO88" s="1014"/>
      <c r="AP88" s="1010">
        <v>5157</v>
      </c>
      <c r="AQ88" s="1010"/>
      <c r="AR88" s="1010"/>
      <c r="AS88" s="1010"/>
      <c r="AT88" s="1010"/>
      <c r="AU88" s="1010" t="s">
        <v>620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40</v>
      </c>
      <c r="CS102" s="1002"/>
      <c r="CT102" s="1002"/>
      <c r="CU102" s="1002"/>
      <c r="CV102" s="1003"/>
      <c r="CW102" s="1001" t="s">
        <v>612</v>
      </c>
      <c r="CX102" s="1002"/>
      <c r="CY102" s="1002"/>
      <c r="CZ102" s="1002"/>
      <c r="DA102" s="1003"/>
      <c r="DB102" s="1001">
        <v>60</v>
      </c>
      <c r="DC102" s="1002"/>
      <c r="DD102" s="1002"/>
      <c r="DE102" s="1002"/>
      <c r="DF102" s="1003"/>
      <c r="DG102" s="1001" t="s">
        <v>613</v>
      </c>
      <c r="DH102" s="1002"/>
      <c r="DI102" s="1002"/>
      <c r="DJ102" s="1002"/>
      <c r="DK102" s="1003"/>
      <c r="DL102" s="1001" t="s">
        <v>612</v>
      </c>
      <c r="DM102" s="1002"/>
      <c r="DN102" s="1002"/>
      <c r="DO102" s="1002"/>
      <c r="DP102" s="1003"/>
      <c r="DQ102" s="1001" t="s">
        <v>613</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305</v>
      </c>
      <c r="AG109" s="945"/>
      <c r="AH109" s="945"/>
      <c r="AI109" s="945"/>
      <c r="AJ109" s="946"/>
      <c r="AK109" s="947" t="s">
        <v>304</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305</v>
      </c>
      <c r="BW109" s="945"/>
      <c r="BX109" s="945"/>
      <c r="BY109" s="945"/>
      <c r="BZ109" s="946"/>
      <c r="CA109" s="947" t="s">
        <v>304</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305</v>
      </c>
      <c r="DM109" s="945"/>
      <c r="DN109" s="945"/>
      <c r="DO109" s="945"/>
      <c r="DP109" s="946"/>
      <c r="DQ109" s="947" t="s">
        <v>304</v>
      </c>
      <c r="DR109" s="945"/>
      <c r="DS109" s="945"/>
      <c r="DT109" s="945"/>
      <c r="DU109" s="946"/>
      <c r="DV109" s="947" t="s">
        <v>429</v>
      </c>
      <c r="DW109" s="945"/>
      <c r="DX109" s="945"/>
      <c r="DY109" s="945"/>
      <c r="DZ109" s="976"/>
    </row>
    <row r="110" spans="1:131" s="246" customFormat="1" ht="26.25" customHeight="1">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1180277</v>
      </c>
      <c r="AB110" s="938"/>
      <c r="AC110" s="938"/>
      <c r="AD110" s="938"/>
      <c r="AE110" s="939"/>
      <c r="AF110" s="940">
        <v>1165278</v>
      </c>
      <c r="AG110" s="938"/>
      <c r="AH110" s="938"/>
      <c r="AI110" s="938"/>
      <c r="AJ110" s="939"/>
      <c r="AK110" s="940">
        <v>1177583</v>
      </c>
      <c r="AL110" s="938"/>
      <c r="AM110" s="938"/>
      <c r="AN110" s="938"/>
      <c r="AO110" s="939"/>
      <c r="AP110" s="941">
        <v>19.8</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10708227</v>
      </c>
      <c r="BR110" s="885"/>
      <c r="BS110" s="885"/>
      <c r="BT110" s="885"/>
      <c r="BU110" s="885"/>
      <c r="BV110" s="885">
        <v>10405192</v>
      </c>
      <c r="BW110" s="885"/>
      <c r="BX110" s="885"/>
      <c r="BY110" s="885"/>
      <c r="BZ110" s="885"/>
      <c r="CA110" s="885">
        <v>10162352</v>
      </c>
      <c r="CB110" s="885"/>
      <c r="CC110" s="885"/>
      <c r="CD110" s="885"/>
      <c r="CE110" s="885"/>
      <c r="CF110" s="909">
        <v>170.6</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174</v>
      </c>
      <c r="DM110" s="885"/>
      <c r="DN110" s="885"/>
      <c r="DO110" s="885"/>
      <c r="DP110" s="885"/>
      <c r="DQ110" s="885" t="s">
        <v>436</v>
      </c>
      <c r="DR110" s="885"/>
      <c r="DS110" s="885"/>
      <c r="DT110" s="885"/>
      <c r="DU110" s="885"/>
      <c r="DV110" s="886" t="s">
        <v>437</v>
      </c>
      <c r="DW110" s="886"/>
      <c r="DX110" s="886"/>
      <c r="DY110" s="886"/>
      <c r="DZ110" s="887"/>
    </row>
    <row r="111" spans="1:131" s="246" customFormat="1" ht="26.25" customHeight="1">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437</v>
      </c>
      <c r="AG111" s="966"/>
      <c r="AH111" s="966"/>
      <c r="AI111" s="966"/>
      <c r="AJ111" s="967"/>
      <c r="AK111" s="968" t="s">
        <v>435</v>
      </c>
      <c r="AL111" s="966"/>
      <c r="AM111" s="966"/>
      <c r="AN111" s="966"/>
      <c r="AO111" s="967"/>
      <c r="AP111" s="969" t="s">
        <v>174</v>
      </c>
      <c r="AQ111" s="970"/>
      <c r="AR111" s="970"/>
      <c r="AS111" s="970"/>
      <c r="AT111" s="971"/>
      <c r="AU111" s="979"/>
      <c r="AV111" s="980"/>
      <c r="AW111" s="980"/>
      <c r="AX111" s="980"/>
      <c r="AY111" s="980"/>
      <c r="AZ111" s="855" t="s">
        <v>439</v>
      </c>
      <c r="BA111" s="790"/>
      <c r="BB111" s="790"/>
      <c r="BC111" s="790"/>
      <c r="BD111" s="790"/>
      <c r="BE111" s="790"/>
      <c r="BF111" s="790"/>
      <c r="BG111" s="790"/>
      <c r="BH111" s="790"/>
      <c r="BI111" s="790"/>
      <c r="BJ111" s="790"/>
      <c r="BK111" s="790"/>
      <c r="BL111" s="790"/>
      <c r="BM111" s="790"/>
      <c r="BN111" s="790"/>
      <c r="BO111" s="790"/>
      <c r="BP111" s="791"/>
      <c r="BQ111" s="856">
        <v>144744</v>
      </c>
      <c r="BR111" s="857"/>
      <c r="BS111" s="857"/>
      <c r="BT111" s="857"/>
      <c r="BU111" s="857"/>
      <c r="BV111" s="857">
        <v>176785</v>
      </c>
      <c r="BW111" s="857"/>
      <c r="BX111" s="857"/>
      <c r="BY111" s="857"/>
      <c r="BZ111" s="857"/>
      <c r="CA111" s="857">
        <v>144613</v>
      </c>
      <c r="CB111" s="857"/>
      <c r="CC111" s="857"/>
      <c r="CD111" s="857"/>
      <c r="CE111" s="857"/>
      <c r="CF111" s="918">
        <v>2.4</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437</v>
      </c>
      <c r="DH111" s="857"/>
      <c r="DI111" s="857"/>
      <c r="DJ111" s="857"/>
      <c r="DK111" s="857"/>
      <c r="DL111" s="857" t="s">
        <v>174</v>
      </c>
      <c r="DM111" s="857"/>
      <c r="DN111" s="857"/>
      <c r="DO111" s="857"/>
      <c r="DP111" s="857"/>
      <c r="DQ111" s="857" t="s">
        <v>174</v>
      </c>
      <c r="DR111" s="857"/>
      <c r="DS111" s="857"/>
      <c r="DT111" s="857"/>
      <c r="DU111" s="857"/>
      <c r="DV111" s="834" t="s">
        <v>174</v>
      </c>
      <c r="DW111" s="834"/>
      <c r="DX111" s="834"/>
      <c r="DY111" s="834"/>
      <c r="DZ111" s="835"/>
    </row>
    <row r="112" spans="1:131" s="246" customFormat="1" ht="26.25" customHeight="1">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437</v>
      </c>
      <c r="AB112" s="820"/>
      <c r="AC112" s="820"/>
      <c r="AD112" s="820"/>
      <c r="AE112" s="821"/>
      <c r="AF112" s="822" t="s">
        <v>174</v>
      </c>
      <c r="AG112" s="820"/>
      <c r="AH112" s="820"/>
      <c r="AI112" s="820"/>
      <c r="AJ112" s="821"/>
      <c r="AK112" s="822" t="s">
        <v>437</v>
      </c>
      <c r="AL112" s="820"/>
      <c r="AM112" s="820"/>
      <c r="AN112" s="820"/>
      <c r="AO112" s="821"/>
      <c r="AP112" s="867" t="s">
        <v>437</v>
      </c>
      <c r="AQ112" s="868"/>
      <c r="AR112" s="868"/>
      <c r="AS112" s="868"/>
      <c r="AT112" s="869"/>
      <c r="AU112" s="979"/>
      <c r="AV112" s="980"/>
      <c r="AW112" s="980"/>
      <c r="AX112" s="980"/>
      <c r="AY112" s="980"/>
      <c r="AZ112" s="855" t="s">
        <v>443</v>
      </c>
      <c r="BA112" s="790"/>
      <c r="BB112" s="790"/>
      <c r="BC112" s="790"/>
      <c r="BD112" s="790"/>
      <c r="BE112" s="790"/>
      <c r="BF112" s="790"/>
      <c r="BG112" s="790"/>
      <c r="BH112" s="790"/>
      <c r="BI112" s="790"/>
      <c r="BJ112" s="790"/>
      <c r="BK112" s="790"/>
      <c r="BL112" s="790"/>
      <c r="BM112" s="790"/>
      <c r="BN112" s="790"/>
      <c r="BO112" s="790"/>
      <c r="BP112" s="791"/>
      <c r="BQ112" s="856">
        <v>3334242</v>
      </c>
      <c r="BR112" s="857"/>
      <c r="BS112" s="857"/>
      <c r="BT112" s="857"/>
      <c r="BU112" s="857"/>
      <c r="BV112" s="857">
        <v>3228975</v>
      </c>
      <c r="BW112" s="857"/>
      <c r="BX112" s="857"/>
      <c r="BY112" s="857"/>
      <c r="BZ112" s="857"/>
      <c r="CA112" s="857">
        <v>3220271</v>
      </c>
      <c r="CB112" s="857"/>
      <c r="CC112" s="857"/>
      <c r="CD112" s="857"/>
      <c r="CE112" s="857"/>
      <c r="CF112" s="918">
        <v>54.1</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174</v>
      </c>
      <c r="DH112" s="857"/>
      <c r="DI112" s="857"/>
      <c r="DJ112" s="857"/>
      <c r="DK112" s="857"/>
      <c r="DL112" s="857" t="s">
        <v>435</v>
      </c>
      <c r="DM112" s="857"/>
      <c r="DN112" s="857"/>
      <c r="DO112" s="857"/>
      <c r="DP112" s="857"/>
      <c r="DQ112" s="857" t="s">
        <v>437</v>
      </c>
      <c r="DR112" s="857"/>
      <c r="DS112" s="857"/>
      <c r="DT112" s="857"/>
      <c r="DU112" s="857"/>
      <c r="DV112" s="834" t="s">
        <v>436</v>
      </c>
      <c r="DW112" s="834"/>
      <c r="DX112" s="834"/>
      <c r="DY112" s="834"/>
      <c r="DZ112" s="835"/>
    </row>
    <row r="113" spans="1:130" s="246" customFormat="1" ht="26.25" customHeight="1">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323736</v>
      </c>
      <c r="AB113" s="966"/>
      <c r="AC113" s="966"/>
      <c r="AD113" s="966"/>
      <c r="AE113" s="967"/>
      <c r="AF113" s="968">
        <v>402935</v>
      </c>
      <c r="AG113" s="966"/>
      <c r="AH113" s="966"/>
      <c r="AI113" s="966"/>
      <c r="AJ113" s="967"/>
      <c r="AK113" s="968">
        <v>286270</v>
      </c>
      <c r="AL113" s="966"/>
      <c r="AM113" s="966"/>
      <c r="AN113" s="966"/>
      <c r="AO113" s="967"/>
      <c r="AP113" s="969">
        <v>4.8</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549631</v>
      </c>
      <c r="BR113" s="857"/>
      <c r="BS113" s="857"/>
      <c r="BT113" s="857"/>
      <c r="BU113" s="857"/>
      <c r="BV113" s="857">
        <v>444437</v>
      </c>
      <c r="BW113" s="857"/>
      <c r="BX113" s="857"/>
      <c r="BY113" s="857"/>
      <c r="BZ113" s="857"/>
      <c r="CA113" s="857">
        <v>396996</v>
      </c>
      <c r="CB113" s="857"/>
      <c r="CC113" s="857"/>
      <c r="CD113" s="857"/>
      <c r="CE113" s="857"/>
      <c r="CF113" s="918">
        <v>6.7</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174</v>
      </c>
      <c r="DH113" s="820"/>
      <c r="DI113" s="820"/>
      <c r="DJ113" s="820"/>
      <c r="DK113" s="821"/>
      <c r="DL113" s="822" t="s">
        <v>437</v>
      </c>
      <c r="DM113" s="820"/>
      <c r="DN113" s="820"/>
      <c r="DO113" s="820"/>
      <c r="DP113" s="821"/>
      <c r="DQ113" s="822" t="s">
        <v>174</v>
      </c>
      <c r="DR113" s="820"/>
      <c r="DS113" s="820"/>
      <c r="DT113" s="820"/>
      <c r="DU113" s="821"/>
      <c r="DV113" s="867" t="s">
        <v>436</v>
      </c>
      <c r="DW113" s="868"/>
      <c r="DX113" s="868"/>
      <c r="DY113" s="868"/>
      <c r="DZ113" s="869"/>
    </row>
    <row r="114" spans="1:130" s="246" customFormat="1" ht="26.25" customHeight="1">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19599</v>
      </c>
      <c r="AB114" s="820"/>
      <c r="AC114" s="820"/>
      <c r="AD114" s="820"/>
      <c r="AE114" s="821"/>
      <c r="AF114" s="822" t="s">
        <v>174</v>
      </c>
      <c r="AG114" s="820"/>
      <c r="AH114" s="820"/>
      <c r="AI114" s="820"/>
      <c r="AJ114" s="821"/>
      <c r="AK114" s="822" t="s">
        <v>174</v>
      </c>
      <c r="AL114" s="820"/>
      <c r="AM114" s="820"/>
      <c r="AN114" s="820"/>
      <c r="AO114" s="821"/>
      <c r="AP114" s="867" t="s">
        <v>435</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1794754</v>
      </c>
      <c r="BR114" s="857"/>
      <c r="BS114" s="857"/>
      <c r="BT114" s="857"/>
      <c r="BU114" s="857"/>
      <c r="BV114" s="857">
        <v>1844804</v>
      </c>
      <c r="BW114" s="857"/>
      <c r="BX114" s="857"/>
      <c r="BY114" s="857"/>
      <c r="BZ114" s="857"/>
      <c r="CA114" s="857">
        <v>1852851</v>
      </c>
      <c r="CB114" s="857"/>
      <c r="CC114" s="857"/>
      <c r="CD114" s="857"/>
      <c r="CE114" s="857"/>
      <c r="CF114" s="918">
        <v>31.1</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174</v>
      </c>
      <c r="DH114" s="820"/>
      <c r="DI114" s="820"/>
      <c r="DJ114" s="820"/>
      <c r="DK114" s="821"/>
      <c r="DL114" s="822" t="s">
        <v>435</v>
      </c>
      <c r="DM114" s="820"/>
      <c r="DN114" s="820"/>
      <c r="DO114" s="820"/>
      <c r="DP114" s="821"/>
      <c r="DQ114" s="822" t="s">
        <v>174</v>
      </c>
      <c r="DR114" s="820"/>
      <c r="DS114" s="820"/>
      <c r="DT114" s="820"/>
      <c r="DU114" s="821"/>
      <c r="DV114" s="867" t="s">
        <v>437</v>
      </c>
      <c r="DW114" s="868"/>
      <c r="DX114" s="868"/>
      <c r="DY114" s="868"/>
      <c r="DZ114" s="869"/>
    </row>
    <row r="115" spans="1:130" s="246" customFormat="1" ht="26.25" customHeight="1">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103614</v>
      </c>
      <c r="AB115" s="966"/>
      <c r="AC115" s="966"/>
      <c r="AD115" s="966"/>
      <c r="AE115" s="967"/>
      <c r="AF115" s="968">
        <v>113571</v>
      </c>
      <c r="AG115" s="966"/>
      <c r="AH115" s="966"/>
      <c r="AI115" s="966"/>
      <c r="AJ115" s="967"/>
      <c r="AK115" s="968">
        <v>88006</v>
      </c>
      <c r="AL115" s="966"/>
      <c r="AM115" s="966"/>
      <c r="AN115" s="966"/>
      <c r="AO115" s="967"/>
      <c r="AP115" s="969">
        <v>1.5</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436</v>
      </c>
      <c r="BR115" s="857"/>
      <c r="BS115" s="857"/>
      <c r="BT115" s="857"/>
      <c r="BU115" s="857"/>
      <c r="BV115" s="857" t="s">
        <v>174</v>
      </c>
      <c r="BW115" s="857"/>
      <c r="BX115" s="857"/>
      <c r="BY115" s="857"/>
      <c r="BZ115" s="857"/>
      <c r="CA115" s="857" t="s">
        <v>174</v>
      </c>
      <c r="CB115" s="857"/>
      <c r="CC115" s="857"/>
      <c r="CD115" s="857"/>
      <c r="CE115" s="857"/>
      <c r="CF115" s="918" t="s">
        <v>437</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139897</v>
      </c>
      <c r="DH115" s="820"/>
      <c r="DI115" s="820"/>
      <c r="DJ115" s="820"/>
      <c r="DK115" s="821"/>
      <c r="DL115" s="822">
        <v>172019</v>
      </c>
      <c r="DM115" s="820"/>
      <c r="DN115" s="820"/>
      <c r="DO115" s="820"/>
      <c r="DP115" s="821"/>
      <c r="DQ115" s="822">
        <v>139897</v>
      </c>
      <c r="DR115" s="820"/>
      <c r="DS115" s="820"/>
      <c r="DT115" s="820"/>
      <c r="DU115" s="821"/>
      <c r="DV115" s="867">
        <v>2.2999999999999998</v>
      </c>
      <c r="DW115" s="868"/>
      <c r="DX115" s="868"/>
      <c r="DY115" s="868"/>
      <c r="DZ115" s="869"/>
    </row>
    <row r="116" spans="1:130" s="246" customFormat="1" ht="26.25" customHeight="1">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174</v>
      </c>
      <c r="AB116" s="820"/>
      <c r="AC116" s="820"/>
      <c r="AD116" s="820"/>
      <c r="AE116" s="821"/>
      <c r="AF116" s="822" t="s">
        <v>435</v>
      </c>
      <c r="AG116" s="820"/>
      <c r="AH116" s="820"/>
      <c r="AI116" s="820"/>
      <c r="AJ116" s="821"/>
      <c r="AK116" s="822" t="s">
        <v>436</v>
      </c>
      <c r="AL116" s="820"/>
      <c r="AM116" s="820"/>
      <c r="AN116" s="820"/>
      <c r="AO116" s="821"/>
      <c r="AP116" s="867" t="s">
        <v>437</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436</v>
      </c>
      <c r="BR116" s="857"/>
      <c r="BS116" s="857"/>
      <c r="BT116" s="857"/>
      <c r="BU116" s="857"/>
      <c r="BV116" s="857" t="s">
        <v>437</v>
      </c>
      <c r="BW116" s="857"/>
      <c r="BX116" s="857"/>
      <c r="BY116" s="857"/>
      <c r="BZ116" s="857"/>
      <c r="CA116" s="857" t="s">
        <v>437</v>
      </c>
      <c r="CB116" s="857"/>
      <c r="CC116" s="857"/>
      <c r="CD116" s="857"/>
      <c r="CE116" s="857"/>
      <c r="CF116" s="918" t="s">
        <v>174</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435</v>
      </c>
      <c r="DH116" s="820"/>
      <c r="DI116" s="820"/>
      <c r="DJ116" s="820"/>
      <c r="DK116" s="821"/>
      <c r="DL116" s="822" t="s">
        <v>174</v>
      </c>
      <c r="DM116" s="820"/>
      <c r="DN116" s="820"/>
      <c r="DO116" s="820"/>
      <c r="DP116" s="821"/>
      <c r="DQ116" s="822" t="s">
        <v>437</v>
      </c>
      <c r="DR116" s="820"/>
      <c r="DS116" s="820"/>
      <c r="DT116" s="820"/>
      <c r="DU116" s="821"/>
      <c r="DV116" s="867" t="s">
        <v>437</v>
      </c>
      <c r="DW116" s="868"/>
      <c r="DX116" s="868"/>
      <c r="DY116" s="868"/>
      <c r="DZ116" s="869"/>
    </row>
    <row r="117" spans="1:130" s="246" customFormat="1" ht="26.25" customHeight="1">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1627226</v>
      </c>
      <c r="AB117" s="952"/>
      <c r="AC117" s="952"/>
      <c r="AD117" s="952"/>
      <c r="AE117" s="953"/>
      <c r="AF117" s="954">
        <v>1681784</v>
      </c>
      <c r="AG117" s="952"/>
      <c r="AH117" s="952"/>
      <c r="AI117" s="952"/>
      <c r="AJ117" s="953"/>
      <c r="AK117" s="954">
        <v>1551859</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174</v>
      </c>
      <c r="BR117" s="857"/>
      <c r="BS117" s="857"/>
      <c r="BT117" s="857"/>
      <c r="BU117" s="857"/>
      <c r="BV117" s="857" t="s">
        <v>174</v>
      </c>
      <c r="BW117" s="857"/>
      <c r="BX117" s="857"/>
      <c r="BY117" s="857"/>
      <c r="BZ117" s="857"/>
      <c r="CA117" s="857" t="s">
        <v>174</v>
      </c>
      <c r="CB117" s="857"/>
      <c r="CC117" s="857"/>
      <c r="CD117" s="857"/>
      <c r="CE117" s="857"/>
      <c r="CF117" s="918" t="s">
        <v>174</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174</v>
      </c>
      <c r="DH117" s="820"/>
      <c r="DI117" s="820"/>
      <c r="DJ117" s="820"/>
      <c r="DK117" s="821"/>
      <c r="DL117" s="822" t="s">
        <v>174</v>
      </c>
      <c r="DM117" s="820"/>
      <c r="DN117" s="820"/>
      <c r="DO117" s="820"/>
      <c r="DP117" s="821"/>
      <c r="DQ117" s="822" t="s">
        <v>174</v>
      </c>
      <c r="DR117" s="820"/>
      <c r="DS117" s="820"/>
      <c r="DT117" s="820"/>
      <c r="DU117" s="821"/>
      <c r="DV117" s="867" t="s">
        <v>174</v>
      </c>
      <c r="DW117" s="868"/>
      <c r="DX117" s="868"/>
      <c r="DY117" s="868"/>
      <c r="DZ117" s="869"/>
    </row>
    <row r="118" spans="1:130" s="246" customFormat="1" ht="26.25" customHeight="1">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305</v>
      </c>
      <c r="AG118" s="945"/>
      <c r="AH118" s="945"/>
      <c r="AI118" s="945"/>
      <c r="AJ118" s="946"/>
      <c r="AK118" s="947" t="s">
        <v>304</v>
      </c>
      <c r="AL118" s="945"/>
      <c r="AM118" s="945"/>
      <c r="AN118" s="945"/>
      <c r="AO118" s="946"/>
      <c r="AP118" s="948" t="s">
        <v>429</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174</v>
      </c>
      <c r="BR118" s="888"/>
      <c r="BS118" s="888"/>
      <c r="BT118" s="888"/>
      <c r="BU118" s="888"/>
      <c r="BV118" s="888" t="s">
        <v>174</v>
      </c>
      <c r="BW118" s="888"/>
      <c r="BX118" s="888"/>
      <c r="BY118" s="888"/>
      <c r="BZ118" s="888"/>
      <c r="CA118" s="888" t="s">
        <v>174</v>
      </c>
      <c r="CB118" s="888"/>
      <c r="CC118" s="888"/>
      <c r="CD118" s="888"/>
      <c r="CE118" s="888"/>
      <c r="CF118" s="918" t="s">
        <v>174</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435</v>
      </c>
      <c r="DH118" s="820"/>
      <c r="DI118" s="820"/>
      <c r="DJ118" s="820"/>
      <c r="DK118" s="821"/>
      <c r="DL118" s="822" t="s">
        <v>174</v>
      </c>
      <c r="DM118" s="820"/>
      <c r="DN118" s="820"/>
      <c r="DO118" s="820"/>
      <c r="DP118" s="821"/>
      <c r="DQ118" s="822" t="s">
        <v>174</v>
      </c>
      <c r="DR118" s="820"/>
      <c r="DS118" s="820"/>
      <c r="DT118" s="820"/>
      <c r="DU118" s="821"/>
      <c r="DV118" s="867" t="s">
        <v>437</v>
      </c>
      <c r="DW118" s="868"/>
      <c r="DX118" s="868"/>
      <c r="DY118" s="868"/>
      <c r="DZ118" s="869"/>
    </row>
    <row r="119" spans="1:130" s="246" customFormat="1" ht="26.25" customHeight="1">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174</v>
      </c>
      <c r="AB119" s="938"/>
      <c r="AC119" s="938"/>
      <c r="AD119" s="938"/>
      <c r="AE119" s="939"/>
      <c r="AF119" s="940" t="s">
        <v>174</v>
      </c>
      <c r="AG119" s="938"/>
      <c r="AH119" s="938"/>
      <c r="AI119" s="938"/>
      <c r="AJ119" s="939"/>
      <c r="AK119" s="940" t="s">
        <v>174</v>
      </c>
      <c r="AL119" s="938"/>
      <c r="AM119" s="938"/>
      <c r="AN119" s="938"/>
      <c r="AO119" s="939"/>
      <c r="AP119" s="941" t="s">
        <v>174</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462</v>
      </c>
      <c r="BP119" s="921"/>
      <c r="BQ119" s="925">
        <v>16531598</v>
      </c>
      <c r="BR119" s="888"/>
      <c r="BS119" s="888"/>
      <c r="BT119" s="888"/>
      <c r="BU119" s="888"/>
      <c r="BV119" s="888">
        <v>16100193</v>
      </c>
      <c r="BW119" s="888"/>
      <c r="BX119" s="888"/>
      <c r="BY119" s="888"/>
      <c r="BZ119" s="888"/>
      <c r="CA119" s="888">
        <v>15777083</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4847</v>
      </c>
      <c r="DH119" s="803"/>
      <c r="DI119" s="803"/>
      <c r="DJ119" s="803"/>
      <c r="DK119" s="804"/>
      <c r="DL119" s="805">
        <v>4766</v>
      </c>
      <c r="DM119" s="803"/>
      <c r="DN119" s="803"/>
      <c r="DO119" s="803"/>
      <c r="DP119" s="804"/>
      <c r="DQ119" s="805">
        <v>4716</v>
      </c>
      <c r="DR119" s="803"/>
      <c r="DS119" s="803"/>
      <c r="DT119" s="803"/>
      <c r="DU119" s="804"/>
      <c r="DV119" s="891">
        <v>0.1</v>
      </c>
      <c r="DW119" s="892"/>
      <c r="DX119" s="892"/>
      <c r="DY119" s="892"/>
      <c r="DZ119" s="893"/>
    </row>
    <row r="120" spans="1:130" s="246" customFormat="1" ht="26.25" customHeight="1">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174</v>
      </c>
      <c r="AB120" s="820"/>
      <c r="AC120" s="820"/>
      <c r="AD120" s="820"/>
      <c r="AE120" s="821"/>
      <c r="AF120" s="822" t="s">
        <v>174</v>
      </c>
      <c r="AG120" s="820"/>
      <c r="AH120" s="820"/>
      <c r="AI120" s="820"/>
      <c r="AJ120" s="821"/>
      <c r="AK120" s="822" t="s">
        <v>174</v>
      </c>
      <c r="AL120" s="820"/>
      <c r="AM120" s="820"/>
      <c r="AN120" s="820"/>
      <c r="AO120" s="821"/>
      <c r="AP120" s="867" t="s">
        <v>174</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2711866</v>
      </c>
      <c r="BR120" s="885"/>
      <c r="BS120" s="885"/>
      <c r="BT120" s="885"/>
      <c r="BU120" s="885"/>
      <c r="BV120" s="885">
        <v>2695710</v>
      </c>
      <c r="BW120" s="885"/>
      <c r="BX120" s="885"/>
      <c r="BY120" s="885"/>
      <c r="BZ120" s="885"/>
      <c r="CA120" s="885">
        <v>2746860</v>
      </c>
      <c r="CB120" s="885"/>
      <c r="CC120" s="885"/>
      <c r="CD120" s="885"/>
      <c r="CE120" s="885"/>
      <c r="CF120" s="909">
        <v>46.1</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t="s">
        <v>174</v>
      </c>
      <c r="DH120" s="885"/>
      <c r="DI120" s="885"/>
      <c r="DJ120" s="885"/>
      <c r="DK120" s="885"/>
      <c r="DL120" s="885" t="s">
        <v>174</v>
      </c>
      <c r="DM120" s="885"/>
      <c r="DN120" s="885"/>
      <c r="DO120" s="885"/>
      <c r="DP120" s="885"/>
      <c r="DQ120" s="885">
        <v>3159891</v>
      </c>
      <c r="DR120" s="885"/>
      <c r="DS120" s="885"/>
      <c r="DT120" s="885"/>
      <c r="DU120" s="885"/>
      <c r="DV120" s="886">
        <v>53.1</v>
      </c>
      <c r="DW120" s="886"/>
      <c r="DX120" s="886"/>
      <c r="DY120" s="886"/>
      <c r="DZ120" s="887"/>
    </row>
    <row r="121" spans="1:130" s="246" customFormat="1" ht="26.25" customHeight="1">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174</v>
      </c>
      <c r="AB121" s="820"/>
      <c r="AC121" s="820"/>
      <c r="AD121" s="820"/>
      <c r="AE121" s="821"/>
      <c r="AF121" s="822" t="s">
        <v>174</v>
      </c>
      <c r="AG121" s="820"/>
      <c r="AH121" s="820"/>
      <c r="AI121" s="820"/>
      <c r="AJ121" s="821"/>
      <c r="AK121" s="822" t="s">
        <v>435</v>
      </c>
      <c r="AL121" s="820"/>
      <c r="AM121" s="820"/>
      <c r="AN121" s="820"/>
      <c r="AO121" s="821"/>
      <c r="AP121" s="867" t="s">
        <v>174</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v>697245</v>
      </c>
      <c r="BR121" s="857"/>
      <c r="BS121" s="857"/>
      <c r="BT121" s="857"/>
      <c r="BU121" s="857"/>
      <c r="BV121" s="857">
        <v>641834</v>
      </c>
      <c r="BW121" s="857"/>
      <c r="BX121" s="857"/>
      <c r="BY121" s="857"/>
      <c r="BZ121" s="857"/>
      <c r="CA121" s="857">
        <v>560447</v>
      </c>
      <c r="CB121" s="857"/>
      <c r="CC121" s="857"/>
      <c r="CD121" s="857"/>
      <c r="CE121" s="857"/>
      <c r="CF121" s="918">
        <v>9.4</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v>83640</v>
      </c>
      <c r="DH121" s="857"/>
      <c r="DI121" s="857"/>
      <c r="DJ121" s="857"/>
      <c r="DK121" s="857"/>
      <c r="DL121" s="857">
        <v>69906</v>
      </c>
      <c r="DM121" s="857"/>
      <c r="DN121" s="857"/>
      <c r="DO121" s="857"/>
      <c r="DP121" s="857"/>
      <c r="DQ121" s="857">
        <v>60380</v>
      </c>
      <c r="DR121" s="857"/>
      <c r="DS121" s="857"/>
      <c r="DT121" s="857"/>
      <c r="DU121" s="857"/>
      <c r="DV121" s="834">
        <v>1</v>
      </c>
      <c r="DW121" s="834"/>
      <c r="DX121" s="834"/>
      <c r="DY121" s="834"/>
      <c r="DZ121" s="835"/>
    </row>
    <row r="122" spans="1:130" s="246" customFormat="1" ht="26.25" customHeight="1">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174</v>
      </c>
      <c r="AB122" s="820"/>
      <c r="AC122" s="820"/>
      <c r="AD122" s="820"/>
      <c r="AE122" s="821"/>
      <c r="AF122" s="822" t="s">
        <v>174</v>
      </c>
      <c r="AG122" s="820"/>
      <c r="AH122" s="820"/>
      <c r="AI122" s="820"/>
      <c r="AJ122" s="821"/>
      <c r="AK122" s="822" t="s">
        <v>174</v>
      </c>
      <c r="AL122" s="820"/>
      <c r="AM122" s="820"/>
      <c r="AN122" s="820"/>
      <c r="AO122" s="821"/>
      <c r="AP122" s="867" t="s">
        <v>435</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9507081</v>
      </c>
      <c r="BR122" s="888"/>
      <c r="BS122" s="888"/>
      <c r="BT122" s="888"/>
      <c r="BU122" s="888"/>
      <c r="BV122" s="888">
        <v>9320843</v>
      </c>
      <c r="BW122" s="888"/>
      <c r="BX122" s="888"/>
      <c r="BY122" s="888"/>
      <c r="BZ122" s="888"/>
      <c r="CA122" s="888">
        <v>9061331</v>
      </c>
      <c r="CB122" s="888"/>
      <c r="CC122" s="888"/>
      <c r="CD122" s="888"/>
      <c r="CE122" s="888"/>
      <c r="CF122" s="889">
        <v>152.19999999999999</v>
      </c>
      <c r="CG122" s="890"/>
      <c r="CH122" s="890"/>
      <c r="CI122" s="890"/>
      <c r="CJ122" s="890"/>
      <c r="CK122" s="912"/>
      <c r="CL122" s="898"/>
      <c r="CM122" s="898"/>
      <c r="CN122" s="898"/>
      <c r="CO122" s="899"/>
      <c r="CP122" s="878" t="s">
        <v>472</v>
      </c>
      <c r="CQ122" s="879"/>
      <c r="CR122" s="879"/>
      <c r="CS122" s="879"/>
      <c r="CT122" s="879"/>
      <c r="CU122" s="879"/>
      <c r="CV122" s="879"/>
      <c r="CW122" s="879"/>
      <c r="CX122" s="879"/>
      <c r="CY122" s="879"/>
      <c r="CZ122" s="879"/>
      <c r="DA122" s="879"/>
      <c r="DB122" s="879"/>
      <c r="DC122" s="879"/>
      <c r="DD122" s="879"/>
      <c r="DE122" s="879"/>
      <c r="DF122" s="880"/>
      <c r="DG122" s="856">
        <v>120800</v>
      </c>
      <c r="DH122" s="857"/>
      <c r="DI122" s="857"/>
      <c r="DJ122" s="857"/>
      <c r="DK122" s="857"/>
      <c r="DL122" s="857" t="s">
        <v>174</v>
      </c>
      <c r="DM122" s="857"/>
      <c r="DN122" s="857"/>
      <c r="DO122" s="857"/>
      <c r="DP122" s="857"/>
      <c r="DQ122" s="857" t="s">
        <v>437</v>
      </c>
      <c r="DR122" s="857"/>
      <c r="DS122" s="857"/>
      <c r="DT122" s="857"/>
      <c r="DU122" s="857"/>
      <c r="DV122" s="834" t="s">
        <v>437</v>
      </c>
      <c r="DW122" s="834"/>
      <c r="DX122" s="834"/>
      <c r="DY122" s="834"/>
      <c r="DZ122" s="835"/>
    </row>
    <row r="123" spans="1:130" s="246" customFormat="1" ht="26.25" customHeight="1">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437</v>
      </c>
      <c r="AB123" s="820"/>
      <c r="AC123" s="820"/>
      <c r="AD123" s="820"/>
      <c r="AE123" s="821"/>
      <c r="AF123" s="822" t="s">
        <v>174</v>
      </c>
      <c r="AG123" s="820"/>
      <c r="AH123" s="820"/>
      <c r="AI123" s="820"/>
      <c r="AJ123" s="821"/>
      <c r="AK123" s="822" t="s">
        <v>437</v>
      </c>
      <c r="AL123" s="820"/>
      <c r="AM123" s="820"/>
      <c r="AN123" s="820"/>
      <c r="AO123" s="821"/>
      <c r="AP123" s="867" t="s">
        <v>435</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473</v>
      </c>
      <c r="BP123" s="921"/>
      <c r="BQ123" s="875">
        <v>12916192</v>
      </c>
      <c r="BR123" s="876"/>
      <c r="BS123" s="876"/>
      <c r="BT123" s="876"/>
      <c r="BU123" s="876"/>
      <c r="BV123" s="876">
        <v>12658387</v>
      </c>
      <c r="BW123" s="876"/>
      <c r="BX123" s="876"/>
      <c r="BY123" s="876"/>
      <c r="BZ123" s="876"/>
      <c r="CA123" s="876">
        <v>12368638</v>
      </c>
      <c r="CB123" s="876"/>
      <c r="CC123" s="876"/>
      <c r="CD123" s="876"/>
      <c r="CE123" s="876"/>
      <c r="CF123" s="786"/>
      <c r="CG123" s="787"/>
      <c r="CH123" s="787"/>
      <c r="CI123" s="787"/>
      <c r="CJ123" s="877"/>
      <c r="CK123" s="912"/>
      <c r="CL123" s="898"/>
      <c r="CM123" s="898"/>
      <c r="CN123" s="898"/>
      <c r="CO123" s="899"/>
      <c r="CP123" s="878" t="s">
        <v>474</v>
      </c>
      <c r="CQ123" s="879"/>
      <c r="CR123" s="879"/>
      <c r="CS123" s="879"/>
      <c r="CT123" s="879"/>
      <c r="CU123" s="879"/>
      <c r="CV123" s="879"/>
      <c r="CW123" s="879"/>
      <c r="CX123" s="879"/>
      <c r="CY123" s="879"/>
      <c r="CZ123" s="879"/>
      <c r="DA123" s="879"/>
      <c r="DB123" s="879"/>
      <c r="DC123" s="879"/>
      <c r="DD123" s="879"/>
      <c r="DE123" s="879"/>
      <c r="DF123" s="880"/>
      <c r="DG123" s="819" t="s">
        <v>174</v>
      </c>
      <c r="DH123" s="820"/>
      <c r="DI123" s="820"/>
      <c r="DJ123" s="820"/>
      <c r="DK123" s="821"/>
      <c r="DL123" s="822" t="s">
        <v>174</v>
      </c>
      <c r="DM123" s="820"/>
      <c r="DN123" s="820"/>
      <c r="DO123" s="820"/>
      <c r="DP123" s="821"/>
      <c r="DQ123" s="822" t="s">
        <v>435</v>
      </c>
      <c r="DR123" s="820"/>
      <c r="DS123" s="820"/>
      <c r="DT123" s="820"/>
      <c r="DU123" s="821"/>
      <c r="DV123" s="867" t="s">
        <v>174</v>
      </c>
      <c r="DW123" s="868"/>
      <c r="DX123" s="868"/>
      <c r="DY123" s="868"/>
      <c r="DZ123" s="869"/>
    </row>
    <row r="124" spans="1:130" s="246" customFormat="1" ht="26.25" customHeight="1" thickBot="1">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174</v>
      </c>
      <c r="AB124" s="820"/>
      <c r="AC124" s="820"/>
      <c r="AD124" s="820"/>
      <c r="AE124" s="821"/>
      <c r="AF124" s="822" t="s">
        <v>174</v>
      </c>
      <c r="AG124" s="820"/>
      <c r="AH124" s="820"/>
      <c r="AI124" s="820"/>
      <c r="AJ124" s="821"/>
      <c r="AK124" s="822" t="s">
        <v>174</v>
      </c>
      <c r="AL124" s="820"/>
      <c r="AM124" s="820"/>
      <c r="AN124" s="820"/>
      <c r="AO124" s="821"/>
      <c r="AP124" s="867" t="s">
        <v>174</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60.4</v>
      </c>
      <c r="BR124" s="874"/>
      <c r="BS124" s="874"/>
      <c r="BT124" s="874"/>
      <c r="BU124" s="874"/>
      <c r="BV124" s="874">
        <v>57</v>
      </c>
      <c r="BW124" s="874"/>
      <c r="BX124" s="874"/>
      <c r="BY124" s="874"/>
      <c r="BZ124" s="874"/>
      <c r="CA124" s="874">
        <v>57.2</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v>3129802</v>
      </c>
      <c r="DH124" s="803"/>
      <c r="DI124" s="803"/>
      <c r="DJ124" s="803"/>
      <c r="DK124" s="804"/>
      <c r="DL124" s="805">
        <v>3159069</v>
      </c>
      <c r="DM124" s="803"/>
      <c r="DN124" s="803"/>
      <c r="DO124" s="803"/>
      <c r="DP124" s="804"/>
      <c r="DQ124" s="805" t="s">
        <v>174</v>
      </c>
      <c r="DR124" s="803"/>
      <c r="DS124" s="803"/>
      <c r="DT124" s="803"/>
      <c r="DU124" s="804"/>
      <c r="DV124" s="891" t="s">
        <v>174</v>
      </c>
      <c r="DW124" s="892"/>
      <c r="DX124" s="892"/>
      <c r="DY124" s="892"/>
      <c r="DZ124" s="893"/>
    </row>
    <row r="125" spans="1:130" s="246" customFormat="1" ht="26.25" customHeight="1">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174</v>
      </c>
      <c r="AB125" s="820"/>
      <c r="AC125" s="820"/>
      <c r="AD125" s="820"/>
      <c r="AE125" s="821"/>
      <c r="AF125" s="822" t="s">
        <v>435</v>
      </c>
      <c r="AG125" s="820"/>
      <c r="AH125" s="820"/>
      <c r="AI125" s="820"/>
      <c r="AJ125" s="821"/>
      <c r="AK125" s="822" t="s">
        <v>174</v>
      </c>
      <c r="AL125" s="820"/>
      <c r="AM125" s="820"/>
      <c r="AN125" s="820"/>
      <c r="AO125" s="821"/>
      <c r="AP125" s="867" t="s">
        <v>174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174</v>
      </c>
      <c r="DH125" s="885"/>
      <c r="DI125" s="885"/>
      <c r="DJ125" s="885"/>
      <c r="DK125" s="885"/>
      <c r="DL125" s="885" t="s">
        <v>174</v>
      </c>
      <c r="DM125" s="885"/>
      <c r="DN125" s="885"/>
      <c r="DO125" s="885"/>
      <c r="DP125" s="885"/>
      <c r="DQ125" s="885" t="s">
        <v>174</v>
      </c>
      <c r="DR125" s="885"/>
      <c r="DS125" s="885"/>
      <c r="DT125" s="885"/>
      <c r="DU125" s="885"/>
      <c r="DV125" s="886" t="s">
        <v>174</v>
      </c>
      <c r="DW125" s="886"/>
      <c r="DX125" s="886"/>
      <c r="DY125" s="886"/>
      <c r="DZ125" s="887"/>
    </row>
    <row r="126" spans="1:130" s="246" customFormat="1" ht="26.25" customHeight="1" thickBot="1">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435</v>
      </c>
      <c r="AB126" s="820"/>
      <c r="AC126" s="820"/>
      <c r="AD126" s="820"/>
      <c r="AE126" s="821"/>
      <c r="AF126" s="822" t="s">
        <v>174</v>
      </c>
      <c r="AG126" s="820"/>
      <c r="AH126" s="820"/>
      <c r="AI126" s="820"/>
      <c r="AJ126" s="821"/>
      <c r="AK126" s="822" t="s">
        <v>174</v>
      </c>
      <c r="AL126" s="820"/>
      <c r="AM126" s="820"/>
      <c r="AN126" s="820"/>
      <c r="AO126" s="821"/>
      <c r="AP126" s="867" t="s">
        <v>174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479</v>
      </c>
      <c r="CQ126" s="790"/>
      <c r="CR126" s="790"/>
      <c r="CS126" s="790"/>
      <c r="CT126" s="790"/>
      <c r="CU126" s="790"/>
      <c r="CV126" s="790"/>
      <c r="CW126" s="790"/>
      <c r="CX126" s="790"/>
      <c r="CY126" s="790"/>
      <c r="CZ126" s="790"/>
      <c r="DA126" s="790"/>
      <c r="DB126" s="790"/>
      <c r="DC126" s="790"/>
      <c r="DD126" s="790"/>
      <c r="DE126" s="790"/>
      <c r="DF126" s="791"/>
      <c r="DG126" s="856" t="s">
        <v>174</v>
      </c>
      <c r="DH126" s="857"/>
      <c r="DI126" s="857"/>
      <c r="DJ126" s="857"/>
      <c r="DK126" s="857"/>
      <c r="DL126" s="857" t="s">
        <v>174</v>
      </c>
      <c r="DM126" s="857"/>
      <c r="DN126" s="857"/>
      <c r="DO126" s="857"/>
      <c r="DP126" s="857"/>
      <c r="DQ126" s="857" t="s">
        <v>174</v>
      </c>
      <c r="DR126" s="857"/>
      <c r="DS126" s="857"/>
      <c r="DT126" s="857"/>
      <c r="DU126" s="857"/>
      <c r="DV126" s="834" t="s">
        <v>174</v>
      </c>
      <c r="DW126" s="834"/>
      <c r="DX126" s="834"/>
      <c r="DY126" s="834"/>
      <c r="DZ126" s="835"/>
    </row>
    <row r="127" spans="1:130" s="246" customFormat="1" ht="26.25" customHeight="1">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103614</v>
      </c>
      <c r="AB127" s="820"/>
      <c r="AC127" s="820"/>
      <c r="AD127" s="820"/>
      <c r="AE127" s="821"/>
      <c r="AF127" s="822">
        <v>113571</v>
      </c>
      <c r="AG127" s="820"/>
      <c r="AH127" s="820"/>
      <c r="AI127" s="820"/>
      <c r="AJ127" s="821"/>
      <c r="AK127" s="822">
        <v>88006</v>
      </c>
      <c r="AL127" s="820"/>
      <c r="AM127" s="820"/>
      <c r="AN127" s="820"/>
      <c r="AO127" s="821"/>
      <c r="AP127" s="867">
        <v>1.5</v>
      </c>
      <c r="AQ127" s="868"/>
      <c r="AR127" s="868"/>
      <c r="AS127" s="868"/>
      <c r="AT127" s="869"/>
      <c r="AU127" s="282"/>
      <c r="AV127" s="282"/>
      <c r="AW127" s="282"/>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174</v>
      </c>
      <c r="DH127" s="857"/>
      <c r="DI127" s="857"/>
      <c r="DJ127" s="857"/>
      <c r="DK127" s="857"/>
      <c r="DL127" s="857" t="s">
        <v>174</v>
      </c>
      <c r="DM127" s="857"/>
      <c r="DN127" s="857"/>
      <c r="DO127" s="857"/>
      <c r="DP127" s="857"/>
      <c r="DQ127" s="857" t="s">
        <v>174</v>
      </c>
      <c r="DR127" s="857"/>
      <c r="DS127" s="857"/>
      <c r="DT127" s="857"/>
      <c r="DU127" s="857"/>
      <c r="DV127" s="834" t="s">
        <v>174</v>
      </c>
      <c r="DW127" s="834"/>
      <c r="DX127" s="834"/>
      <c r="DY127" s="834"/>
      <c r="DZ127" s="835"/>
    </row>
    <row r="128" spans="1:130" s="246" customFormat="1" ht="26.25" customHeight="1" thickBot="1">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87769</v>
      </c>
      <c r="AB128" s="841"/>
      <c r="AC128" s="841"/>
      <c r="AD128" s="841"/>
      <c r="AE128" s="842"/>
      <c r="AF128" s="843">
        <v>71384</v>
      </c>
      <c r="AG128" s="841"/>
      <c r="AH128" s="841"/>
      <c r="AI128" s="841"/>
      <c r="AJ128" s="842"/>
      <c r="AK128" s="843">
        <v>68086</v>
      </c>
      <c r="AL128" s="841"/>
      <c r="AM128" s="841"/>
      <c r="AN128" s="841"/>
      <c r="AO128" s="842"/>
      <c r="AP128" s="844"/>
      <c r="AQ128" s="845"/>
      <c r="AR128" s="845"/>
      <c r="AS128" s="845"/>
      <c r="AT128" s="846"/>
      <c r="AU128" s="282"/>
      <c r="AV128" s="282"/>
      <c r="AW128" s="282"/>
      <c r="AX128" s="847" t="s">
        <v>488</v>
      </c>
      <c r="AY128" s="848"/>
      <c r="AZ128" s="848"/>
      <c r="BA128" s="848"/>
      <c r="BB128" s="848"/>
      <c r="BC128" s="848"/>
      <c r="BD128" s="848"/>
      <c r="BE128" s="849"/>
      <c r="BF128" s="826" t="s">
        <v>174</v>
      </c>
      <c r="BG128" s="827"/>
      <c r="BH128" s="827"/>
      <c r="BI128" s="827"/>
      <c r="BJ128" s="827"/>
      <c r="BK128" s="827"/>
      <c r="BL128" s="850"/>
      <c r="BM128" s="826">
        <v>14.09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t="s">
        <v>174</v>
      </c>
      <c r="DH128" s="831"/>
      <c r="DI128" s="831"/>
      <c r="DJ128" s="831"/>
      <c r="DK128" s="831"/>
      <c r="DL128" s="831" t="s">
        <v>174</v>
      </c>
      <c r="DM128" s="831"/>
      <c r="DN128" s="831"/>
      <c r="DO128" s="831"/>
      <c r="DP128" s="831"/>
      <c r="DQ128" s="831" t="s">
        <v>435</v>
      </c>
      <c r="DR128" s="831"/>
      <c r="DS128" s="831"/>
      <c r="DT128" s="831"/>
      <c r="DU128" s="831"/>
      <c r="DV128" s="832" t="s">
        <v>174</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6910407</v>
      </c>
      <c r="AB129" s="820"/>
      <c r="AC129" s="820"/>
      <c r="AD129" s="820"/>
      <c r="AE129" s="821"/>
      <c r="AF129" s="822">
        <v>6938606</v>
      </c>
      <c r="AG129" s="820"/>
      <c r="AH129" s="820"/>
      <c r="AI129" s="820"/>
      <c r="AJ129" s="821"/>
      <c r="AK129" s="822">
        <v>6863552</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174</v>
      </c>
      <c r="BG129" s="810"/>
      <c r="BH129" s="810"/>
      <c r="BI129" s="810"/>
      <c r="BJ129" s="810"/>
      <c r="BK129" s="810"/>
      <c r="BL129" s="811"/>
      <c r="BM129" s="809">
        <v>19.09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934323</v>
      </c>
      <c r="AB130" s="820"/>
      <c r="AC130" s="820"/>
      <c r="AD130" s="820"/>
      <c r="AE130" s="821"/>
      <c r="AF130" s="822">
        <v>904657</v>
      </c>
      <c r="AG130" s="820"/>
      <c r="AH130" s="820"/>
      <c r="AI130" s="820"/>
      <c r="AJ130" s="821"/>
      <c r="AK130" s="822">
        <v>908403</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10.4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5976084</v>
      </c>
      <c r="AB131" s="803"/>
      <c r="AC131" s="803"/>
      <c r="AD131" s="803"/>
      <c r="AE131" s="804"/>
      <c r="AF131" s="805">
        <v>6033949</v>
      </c>
      <c r="AG131" s="803"/>
      <c r="AH131" s="803"/>
      <c r="AI131" s="803"/>
      <c r="AJ131" s="804"/>
      <c r="AK131" s="805">
        <v>5955149</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v>57.2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10.12592862</v>
      </c>
      <c r="AB132" s="783"/>
      <c r="AC132" s="783"/>
      <c r="AD132" s="783"/>
      <c r="AE132" s="784"/>
      <c r="AF132" s="785">
        <v>11.69620426</v>
      </c>
      <c r="AG132" s="783"/>
      <c r="AH132" s="783"/>
      <c r="AI132" s="783"/>
      <c r="AJ132" s="784"/>
      <c r="AK132" s="785">
        <v>9.6617229899999995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9.1</v>
      </c>
      <c r="AB133" s="762"/>
      <c r="AC133" s="762"/>
      <c r="AD133" s="762"/>
      <c r="AE133" s="763"/>
      <c r="AF133" s="761">
        <v>10.1</v>
      </c>
      <c r="AG133" s="762"/>
      <c r="AH133" s="762"/>
      <c r="AI133" s="762"/>
      <c r="AJ133" s="763"/>
      <c r="AK133" s="761">
        <v>10.4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0xSRTooZtI6hsqAIA93nun5kZHA4a5jBaNbwH9rGAfao3IcpbXyEXcI5ds1LmUoLHOP7dvk4kTdIMwxgwTeLQ==" saltValue="kT/6tsbSNMHJTCCzlI9d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42" zoomScaleNormal="85" zoomScaleSheetLayoutView="100" workbookViewId="0">
      <selection activeCell="DO43" sqref="DO4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3WLkpqEGo57thNd5aXkUuSRGs1r7cpioaO6ZZqBmD+G6LA0oNcUunQTzmwLaLPdChuPqU7vlorol9uLBGuUhQ==" saltValue="4mcbCYzZwOhpAHuLuTGa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67"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2kBr7JQSmRfVkO0A6YrEMJuY7OB/462CGbAZapkxiBFUKlck1B4Elu7Kuyu3QYNg7M9tRe51Jtk/5nflNRzsw==" saltValue="09CDUwgrrnDs3u70W2q/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1747382</v>
      </c>
      <c r="AP9" s="312">
        <v>68148</v>
      </c>
      <c r="AQ9" s="313">
        <v>69548</v>
      </c>
      <c r="AR9" s="314">
        <v>-2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304669</v>
      </c>
      <c r="AP10" s="315">
        <v>11882</v>
      </c>
      <c r="AQ10" s="316">
        <v>8149</v>
      </c>
      <c r="AR10" s="317">
        <v>45.8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372411</v>
      </c>
      <c r="AP11" s="315">
        <v>14524</v>
      </c>
      <c r="AQ11" s="316">
        <v>8204</v>
      </c>
      <c r="AR11" s="317">
        <v>77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v>40506</v>
      </c>
      <c r="AP12" s="315">
        <v>1580</v>
      </c>
      <c r="AQ12" s="316">
        <v>1139</v>
      </c>
      <c r="AR12" s="317">
        <v>38.700000000000003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513</v>
      </c>
      <c r="AP13" s="315" t="s">
        <v>513</v>
      </c>
      <c r="AQ13" s="316">
        <v>20</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v>63135</v>
      </c>
      <c r="AP14" s="315">
        <v>2462</v>
      </c>
      <c r="AQ14" s="316">
        <v>3114</v>
      </c>
      <c r="AR14" s="317">
        <v>-20.9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v>27966</v>
      </c>
      <c r="AP15" s="315">
        <v>1091</v>
      </c>
      <c r="AQ15" s="316">
        <v>1605</v>
      </c>
      <c r="AR15" s="317">
        <v>-32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-118515</v>
      </c>
      <c r="AP16" s="315">
        <v>-4622</v>
      </c>
      <c r="AQ16" s="316">
        <v>-6253</v>
      </c>
      <c r="AR16" s="317">
        <v>-26.1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2437554</v>
      </c>
      <c r="AP17" s="315">
        <v>95065</v>
      </c>
      <c r="AQ17" s="316">
        <v>85527</v>
      </c>
      <c r="AR17" s="317">
        <v>11.2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7.84</v>
      </c>
      <c r="AP21" s="328">
        <v>8.08</v>
      </c>
      <c r="AQ21" s="329">
        <v>-0.24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98</v>
      </c>
      <c r="AP22" s="333">
        <v>97.7</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1177583</v>
      </c>
      <c r="AP32" s="342">
        <v>45926</v>
      </c>
      <c r="AQ32" s="343">
        <v>49196</v>
      </c>
      <c r="AR32" s="344">
        <v>-6.6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513</v>
      </c>
      <c r="AP34" s="342" t="s">
        <v>513</v>
      </c>
      <c r="AQ34" s="343">
        <v>53</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286270</v>
      </c>
      <c r="AP35" s="342">
        <v>11165</v>
      </c>
      <c r="AQ35" s="343">
        <v>20035</v>
      </c>
      <c r="AR35" s="344">
        <v>-44.3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t="s">
        <v>513</v>
      </c>
      <c r="AP36" s="342" t="s">
        <v>513</v>
      </c>
      <c r="AQ36" s="343">
        <v>2549</v>
      </c>
      <c r="AR36" s="344" t="s">
        <v>513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v>88006</v>
      </c>
      <c r="AP37" s="342">
        <v>3432</v>
      </c>
      <c r="AQ37" s="343">
        <v>540</v>
      </c>
      <c r="AR37" s="344">
        <v>535.6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t="s">
        <v>513</v>
      </c>
      <c r="AP38" s="345" t="s">
        <v>513</v>
      </c>
      <c r="AQ38" s="346">
        <v>3</v>
      </c>
      <c r="AR38" s="334" t="s">
        <v>513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v>-68086</v>
      </c>
      <c r="AP39" s="342">
        <v>-2655</v>
      </c>
      <c r="AQ39" s="343">
        <v>-4452</v>
      </c>
      <c r="AR39" s="344">
        <v>-40.4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-908403</v>
      </c>
      <c r="AP40" s="342">
        <v>-35428</v>
      </c>
      <c r="AQ40" s="343">
        <v>-46845</v>
      </c>
      <c r="AR40" s="344">
        <v>-24.4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575370</v>
      </c>
      <c r="AP41" s="342">
        <v>22439</v>
      </c>
      <c r="AQ41" s="343">
        <v>21079</v>
      </c>
      <c r="AR41" s="344">
        <v>6.5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1189922</v>
      </c>
      <c r="AN51" s="364">
        <v>44215</v>
      </c>
      <c r="AO51" s="365">
        <v>-17.100000000000001</v>
      </c>
      <c r="AP51" s="366">
        <v>106614</v>
      </c>
      <c r="AQ51" s="367">
        <v>17.2</v>
      </c>
      <c r="AR51" s="368">
        <v>-34.299999999999997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584201</v>
      </c>
      <c r="AN52" s="372">
        <v>21708</v>
      </c>
      <c r="AO52" s="373">
        <v>-20.2</v>
      </c>
      <c r="AP52" s="374">
        <v>45545</v>
      </c>
      <c r="AQ52" s="375">
        <v>20.7</v>
      </c>
      <c r="AR52" s="376">
        <v>-40.9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1403820</v>
      </c>
      <c r="AN53" s="364">
        <v>52793</v>
      </c>
      <c r="AO53" s="365">
        <v>19.399999999999999</v>
      </c>
      <c r="AP53" s="366">
        <v>81768</v>
      </c>
      <c r="AQ53" s="367">
        <v>-23.3</v>
      </c>
      <c r="AR53" s="368">
        <v>42.7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680056</v>
      </c>
      <c r="AN54" s="372">
        <v>25575</v>
      </c>
      <c r="AO54" s="373">
        <v>17.8</v>
      </c>
      <c r="AP54" s="374">
        <v>37917</v>
      </c>
      <c r="AQ54" s="375">
        <v>-16.7</v>
      </c>
      <c r="AR54" s="376">
        <v>34.5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1041107</v>
      </c>
      <c r="AN55" s="364">
        <v>39473</v>
      </c>
      <c r="AO55" s="365">
        <v>-25.2</v>
      </c>
      <c r="AP55" s="366">
        <v>65876</v>
      </c>
      <c r="AQ55" s="367">
        <v>-19.399999999999999</v>
      </c>
      <c r="AR55" s="368">
        <v>-5.8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454823</v>
      </c>
      <c r="AN56" s="372">
        <v>17244</v>
      </c>
      <c r="AO56" s="373">
        <v>-32.6</v>
      </c>
      <c r="AP56" s="374">
        <v>36484</v>
      </c>
      <c r="AQ56" s="375">
        <v>-3.8</v>
      </c>
      <c r="AR56" s="376">
        <v>-28.8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752970</v>
      </c>
      <c r="AN57" s="364">
        <v>28916</v>
      </c>
      <c r="AO57" s="365">
        <v>-26.7</v>
      </c>
      <c r="AP57" s="366">
        <v>68468</v>
      </c>
      <c r="AQ57" s="367">
        <v>3.9</v>
      </c>
      <c r="AR57" s="368">
        <v>-30.6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300528</v>
      </c>
      <c r="AN58" s="372">
        <v>11541</v>
      </c>
      <c r="AO58" s="373">
        <v>-33.1</v>
      </c>
      <c r="AP58" s="374">
        <v>34140</v>
      </c>
      <c r="AQ58" s="375">
        <v>-6.4</v>
      </c>
      <c r="AR58" s="376">
        <v>-26.7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843330</v>
      </c>
      <c r="AN59" s="364">
        <v>32890</v>
      </c>
      <c r="AO59" s="365">
        <v>13.7</v>
      </c>
      <c r="AP59" s="366">
        <v>69729</v>
      </c>
      <c r="AQ59" s="367">
        <v>1.8</v>
      </c>
      <c r="AR59" s="368">
        <v>11.9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525510</v>
      </c>
      <c r="AN60" s="372">
        <v>20495</v>
      </c>
      <c r="AO60" s="373">
        <v>77.599999999999994</v>
      </c>
      <c r="AP60" s="374">
        <v>38908</v>
      </c>
      <c r="AQ60" s="375">
        <v>14</v>
      </c>
      <c r="AR60" s="376">
        <v>63.6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1046230</v>
      </c>
      <c r="AN61" s="379">
        <v>39657</v>
      </c>
      <c r="AO61" s="380">
        <v>-7.2</v>
      </c>
      <c r="AP61" s="381">
        <v>78491</v>
      </c>
      <c r="AQ61" s="382">
        <v>-4</v>
      </c>
      <c r="AR61" s="368">
        <v>-3.2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509024</v>
      </c>
      <c r="AN62" s="372">
        <v>19313</v>
      </c>
      <c r="AO62" s="373">
        <v>1.9</v>
      </c>
      <c r="AP62" s="374">
        <v>38599</v>
      </c>
      <c r="AQ62" s="375">
        <v>1.6</v>
      </c>
      <c r="AR62" s="376">
        <v>0.3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nC/4H6X1bWto1TIRp2wcAUMIhvdU7VT2ox9A+kNK5n387I8zVJx6vINunrY5A73NQGdSA9BeVAey5bUOCCR8A==" saltValue="CgY0MoMqEJjMUxRBsjxQ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1" zoomScaleNormal="100" zoomScaleSheetLayoutView="55" workbookViewId="0">
      <selection activeCell="AE99" sqref="AE99"/>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hq1rd8TzqndUQETYLZFQHFVjWRKnbeKTQEmQKC/BLDORRho+w+yOOZZlVAentwgI79sWBD/iimtMyUCtzvvDQ==" saltValue="wUbpB3DNnNrbs/hNFd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4" zoomScaleNormal="100" zoomScaleSheetLayoutView="55" workbookViewId="0">
      <selection activeCell="AF100" sqref="AF100"/>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S26VBTWiLJiUdNXQNZspT8hQFzuKd5tkBRYrilr0q+mvyOSjTZufrJowOEHUo/Z0CNX+qvkAsfkH8QUXVA6lQ==" saltValue="MiVZWpPaeWVX6QMzXu9Z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topLeftCell="F45" zoomScaleSheetLayoutView="100" workbookViewId="0">
      <selection activeCell="J50" sqref="J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4" t="s">
        <v>3</v>
      </c>
      <c r="D47" s="1194"/>
      <c r="E47" s="1195"/>
      <c r="F47" s="11">
        <v>23.73</v>
      </c>
      <c r="G47" s="12">
        <v>23.87</v>
      </c>
      <c r="H47" s="12">
        <v>21.52</v>
      </c>
      <c r="I47" s="12">
        <v>21.17</v>
      </c>
      <c r="J47" s="13">
        <v>22</v>
      </c>
    </row>
    <row r="48" spans="2:10" ht="57.75" customHeight="1">
      <c r="B48" s="14"/>
      <c r="C48" s="1196" t="s">
        <v>4</v>
      </c>
      <c r="D48" s="1196"/>
      <c r="E48" s="1197"/>
      <c r="F48" s="15">
        <v>0.68</v>
      </c>
      <c r="G48" s="16">
        <v>0.2</v>
      </c>
      <c r="H48" s="16">
        <v>0.35</v>
      </c>
      <c r="I48" s="16">
        <v>0.68</v>
      </c>
      <c r="J48" s="17">
        <v>2.2000000000000002</v>
      </c>
    </row>
    <row r="49" spans="2:10" ht="57.75" customHeight="1" thickBot="1">
      <c r="B49" s="18"/>
      <c r="C49" s="1198" t="s">
        <v>5</v>
      </c>
      <c r="D49" s="1198"/>
      <c r="E49" s="1199"/>
      <c r="F49" s="19" t="s">
        <v>559</v>
      </c>
      <c r="G49" s="20" t="s">
        <v>560</v>
      </c>
      <c r="H49" s="20">
        <v>0.4</v>
      </c>
      <c r="I49" s="20">
        <v>0.05</v>
      </c>
      <c r="J49" s="21">
        <v>1.54</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sheetData>
  <sheetProtection algorithmName="SHA-512" hashValue="7csxqOzydkRxw+uo3zk7LxVttzd9jgFGzOu3GY5VnWgl27iZ4r3KW9S5wJ5zJPSAEM4T5Csmittqh5wf7SqtWA==" saltValue="yTLbAyyOCeZ2x3KIa3aN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2020-02-28T00:04:10Z</cp:lastPrinted>
  <dcterms:created xsi:type="dcterms:W3CDTF">2020-02-10T05:50:39Z</dcterms:created>
  <dcterms:modified xsi:type="dcterms:W3CDTF">2020-08-20T23:24:26Z</dcterms:modified>
  <cp:category/>
</cp:coreProperties>
</file>