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0.0.10\data\総務課\財政係（R2～）\その他\その他R2\20200819_平成30年度財政状況資料集の作成について（2回目分）\"/>
    </mc:Choice>
  </mc:AlternateContent>
  <bookViews>
    <workbookView xWindow="0" yWindow="0" windowWidth="20490" windowHeight="8190" tabRatio="741"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l="1"/>
  <c r="AP63" i="12"/>
  <c r="AP23" i="12"/>
  <c r="AA23" i="12"/>
  <c r="V23" i="12"/>
  <c r="Q23"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O34" i="10"/>
  <c r="CO35" i="10" s="1"/>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<sst xmlns="http://schemas.openxmlformats.org/spreadsheetml/2006/main" count="1110" uniqueCount="616">
  <si>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</si>
  <si>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</si>
  <si>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</si>
  <si>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</si>
  <si>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</si>
  <si>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</si>
  <si>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</si>
  <si>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</si>
  <si>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</si>
  <si>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</si>
  <si>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</si>
  <si>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</si>
  <si>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</si>
  <si>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</si>
  <si>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</si>
  <si>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</si>
  <si>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</si>
  <si>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</si>
  <si>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</si>
  <si>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</si>
  <si>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</si>
  <si>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</si>
  <si>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</si>
  <si>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</si>
  <si>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</si>
  <si>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</si>
  <si>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</si>
  <si>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</si>
  <si>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</si>
  <si>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</si>
  <si>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</si>
  <si>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</si>
  <si>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</si>
  <si>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</si>
  <si>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</si>
  <si>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</si>
  <si>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</si>
  <si>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</si>
  <si>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</si>
  <si>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</si>
  <si>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</si>
  <si>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</si>
  <si>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</si>
  <si>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</si>
  <si>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</si>
  <si>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</si>
  <si>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</si>
  <si>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</si>
  <si>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</si>
  <si>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</si>
  <si>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</si>
  <si>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</si>
  <si>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</si>
  <si>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</si>
  <si>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</si>
  <si>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</si>
  <si>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</si>
  <si>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</si>
  <si>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</si>
  <si>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</si>
  <si>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</si>
  <si>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</si>
  <si>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</si>
  <si>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</si>
  <si>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</si>
  <si>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</si>
  <si>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</si>
  <si>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</si>
  <si>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</si>
  <si>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</si>
  <si>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</si>
  <si>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</si>
  <si>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</si>
  <si>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</si>
  <si>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</si>
  <si>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</si>
  <si>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</si>
  <si>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</si>
  <si>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</si>
  <si>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</si>
  <si>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</si>
  <si>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</si>
  <si>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</si>
  <si>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</si>
  <si>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</si>
  <si>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</si>
  <si>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</si>
  <si>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</si>
  <si>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</si>
  <si>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</si>
  <si>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</si>
  <si>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</si>
  <si>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</si>
  <si>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</si>
  <si>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</si>
  <si>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</si>
  <si>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</si>
  <si>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</si>
  <si>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</si>
  <si>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</si>
  <si>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</si>
  <si>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</si>
  <si>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</si>
  <si>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</si>
  <si>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</si>
  <si>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</si>
  <si>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</si>
  <si>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</si>
  <si>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</si>
  <si>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</si>
  <si>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</si>
  <si>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</si>
  <si>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</si>
  <si>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</si>
  <si>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</si>
  <si>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</si>
  <si>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</si>
  <si>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</si>
  <si>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</si>
  <si>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</si>
  <si>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</si>
  <si>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</si>
  <si>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</si>
  <si>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</si>
  <si>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</si>
  <si>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</si>
  <si>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</si>
  <si>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</si>
  <si>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</si>
  <si>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</si>
  <si>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</si>
  <si>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</si>
  <si>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</si>
  <si>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</si>
  <si>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</si>
  <si>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</si>
  <si>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</si>
  <si>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</si>
  <si>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</si>
  <si>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</si>
  <si>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</si>
  <si>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</si>
  <si>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</si>
  <si>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</si>
  <si>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</si>
  <si>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</si>
  <si>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</si>
  <si>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</si>
  <si>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</si>
  <si>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</si>
  <si>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</si>
  <si>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</si>
  <si>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</si>
  <si>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</si>
  <si>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</si>
  <si>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</si>
  <si>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</si>
  <si>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</si>
  <si>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</si>
  <si>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</si>
  <si>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</si>
  <si>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</si>
  <si>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</si>
  <si>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</si>
  <si>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</si>
  <si>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</si>
  <si>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</si>
  <si>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</si>
  <si>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</si>
  <si>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</si>
  <si>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</si>
  <si>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</si>
  <si>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</si>
  <si>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</si>
  <si>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</si>
  <si>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</si>
  <si>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</si>
  <si>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</si>
  <si>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</si>
  <si>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</si>
  <si>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</si>
  <si>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</si>
  <si>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</si>
  <si>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</si>
  <si>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</si>
  <si>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</si>
  <si>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</si>
  <si>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</si>
  <si>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</si>
  <si>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</si>
  <si>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</si>
  <si>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</si>
  <si>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</si>
  <si>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</si>
  <si>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</si>
  <si>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</si>
  <si>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</si>
  <si>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</si>
  <si>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</si>
  <si>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</si>
  <si>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</si>
  <si>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</si>
  <si>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</si>
  <si>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</si>
  <si>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</si>
  <si>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</si>
  <si>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</si>
  <si>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</si>
  <si>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</si>
  <si>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</si>
  <si>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</si>
  <si>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</si>
  <si>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福岡県大川市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</si>
  <si>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</si>
  <si>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</si>
  <si>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</si>
  <si>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</si>
  <si>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</si>
  <si>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</si>
  <si>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</si>
  <si>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</si>
  <si>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</si>
  <si>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</si>
  <si>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</si>
  <si>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</si>
  <si>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</si>
  <si>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</si>
  <si>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</si>
  <si>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</si>
  <si>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</si>
  <si>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</si>
  <si>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</si>
  <si>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</si>
  <si>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</si>
  <si>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</si>
  <si>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</si>
  <si>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</si>
  <si>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</si>
  <si>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</si>
  <si>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</si>
  <si>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</si>
  <si>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</si>
  <si>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</si>
  <si>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</si>
  <si>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</si>
  <si>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</si>
  <si>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</si>
  <si>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</si>
  <si>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</si>
  <si>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</si>
  <si>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</si>
  <si>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</si>
  <si>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</si>
  <si>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</si>
  <si>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</si>
  <si>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</si>
  <si>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</si>
  <si>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</si>
  <si>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</si>
  <si>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</si>
  <si>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</si>
  <si>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</si>
  <si>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</si>
  <si>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</si>
  <si>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</si>
  <si>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</si>
  <si>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</si>
  <si>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</si>
  <si>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</si>
  <si>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</si>
  <si>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</si>
  <si>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</si>
  <si>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</si>
  <si>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</si>
  <si>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</si>
  <si>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</si>
  <si>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</si>
  <si>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</si>
  <si>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</si>
  <si>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</si>
  <si>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</si>
  <si>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</si>
  <si>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</si>
  <si>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</si>
  <si>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</si>
  <si>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</si>
  <si>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</si>
  <si>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</si>
  <si>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</si>
  <si>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</si>
  <si>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</si>
  <si>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</si>
  <si>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</si>
  <si>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</si>
  <si>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</si>
  <si>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</si>
  <si>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</si>
  <si>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</si>
  <si>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</si>
  <si>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</si>
  <si>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</si>
  <si>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</si>
  <si>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</si>
  <si>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</si>
  <si>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</si>
  <si>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</si>
  <si>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</si>
  <si>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</si>
  <si>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</si>
  <si>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</si>
  <si>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</si>
  <si>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</si>
  <si>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</si>
  <si>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</si>
  <si>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</si>
  <si>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</si>
  <si>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</si>
  <si>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</si>
  <si>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</si>
  <si>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</si>
  <si>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</si>
  <si>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</si>
  <si>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</si>
  <si>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</si>
  <si>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</si>
  <si>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</si>
  <si>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</si>
  <si>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</si>
  <si>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</si>
  <si>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</si>
  <si>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</si>
  <si>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</si>
  <si>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</si>
  <si>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</si>
  <si>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</si>
  <si>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</si>
  <si>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</si>
  <si>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</si>
  <si>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</si>
  <si>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</si>
  <si>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</si>
  <si>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</si>
  <si>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</si>
  <si>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</si>
  <si>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</si>
  <si>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</si>
  <si>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</si>
  <si>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</si>
  <si>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</si>
  <si>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</si>
  <si>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</si>
  <si>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</si>
  <si>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</si>
  <si>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</si>
  <si>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</si>
  <si>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</si>
  <si>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</si>
  <si>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</si>
  <si>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</si>
  <si>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</si>
  <si>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</si>
  <si>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</si>
  <si>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福岡県大川市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</si>
  <si>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</si>
  <si>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</si>
  <si>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</si>
  <si>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</si>
  <si>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</si>
  <si>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</si>
  <si>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</si>
  <si>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</si>
  <si>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</si>
  <si>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</si>
  <si>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</si>
  <si>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</si>
  <si>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</si>
  <si>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</si>
  <si>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</si>
  <si>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</si>
  <si>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</si>
  <si>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</si>
  <si>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</si>
  <si>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</si>
  <si>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</si>
  <si>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</si>
  <si>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</si>
  <si>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</si>
  <si>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</si>
  <si>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</si>
  <si>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</si>
  <si>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</si>
  <si>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</si>
  <si>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</si>
  <si>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</si>
  <si>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</si>
  <si>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</si>
  <si>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</si>
  <si>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</si>
  <si>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</si>
  <si>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</si>
  <si>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</si>
  <si>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</si>
  <si>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</si>
  <si>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</si>
  <si>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</si>
  <si>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</si>
  <si>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</si>
  <si>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</si>
  <si>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</si>
  <si>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</si>
  <si>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</si>
  <si>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</si>
  <si>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</si>
  <si>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</si>
  <si>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</si>
  <si>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</si>
  <si>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</si>
  <si>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</si>
  <si>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</si>
  <si>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</si>
  <si>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</si>
  <si>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</si>
  <si>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</si>
  <si>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</si>
  <si>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</si>
  <si>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</si>
  <si>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</si>
  <si>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</si>
  <si>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</si>
  <si>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</si>
  <si>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</si>
  <si>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</si>
  <si>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</si>
  <si>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</si>
  <si>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</si>
  <si>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</si>
  <si>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</si>
  <si>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</si>
  <si>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</si>
  <si>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</si>
  <si>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</si>
  <si>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</si>
  <si>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</si>
  <si>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</si>
  <si>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</si>
  <si>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</si>
  <si>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</si>
  <si>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</si>
  <si>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</si>
  <si>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</si>
  <si>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</si>
  <si>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</si>
  <si>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</si>
  <si>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</si>
  <si>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</si>
  <si>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</si>
  <si>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</si>
  <si>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</si>
  <si>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</si>
  <si>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</si>
  <si>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</si>
  <si>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</si>
  <si>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</si>
  <si>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</si>
  <si>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</si>
  <si>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</si>
  <si>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</si>
  <si>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</si>
  <si>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</si>
  <si>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</si>
  <si>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</si>
  <si>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</si>
  <si>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</si>
  <si>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</si>
  <si>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</si>
  <si>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</si>
  <si>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</si>
  <si>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</si>
  <si>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</si>
  <si>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</si>
  <si>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</si>
  <si>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</si>
  <si>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</si>
  <si>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</si>
  <si>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</si>
  <si>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</si>
  <si>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</si>
  <si>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</si>
  <si>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</si>
  <si>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</si>
  <si>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</si>
  <si>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</si>
  <si>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</si>
  <si>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</si>
  <si>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</si>
  <si>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</si>
  <si>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</si>
  <si>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</si>
  <si>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</si>
  <si>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</si>
  <si>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</si>
  <si>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</si>
  <si>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</si>
  <si>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</si>
  <si>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</si>
  <si>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</si>
  <si>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</si>
  <si>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</si>
  <si>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</si>
  <si>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</si>
  <si>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</si>
  <si>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</si>
  <si>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</si>
  <si>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</si>
  <si>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</si>
  <si>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</si>
  <si>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</si>
  <si>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</si>
  <si>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</si>
  <si>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</si>
  <si>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</si>
  <si>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</si>
  <si>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</si>
  <si>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</si>
  <si>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</si>
  <si>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</si>
  <si>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</si>
  <si>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</si>
  <si>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</si>
  <si>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</si>
  <si>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</si>
  <si>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</si>
  <si>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</si>
  <si>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</si>
  <si>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</si>
  <si>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</si>
  <si>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</si>
  <si>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</si>
  <si>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</si>
  <si>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</si>
  <si>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</si>
  <si>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</si>
  <si>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</si>
  <si>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</si>
  <si>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</si>
  <si>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</si>
  <si>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</si>
  <si>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</si>
  <si>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</si>
  <si>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</si>
  <si>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</si>
  <si>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</si>
  <si>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</si>
  <si>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</si>
  <si>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</si>
  <si>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</si>
  <si>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</si>
  <si>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</si>
  <si>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3.09</t>
  </si>
  <si>
    <t>▲ 0.77</t>
  </si>
  <si>
    <t>▲ 1.08</t>
  </si>
  <si>
    <t>▲ 3.94</t>
  </si>
  <si>
    <t>国民健康保険事業</t>
  </si>
  <si>
    <t>▲ 1.84</t>
  </si>
  <si>
    <t>▲ 3.84</t>
  </si>
  <si>
    <t>▲ 4.51</t>
  </si>
  <si>
    <t>▲ 3.46</t>
  </si>
  <si>
    <t>▲ 3.76</t>
  </si>
  <si>
    <t>上水道事業会計</t>
  </si>
  <si>
    <t>一般会計</t>
  </si>
  <si>
    <t>介護保険事業</t>
  </si>
  <si>
    <t>下水道事業特別会計</t>
  </si>
  <si>
    <t>後期高齢者医療事業</t>
  </si>
  <si>
    <t>介護サービス事業</t>
  </si>
  <si>
    <t>その他会計（赤字）</t>
  </si>
  <si>
    <t>その他会計（黒字）</t>
  </si>
  <si>
    <t>H25末</t>
    <phoneticPr fontId="5"/>
  </si>
  <si>
    <t>H26末</t>
    <phoneticPr fontId="5"/>
  </si>
  <si>
    <t>H27末</t>
    <phoneticPr fontId="5"/>
  </si>
  <si>
    <t>H28末</t>
    <phoneticPr fontId="5"/>
  </si>
  <si>
    <t>H29末</t>
    <phoneticPr fontId="5"/>
  </si>
  <si>
    <t>-</t>
    <phoneticPr fontId="2"/>
  </si>
  <si>
    <t>花宗太田土木組合(一般会計)</t>
  </si>
  <si>
    <t>大川柳川衛生組合(一般会計)</t>
  </si>
  <si>
    <t>福岡県市町村消防団員等公務災害補償組合(一般会計)</t>
  </si>
  <si>
    <t>久留米広域市町村圏事務組合(一般会計)</t>
  </si>
  <si>
    <t>久留米広域市町村圏事務組合(ふるさと振興事業特別会計)</t>
  </si>
  <si>
    <t>久留米広域市町村圏事務組合(小児救急医療支援事業特別会計)</t>
  </si>
  <si>
    <t>八女西部広域事務組合(一般会計)</t>
  </si>
  <si>
    <t>福岡県自治振興組合(一般会計)</t>
  </si>
  <si>
    <t>福岡県自治振興組合(公文書館事業特別会計)</t>
  </si>
  <si>
    <t>福岡県後期高齢者医療広域連合(一般会計)</t>
  </si>
  <si>
    <t>福岡県後期高齢者医療広域連合(後期高齢者医療特別会計)</t>
  </si>
  <si>
    <t>福岡県南広域水道企業団</t>
    <rPh sb="0" eb="3">
      <t>フクオカケン</t>
    </rPh>
    <rPh sb="4" eb="6">
      <t>コウイキ</t>
    </rPh>
    <rPh sb="6" eb="8">
      <t>スイドウ</t>
    </rPh>
    <rPh sb="8" eb="10">
      <t>キギョウ</t>
    </rPh>
    <rPh sb="10" eb="11">
      <t>ダン</t>
    </rPh>
    <phoneticPr fontId="2"/>
  </si>
  <si>
    <t>筑後川昇開橋観光財団</t>
    <rPh sb="0" eb="2">
      <t>チクゴ</t>
    </rPh>
    <rPh sb="2" eb="3">
      <t>ガワ</t>
    </rPh>
    <rPh sb="3" eb="4">
      <t>ショウ</t>
    </rPh>
    <rPh sb="4" eb="5">
      <t>カイ</t>
    </rPh>
    <rPh sb="5" eb="6">
      <t>キョウ</t>
    </rPh>
    <rPh sb="6" eb="8">
      <t>カンコウ</t>
    </rPh>
    <rPh sb="8" eb="10">
      <t>ザイダン</t>
    </rPh>
    <phoneticPr fontId="2"/>
  </si>
  <si>
    <t>大川インテリア振興センター</t>
    <rPh sb="0" eb="2">
      <t>オオカワ</t>
    </rPh>
    <rPh sb="7" eb="9">
      <t>シンコウ</t>
    </rPh>
    <phoneticPr fontId="2"/>
  </si>
  <si>
    <t>ふるさと基金</t>
  </si>
  <si>
    <t>古賀メロディーとインテリアのまちづくり基金</t>
  </si>
  <si>
    <t>ごみ対策基金</t>
  </si>
  <si>
    <t>地域福祉基金</t>
  </si>
  <si>
    <t>公共施設整備基金</t>
  </si>
  <si>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</si>
  <si>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</si>
  <si>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</si>
  <si>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</si>
  <si>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</si>
  <si>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</si>
  <si>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</si>
  <si>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</si>
  <si>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</si>
  <si>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</si>
  <si>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</si>
  <si>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</si>
  <si>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</si>
  <si>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「返済以上の新たな借入を行わない」を基本に地方債の新規発行を抑制してきた結果、将来負担比率は低下してきたが、統合中学校整備事業（H29-R3)の地方債分が追加されたため、微増となっている。　　　　　　　　　　　　　　　　　　　　　　　　　　　　　　有形固定資産原価償却率については、統合中学校整備事業（H29-R3)など施設更新の取り組みを開始しており、今後は一定の改善が見込まれる。</t>
    <phoneticPr fontId="2"/>
  </si>
  <si>
    <t>地方債の新規発行を抑制してきたことにより、実質公債費比率は類似団体と比較して低いが、将来負担比率については、低下傾向にあったものの微増となっており、類似団体と比較しても高い。将来負担比率の増加についは、統合中学校整備事業（H29-R3)など施設更新の取り組みを行っているため、一時的な増加を見込んで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</si>
</sst>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D551-43E7-B1DF-AC0B9E486D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62304</c:v>
                </c:pt>
                <c:pt idx="1">
                  <c:v>31008</c:v>
                </c:pt>
                <c:pt idx="2">
                  <c:v>36945</c:v>
                </c:pt>
                <c:pt idx="3">
                  <c:v>42252</c:v>
                </c:pt>
                <c:pt idx="4">
                  <c:v>70364</c:v>
                </c:pt>
              </c:numCache>
            </c:numRef>
          </c:val>
          <c:smooth val="0"/>
          <c:extLst>
            <c:ext xmlns:c16="http://schemas.microsoft.com/office/drawing/2014/chart" uri="{C3380CC4-5D6E-409C-BE32-E72D297353CC}">
              <c16:uniqueId val="{00000001-D551-43E7-B1DF-AC0B9E486D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3.94</c:v>
                </c:pt>
                <c:pt idx="1">
                  <c:v>3.1</c:v>
                </c:pt>
                <c:pt idx="2">
                  <c:v>2.0299999999999998</c:v>
                </c:pt>
                <c:pt idx="3">
                  <c:v>1.1499999999999999</c:v>
                </c:pt>
                <c:pt idx="4">
                  <c:v>1.5</c:v>
                </c:pt>
              </c:numCache>
            </c:numRef>
          </c:val>
          <c:extLst>
            <c:ext xmlns:c16="http://schemas.microsoft.com/office/drawing/2014/chart" uri="{C3380CC4-5D6E-409C-BE32-E72D297353CC}">
              <c16:uniqueId val="{00000000-1AA9-4DA7-856C-DB38803107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30.35</c:v>
                </c:pt>
                <c:pt idx="1">
                  <c:v>29.94</c:v>
                </c:pt>
                <c:pt idx="2">
                  <c:v>30.11</c:v>
                </c:pt>
                <c:pt idx="3">
                  <c:v>26.8</c:v>
                </c:pt>
                <c:pt idx="4">
                  <c:v>26.79</c:v>
                </c:pt>
              </c:numCache>
            </c:numRef>
          </c:val>
          <c:extLst>
            <c:ext xmlns:c16="http://schemas.microsoft.com/office/drawing/2014/chart" uri="{C3380CC4-5D6E-409C-BE32-E72D297353CC}">
              <c16:uniqueId val="{00000001-1AA9-4DA7-856C-DB38803107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-3.09</c:v>
                </c:pt>
                <c:pt idx="1">
                  <c:v>-0.77</c:v>
                </c:pt>
                <c:pt idx="2">
                  <c:v>-1.08</c:v>
                </c:pt>
                <c:pt idx="3">
                  <c:v>-3.94</c:v>
                </c:pt>
                <c:pt idx="4">
                  <c:v>0.35</c:v>
                </c:pt>
              </c:numCache>
            </c:numRef>
          </c:val>
          <c:smooth val="0"/>
          <c:extLst>
            <c:ext xmlns:c16="http://schemas.microsoft.com/office/drawing/2014/chart" uri="{C3380CC4-5D6E-409C-BE32-E72D297353CC}">
              <c16:uniqueId val="{00000002-1AA9-4DA7-856C-DB38803107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BC-4E87-AEB9-4377118E82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BC-4E87-AEB9-4377118E82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BC-4E87-AEB9-4377118E82EF}"/>
            </c:ext>
          </c:extLst>
        </c:ser>
        <c:ser>
          <c:idx val="3"/>
          <c:order val="3"/>
          <c:tx>
            <c:strRef>
              <c:f>データシート!$A$30</c:f>
              <c:strCache>
                <c:ptCount val="1"/>
                <c:pt idx="0">
                  <c:v>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BC-4E87-AEB9-4377118E82EF}"/>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5DBC-4E87-AEB9-4377118E82E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5-5DBC-4E87-AEB9-4377118E82EF}"/>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0.56999999999999995</c:v>
                </c:pt>
                <c:pt idx="4">
                  <c:v>#N/A</c:v>
                </c:pt>
                <c:pt idx="5">
                  <c:v>1.22</c:v>
                </c:pt>
                <c:pt idx="6">
                  <c:v>#N/A</c:v>
                </c:pt>
                <c:pt idx="7">
                  <c:v>0.74</c:v>
                </c:pt>
                <c:pt idx="8">
                  <c:v>#N/A</c:v>
                </c:pt>
                <c:pt idx="9">
                  <c:v>1.1499999999999999</c:v>
                </c:pt>
              </c:numCache>
            </c:numRef>
          </c:val>
          <c:extLst>
            <c:ext xmlns:c16="http://schemas.microsoft.com/office/drawing/2014/chart" uri="{C3380CC4-5D6E-409C-BE32-E72D297353CC}">
              <c16:uniqueId val="{00000006-5DBC-4E87-AEB9-4377118E82E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3.94</c:v>
                </c:pt>
                <c:pt idx="2">
                  <c:v>#N/A</c:v>
                </c:pt>
                <c:pt idx="3">
                  <c:v>3.09</c:v>
                </c:pt>
                <c:pt idx="4">
                  <c:v>#N/A</c:v>
                </c:pt>
                <c:pt idx="5">
                  <c:v>2.02</c:v>
                </c:pt>
                <c:pt idx="6">
                  <c:v>#N/A</c:v>
                </c:pt>
                <c:pt idx="7">
                  <c:v>1.1499999999999999</c:v>
                </c:pt>
                <c:pt idx="8">
                  <c:v>#N/A</c:v>
                </c:pt>
                <c:pt idx="9">
                  <c:v>1.49</c:v>
                </c:pt>
              </c:numCache>
            </c:numRef>
          </c:val>
          <c:extLst>
            <c:ext xmlns:c16="http://schemas.microsoft.com/office/drawing/2014/chart" uri="{C3380CC4-5D6E-409C-BE32-E72D297353CC}">
              <c16:uniqueId val="{00000007-5DBC-4E87-AEB9-4377118E82E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14.59</c:v>
                </c:pt>
                <c:pt idx="2">
                  <c:v>#N/A</c:v>
                </c:pt>
                <c:pt idx="3">
                  <c:v>13.29</c:v>
                </c:pt>
                <c:pt idx="4">
                  <c:v>#N/A</c:v>
                </c:pt>
                <c:pt idx="5">
                  <c:v>12.44</c:v>
                </c:pt>
                <c:pt idx="6">
                  <c:v>#N/A</c:v>
                </c:pt>
                <c:pt idx="7">
                  <c:v>11.16</c:v>
                </c:pt>
                <c:pt idx="8">
                  <c:v>#N/A</c:v>
                </c:pt>
                <c:pt idx="9">
                  <c:v>10.58</c:v>
                </c:pt>
              </c:numCache>
            </c:numRef>
          </c:val>
          <c:extLst>
            <c:ext xmlns:c16="http://schemas.microsoft.com/office/drawing/2014/chart" uri="{C3380CC4-5D6E-409C-BE32-E72D297353CC}">
              <c16:uniqueId val="{00000008-5DBC-4E87-AEB9-4377118E82EF}"/>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1.84</c:v>
                </c:pt>
                <c:pt idx="1">
                  <c:v>#N/A</c:v>
                </c:pt>
                <c:pt idx="2">
                  <c:v>3.84</c:v>
                </c:pt>
                <c:pt idx="3">
                  <c:v>#N/A</c:v>
                </c:pt>
                <c:pt idx="4">
                  <c:v>4.51</c:v>
                </c:pt>
                <c:pt idx="5">
                  <c:v>#N/A</c:v>
                </c:pt>
                <c:pt idx="6">
                  <c:v>3.46</c:v>
                </c:pt>
                <c:pt idx="7">
                  <c:v>#N/A</c:v>
                </c:pt>
                <c:pt idx="8">
                  <c:v>3.76</c:v>
                </c:pt>
                <c:pt idx="9">
                  <c:v>#N/A</c:v>
                </c:pt>
              </c:numCache>
            </c:numRef>
          </c:val>
          <c:extLst>
            <c:ext xmlns:c16="http://schemas.microsoft.com/office/drawing/2014/chart" uri="{C3380CC4-5D6E-409C-BE32-E72D297353CC}">
              <c16:uniqueId val="{00000009-5DBC-4E87-AEB9-4377118E82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1078</c:v>
                </c:pt>
                <c:pt idx="5">
                  <c:v>1037</c:v>
                </c:pt>
                <c:pt idx="8">
                  <c:v>1042</c:v>
                </c:pt>
                <c:pt idx="11">
                  <c:v>1058</c:v>
                </c:pt>
                <c:pt idx="14">
                  <c:v>1062</c:v>
                </c:pt>
              </c:numCache>
            </c:numRef>
          </c:val>
          <c:extLst>
            <c:ext xmlns:c16="http://schemas.microsoft.com/office/drawing/2014/chart" uri="{C3380CC4-5D6E-409C-BE32-E72D297353CC}">
              <c16:uniqueId val="{00000000-3E65-421D-8AE2-F2C41FB747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65-421D-8AE2-F2C41FB747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3</c:v>
                </c:pt>
                <c:pt idx="6">
                  <c:v>2</c:v>
                </c:pt>
                <c:pt idx="9">
                  <c:v>4</c:v>
                </c:pt>
                <c:pt idx="12">
                  <c:v>6</c:v>
                </c:pt>
              </c:numCache>
            </c:numRef>
          </c:val>
          <c:extLst>
            <c:ext xmlns:c16="http://schemas.microsoft.com/office/drawing/2014/chart" uri="{C3380CC4-5D6E-409C-BE32-E72D297353CC}">
              <c16:uniqueId val="{00000002-3E65-421D-8AE2-F2C41FB747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25</c:v>
                </c:pt>
                <c:pt idx="6">
                  <c:v>24</c:v>
                </c:pt>
                <c:pt idx="9">
                  <c:v>25</c:v>
                </c:pt>
                <c:pt idx="12">
                  <c:v>27</c:v>
                </c:pt>
              </c:numCache>
            </c:numRef>
          </c:val>
          <c:extLst>
            <c:ext xmlns:c16="http://schemas.microsoft.com/office/drawing/2014/chart" uri="{C3380CC4-5D6E-409C-BE32-E72D297353CC}">
              <c16:uniqueId val="{00000003-3E65-421D-8AE2-F2C41FB747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c:v>
                </c:pt>
                <c:pt idx="3">
                  <c:v>183</c:v>
                </c:pt>
                <c:pt idx="6">
                  <c:v>200</c:v>
                </c:pt>
                <c:pt idx="9">
                  <c:v>228</c:v>
                </c:pt>
                <c:pt idx="12">
                  <c:v>243</c:v>
                </c:pt>
              </c:numCache>
            </c:numRef>
          </c:val>
          <c:extLst>
            <c:ext xmlns:c16="http://schemas.microsoft.com/office/drawing/2014/chart" uri="{C3380CC4-5D6E-409C-BE32-E72D297353CC}">
              <c16:uniqueId val="{00000004-3E65-421D-8AE2-F2C41FB747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65-421D-8AE2-F2C41FB747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65-421D-8AE2-F2C41FB747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1535</c:v>
                </c:pt>
                <c:pt idx="3">
                  <c:v>1493</c:v>
                </c:pt>
                <c:pt idx="6">
                  <c:v>1460</c:v>
                </c:pt>
                <c:pt idx="9">
                  <c:v>1468</c:v>
                </c:pt>
                <c:pt idx="12">
                  <c:v>1423</c:v>
                </c:pt>
              </c:numCache>
            </c:numRef>
          </c:val>
          <c:extLst>
            <c:ext xmlns:c16="http://schemas.microsoft.com/office/drawing/2014/chart" uri="{C3380CC4-5D6E-409C-BE32-E72D297353CC}">
              <c16:uniqueId val="{00000007-3E65-421D-8AE2-F2C41FB747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679</c:v>
                </c:pt>
                <c:pt idx="2">
                  <c:v>#N/A</c:v>
                </c:pt>
                <c:pt idx="3">
                  <c:v>#N/A</c:v>
                </c:pt>
                <c:pt idx="4">
                  <c:v>667</c:v>
                </c:pt>
                <c:pt idx="5">
                  <c:v>#N/A</c:v>
                </c:pt>
                <c:pt idx="6">
                  <c:v>#N/A</c:v>
                </c:pt>
                <c:pt idx="7">
                  <c:v>644</c:v>
                </c:pt>
                <c:pt idx="8">
                  <c:v>#N/A</c:v>
                </c:pt>
                <c:pt idx="9">
                  <c:v>#N/A</c:v>
                </c:pt>
                <c:pt idx="10">
                  <c:v>667</c:v>
                </c:pt>
                <c:pt idx="11">
                  <c:v>#N/A</c:v>
                </c:pt>
                <c:pt idx="12">
                  <c:v>#N/A</c:v>
                </c:pt>
                <c:pt idx="13">
                  <c:v>637</c:v>
                </c:pt>
                <c:pt idx="14">
                  <c:v>#N/A</c:v>
                </c:pt>
              </c:numCache>
            </c:numRef>
          </c:val>
          <c:smooth val="0"/>
          <c:extLst>
            <c:ext xmlns:c16="http://schemas.microsoft.com/office/drawing/2014/chart" uri="{C3380CC4-5D6E-409C-BE32-E72D297353CC}">
              <c16:uniqueId val="{00000008-3E65-421D-8AE2-F2C41FB747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10957</c:v>
                </c:pt>
                <c:pt idx="5">
                  <c:v>10917</c:v>
                </c:pt>
                <c:pt idx="8">
                  <c:v>10869</c:v>
                </c:pt>
                <c:pt idx="11">
                  <c:v>10754</c:v>
                </c:pt>
                <c:pt idx="14">
                  <c:v>11142</c:v>
                </c:pt>
              </c:numCache>
            </c:numRef>
          </c:val>
          <c:extLst>
            <c:ext xmlns:c16="http://schemas.microsoft.com/office/drawing/2014/chart" uri="{C3380CC4-5D6E-409C-BE32-E72D297353CC}">
              <c16:uniqueId val="{00000000-04EA-43B1-9059-DCD569ED44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1520</c:v>
                </c:pt>
                <c:pt idx="5">
                  <c:v>1405</c:v>
                </c:pt>
                <c:pt idx="8">
                  <c:v>1293</c:v>
                </c:pt>
                <c:pt idx="11">
                  <c:v>1174</c:v>
                </c:pt>
                <c:pt idx="14">
                  <c:v>1049</c:v>
                </c:pt>
              </c:numCache>
            </c:numRef>
          </c:val>
          <c:extLst>
            <c:ext xmlns:c16="http://schemas.microsoft.com/office/drawing/2014/chart" uri="{C3380CC4-5D6E-409C-BE32-E72D297353CC}">
              <c16:uniqueId val="{00000001-04EA-43B1-9059-DCD569ED44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2789</c:v>
                </c:pt>
                <c:pt idx="5">
                  <c:v>3113</c:v>
                </c:pt>
                <c:pt idx="8">
                  <c:v>3419</c:v>
                </c:pt>
                <c:pt idx="11">
                  <c:v>3508</c:v>
                </c:pt>
                <c:pt idx="14">
                  <c:v>3573</c:v>
                </c:pt>
              </c:numCache>
            </c:numRef>
          </c:val>
          <c:extLst>
            <c:ext xmlns:c16="http://schemas.microsoft.com/office/drawing/2014/chart" uri="{C3380CC4-5D6E-409C-BE32-E72D297353CC}">
              <c16:uniqueId val="{00000002-04EA-43B1-9059-DCD569ED44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EA-43B1-9059-DCD569ED44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EA-43B1-9059-DCD569ED44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EA-43B1-9059-DCD569ED44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2285</c:v>
                </c:pt>
                <c:pt idx="3">
                  <c:v>2215</c:v>
                </c:pt>
                <c:pt idx="6">
                  <c:v>2229</c:v>
                </c:pt>
                <c:pt idx="9">
                  <c:v>2378</c:v>
                </c:pt>
                <c:pt idx="12">
                  <c:v>2136</c:v>
                </c:pt>
              </c:numCache>
            </c:numRef>
          </c:val>
          <c:extLst>
            <c:ext xmlns:c16="http://schemas.microsoft.com/office/drawing/2014/chart" uri="{C3380CC4-5D6E-409C-BE32-E72D297353CC}">
              <c16:uniqueId val="{00000006-04EA-43B1-9059-DCD569ED44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c:v>
                </c:pt>
                <c:pt idx="3">
                  <c:v>5</c:v>
                </c:pt>
                <c:pt idx="6">
                  <c:v>21</c:v>
                </c:pt>
                <c:pt idx="9">
                  <c:v>43</c:v>
                </c:pt>
                <c:pt idx="12">
                  <c:v>38</c:v>
                </c:pt>
              </c:numCache>
            </c:numRef>
          </c:val>
          <c:extLst>
            <c:ext xmlns:c16="http://schemas.microsoft.com/office/drawing/2014/chart" uri="{C3380CC4-5D6E-409C-BE32-E72D297353CC}">
              <c16:uniqueId val="{00000007-04EA-43B1-9059-DCD569ED44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4613</c:v>
                </c:pt>
                <c:pt idx="3">
                  <c:v>4634</c:v>
                </c:pt>
                <c:pt idx="6">
                  <c:v>4745</c:v>
                </c:pt>
                <c:pt idx="9">
                  <c:v>4848</c:v>
                </c:pt>
                <c:pt idx="12">
                  <c:v>5099</c:v>
                </c:pt>
              </c:numCache>
            </c:numRef>
          </c:val>
          <c:extLst>
            <c:ext xmlns:c16="http://schemas.microsoft.com/office/drawing/2014/chart" uri="{C3380CC4-5D6E-409C-BE32-E72D297353CC}">
              <c16:uniqueId val="{00000008-04EA-43B1-9059-DCD569ED44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6</c:v>
                </c:pt>
                <c:pt idx="6">
                  <c:v>5</c:v>
                </c:pt>
                <c:pt idx="9">
                  <c:v>3</c:v>
                </c:pt>
                <c:pt idx="12">
                  <c:v>2</c:v>
                </c:pt>
              </c:numCache>
            </c:numRef>
          </c:val>
          <c:extLst>
            <c:ext xmlns:c16="http://schemas.microsoft.com/office/drawing/2014/chart" uri="{C3380CC4-5D6E-409C-BE32-E72D297353CC}">
              <c16:uniqueId val="{00000009-04EA-43B1-9059-DCD569ED44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14315</c:v>
                </c:pt>
                <c:pt idx="3">
                  <c:v>13932</c:v>
                </c:pt>
                <c:pt idx="6">
                  <c:v>13465</c:v>
                </c:pt>
                <c:pt idx="9">
                  <c:v>13115</c:v>
                </c:pt>
                <c:pt idx="12">
                  <c:v>13543</c:v>
                </c:pt>
              </c:numCache>
            </c:numRef>
          </c:val>
          <c:extLst>
            <c:ext xmlns:c16="http://schemas.microsoft.com/office/drawing/2014/chart" uri="{C3380CC4-5D6E-409C-BE32-E72D297353CC}">
              <c16:uniqueId val="{0000000A-04EA-43B1-9059-DCD569ED44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5962</c:v>
                </c:pt>
                <c:pt idx="2">
                  <c:v>#N/A</c:v>
                </c:pt>
                <c:pt idx="3">
                  <c:v>#N/A</c:v>
                </c:pt>
                <c:pt idx="4">
                  <c:v>5358</c:v>
                </c:pt>
                <c:pt idx="5">
                  <c:v>#N/A</c:v>
                </c:pt>
                <c:pt idx="6">
                  <c:v>#N/A</c:v>
                </c:pt>
                <c:pt idx="7">
                  <c:v>4882</c:v>
                </c:pt>
                <c:pt idx="8">
                  <c:v>#N/A</c:v>
                </c:pt>
                <c:pt idx="9">
                  <c:v>#N/A</c:v>
                </c:pt>
                <c:pt idx="10">
                  <c:v>4952</c:v>
                </c:pt>
                <c:pt idx="11">
                  <c:v>#N/A</c:v>
                </c:pt>
                <c:pt idx="12">
                  <c:v>#N/A</c:v>
                </c:pt>
                <c:pt idx="13">
                  <c:v>5055</c:v>
                </c:pt>
                <c:pt idx="14">
                  <c:v>#N/A</c:v>
                </c:pt>
              </c:numCache>
            </c:numRef>
          </c:val>
          <c:smooth val="0"/>
          <c:extLst>
            <c:ext xmlns:c16="http://schemas.microsoft.com/office/drawing/2014/chart" uri="{C3380CC4-5D6E-409C-BE32-E72D297353CC}">
              <c16:uniqueId val="{0000000B-04EA-43B1-9059-DCD569ED44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2423</c:v>
                </c:pt>
                <c:pt idx="1">
                  <c:v>2173</c:v>
                </c:pt>
                <c:pt idx="2">
                  <c:v>2173</c:v>
                </c:pt>
              </c:numCache>
            </c:numRef>
          </c:val>
          <c:extLst>
            <c:ext xmlns:c16="http://schemas.microsoft.com/office/drawing/2014/chart" uri="{C3380CC4-5D6E-409C-BE32-E72D297353CC}">
              <c16:uniqueId val="{00000000-8A2B-45C8-90EE-8DA629FF4A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8A2B-45C8-90EE-8DA629FF4A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781</c:v>
                </c:pt>
                <c:pt idx="1">
                  <c:v>1126</c:v>
                </c:pt>
                <c:pt idx="2">
                  <c:v>1189</c:v>
                </c:pt>
              </c:numCache>
            </c:numRef>
          </c:val>
          <c:extLst>
            <c:ext xmlns:c16="http://schemas.microsoft.com/office/drawing/2014/chart" uri="{C3380CC4-5D6E-409C-BE32-E72D297353CC}">
              <c16:uniqueId val="{00000002-8A2B-45C8-90EE-8DA629FF4A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{ADDDDCB5-5591-4B72-A6EA-6BFEC7CA390C}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B82-48BD-A0CC-9EDD619ED2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{CB48AE41-B25F-4F45-95B3-995A3B10D401}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82-48BD-A0CC-9EDD619ED2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{EC36CB62-AB6D-4540-8A4B-50BD42955D19}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82-48BD-A0CC-9EDD619ED2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{E68D6342-F598-447E-819E-14C31A3CBFEF}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82-48BD-A0CC-9EDD619ED2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{569DBBF1-C81B-4E44-9CE9-24AF13F3E29E}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82-48BD-A0CC-9EDD619ED2E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{68885B7D-8DE4-4D0E-9F2A-592E02A2237D}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B82-48BD-A0CC-9EDD619ED2E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{6CFEF118-31FD-4EBA-A975-F4FB050E9191}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B82-48BD-A0CC-9EDD619ED2E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{4C00A28E-7753-4F74-A633-8C872C52FEE4}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B82-48BD-A0CC-9EDD619ED2E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{8EEE55B7-1816-4F24-B1A0-38E28F134634}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B82-48BD-A0CC-9EDD619ED2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63.3</c:v>
                </c:pt>
                <c:pt idx="16">
                  <c:v>64.5</c:v>
                </c:pt>
                <c:pt idx="24">
                  <c:v>65.7</c:v>
                </c:pt>
                <c:pt idx="32">
                  <c:v>66.900000000000006</c:v>
                </c:pt>
              </c:numCache>
            </c:numRef>
          </c:xVal>
          <c:yVal>
            <c:numRef>
              <c:f>公会計指標分析・財政指標組合せ分析表!$BP$51:$DC$51</c:f>
              <c:numCache>
                <c:formatCode>#,##0.0;"▲ "#,##0.0</c:formatCode>
                <c:ptCount val="40"/>
                <c:pt idx="8">
                  <c:v>74.3</c:v>
                </c:pt>
                <c:pt idx="16">
                  <c:v>68.2</c:v>
                </c:pt>
                <c:pt idx="24">
                  <c:v>68.7</c:v>
                </c:pt>
                <c:pt idx="32">
                  <c:v>70.099999999999994</c:v>
                </c:pt>
              </c:numCache>
            </c:numRef>
          </c:yVal>
          <c:smooth val="0"/>
          <c:extLst>
            <c:ext xmlns:c16="http://schemas.microsoft.com/office/drawing/2014/chart" uri="{C3380CC4-5D6E-409C-BE32-E72D297353CC}">
              <c16:uniqueId val="{00000009-4B82-48BD-A0CC-9EDD619ED2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{FFE83F8D-A638-4DCD-BDEC-DD1C5A8C45BF}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B82-48BD-A0CC-9EDD619ED2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{04BB63AF-3E61-4FC2-954E-1ABC6B76A3EB}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82-48BD-A0CC-9EDD619ED2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{FDBCF227-D51A-40BB-8E6A-E2D3AA7517FE}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82-48BD-A0CC-9EDD619ED2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{B828BA17-0C3A-4715-B977-DB70EDE2D387}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82-48BD-A0CC-9EDD619ED2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{18D09685-EBEA-4544-B55C-F9E407229DCF}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82-48BD-A0CC-9EDD619ED2E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{E7B516B5-D42F-4944-9561-83C60952F76E}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B82-48BD-A0CC-9EDD619ED2E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{8509A321-88F6-4909-9ADF-AA7BDF9193AB}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B82-48BD-A0CC-9EDD619ED2E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{E1189D03-6A14-4AC5-B08C-2A4BC2A6F90E}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B82-48BD-A0CC-9EDD619ED2E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{DC330122-C91D-4BBA-9F39-646B2A4A341A}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B82-48BD-A0CC-9EDD619ED2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4B82-48BD-A0CC-9EDD619ED2EE}"/>
            </c:ext>
          </c:extLst>
        </c:ser>
        <c:dLbls>
          <c:showLegendKey val="0"/>
          <c:showVal val="1"/>
          <c:showCatName val="0"/>
          <c:showSerName val="0"/>
          <c:showPercent val="0"/>
          <c:showBubbleSize val="0"/>
        </c:dLbls>
        <c:axId val="46179840"/>
        <c:axId val="46181760"/>
      </c:scatterChart>
      <c:valAx>
        <c:axId val="46179840"/>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8"/>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{7AEFB198-81C3-4480-A8B5-AD020112C685}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D02-4F8D-877E-2C41D305BB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{E0CE7DE4-DB46-47B3-9296-350C7FEC20FE}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02-4F8D-877E-2C41D305BB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{8B4C9C4C-EF73-48D8-8521-3D16F184B879}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02-4F8D-877E-2C41D305BB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{5A3E40B9-8643-4FEF-9C1B-205427E253F3}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02-4F8D-877E-2C41D305BB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{05F20215-314D-4C38-9EDF-5EAB06C40C1A}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02-4F8D-877E-2C41D305BBF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{C0703C35-71D4-4A86-8233-74587B2096C0}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D02-4F8D-877E-2C41D305BBF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{B2658168-FE38-4727-8BA5-CFABE6807C97}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D02-4F8D-877E-2C41D305BBF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{9C8CF7E5-0C4D-4FE8-9CE8-4EE782792377}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D02-4F8D-877E-2C41D305BBF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{9529B33B-C6CC-4A52-9B7B-E8207BEEEA2F}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D02-4F8D-877E-2C41D305BB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9.9</c:v>
                </c:pt>
                <c:pt idx="16">
                  <c:v>9.3000000000000007</c:v>
                </c:pt>
                <c:pt idx="24">
                  <c:v>9.1</c:v>
                </c:pt>
                <c:pt idx="32">
                  <c:v>9</c:v>
                </c:pt>
              </c:numCache>
            </c:numRef>
          </c:xVal>
          <c:yVal>
            <c:numRef>
              <c:f>公会計指標分析・財政指標組合せ分析表!$BP$73:$DC$73</c:f>
              <c:numCache>
                <c:formatCode>#,##0.0;"▲ "#,##0.0</c:formatCode>
                <c:ptCount val="40"/>
                <c:pt idx="0">
                  <c:v>84.5</c:v>
                </c:pt>
                <c:pt idx="8">
                  <c:v>74.3</c:v>
                </c:pt>
                <c:pt idx="16">
                  <c:v>68.2</c:v>
                </c:pt>
                <c:pt idx="24">
                  <c:v>68.7</c:v>
                </c:pt>
                <c:pt idx="32">
                  <c:v>70.099999999999994</c:v>
                </c:pt>
              </c:numCache>
            </c:numRef>
          </c:yVal>
          <c:smooth val="0"/>
          <c:extLst>
            <c:ext xmlns:c16="http://schemas.microsoft.com/office/drawing/2014/chart" uri="{C3380CC4-5D6E-409C-BE32-E72D297353CC}">
              <c16:uniqueId val="{00000009-8D02-4F8D-877E-2C41D305BB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{74973D82-3A16-4C10-B0D0-D403D86C6376}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D02-4F8D-877E-2C41D305BB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{623B5027-8D89-443A-9473-D5F4E4B0B8D8}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02-4F8D-877E-2C41D305BB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{61222148-6F01-46FF-9A0E-6DA27C0A0ADF}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02-4F8D-877E-2C41D305BB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{F13B8F67-6661-4A86-ADE5-1BB076694252}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02-4F8D-877E-2C41D305BB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{63807D45-1D7B-4E0A-A65B-9CD07D0349BB}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02-4F8D-877E-2C41D305BBF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{270E373C-53AF-48D5-B0F4-3DD889CDFB98}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D02-4F8D-877E-2C41D305BBF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{3F116257-DA89-4280-853A-6F9DC89F8533}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D02-4F8D-877E-2C41D305BBF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{0EFDA172-34DB-4D06-8084-70AB7135403D}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D02-4F8D-877E-2C41D305BBF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{4B8D29D3-5224-4AC8-844F-E1D6A00B3889}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D02-4F8D-877E-2C41D305BB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8D02-4F8D-877E-2C41D305BBF8}"/>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元利償還金等、算入公債費等ともに横ばいの状況。</a:t>
          </a:r>
        </a:p>
        <a:p>
          <a:r>
            <a:rPr kumimoji="1" lang="ja-JP" altLang="en-US" sz="1400">
              <a:latin typeface="ＭＳ ゴシック" pitchFamily="49" charset="-128"/>
              <a:ea typeface="ＭＳ ゴシック" pitchFamily="49" charset="-128"/>
            </a:rPr>
            <a:t>地方債の新規発行抑制の取組を継続し、公債費の削減に努める。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統合中学校施設整備事業に着手したことから、地方債現在高が増加し、将来負担比率の分子は増加している。</a:t>
          </a:r>
        </a:p>
        <a:p>
          <a:r>
            <a:rPr kumimoji="1" lang="ja-JP" altLang="en-US" sz="1400">
              <a:latin typeface="ＭＳ ゴシック" pitchFamily="49" charset="-128"/>
              <a:ea typeface="ＭＳ ゴシック" pitchFamily="49" charset="-128"/>
            </a:rPr>
            <a:t>引き続き地方債の新規発行抑制、基金積立に努める。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ふるさと基金に積立を行ったため、基金残高合計は増加している。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年度開設予定の子育て支援総合施設建設事業への充当を予定した積立であり、近年中に基金残高は減少する見込み。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学力の向上に資する事業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移住・定住促進事業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高齢者支援事業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産業振興に資する事業  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古賀メロディーとインテリアのまちづくり基金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古賀メロディーを生かした街並みづくり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景観整備を推進する事業 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ごみ減量化・リサイクル推進に関する事業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ごみ減量化・リサイクル推進に関する市民活動 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在宅福祉を推進する事業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ボランティア活動の推進に関する事業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地域福祉の振興に係る調査及び研究事業 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公共施設の建設及び整備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ふるさと納税による寄付金を原資に積立てを行っている。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近年は積立も取崩しも行っていない。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年度開設予定の子育て支援総合施設建設事業への充当を予定しており、近年中に基金残高は減少する見込み。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当面の活用予定なし。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積立も取崩しも行っていない。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近年は積立も取崩しも行っていない。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当面の活用予定なし。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
34,160
33.62
16,163,987
16,036,682
121,625
8,113,160
13,542,928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有形固定資産原価償却率は、類似団体よりも高い水準にある。　　　　　　　　各公共施設等については、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年度中に個別施設計画を策定し、取り組みを進める。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81" name="楕円 80"/>
        <xdr:cNvSpPr/>
      </xdr:nvSpPr>
      <xdr:spPr>
        <a:xfrm>
          <a:off x="4711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82" name="有形固定資産減価償却率該当値テキスト"/>
        <xdr:cNvSpPr txBox="1"/>
      </xdr:nvSpPr>
      <xdr:spPr>
        <a:xfrm>
          <a:off x="4813300"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79556</xdr:rowOff>
    </xdr:from>
    <xdr:to>
      <xdr:col>19</xdr:col>
      <xdr:colOff>187325</xdr:colOff>
      <xdr:row>29</xdr:row>
      <xdr:rowOff>9706</xdr:rowOff>
    </xdr:to>
    <xdr:sp macro="" textlink="">
      <xdr:nvSpPr>
        <xdr:cNvPr id="83" name="楕円 82"/>
        <xdr:cNvSpPr/>
      </xdr:nvSpPr>
      <xdr:spPr>
        <a:xfrm>
          <a:off x="4000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130356</xdr:rowOff>
    </xdr:to>
    <xdr:cxnSp macro="">
      <xdr:nvCxnSpPr>
        <xdr:cNvPr id="84" name="直線コネクタ 83"/>
        <xdr:cNvCxnSpPr/>
      </xdr:nvCxnSpPr>
      <xdr:spPr>
        <a:xfrm flipV="1">
          <a:off x="4051300" y="566547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116568</xdr:rowOff>
    </xdr:from>
    <xdr:to>
      <xdr:col>15</xdr:col>
      <xdr:colOff>187325</xdr:colOff>
      <xdr:row>29</xdr:row>
      <xdr:rowOff>46718</xdr:rowOff>
    </xdr:to>
    <xdr:sp macro="" textlink="">
      <xdr:nvSpPr>
        <xdr:cNvPr id="85" name="楕円 84"/>
        <xdr:cNvSpPr/>
      </xdr:nvSpPr>
      <xdr:spPr>
        <a:xfrm>
          <a:off x="3238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28</xdr:row>
      <xdr:rowOff>167368</xdr:rowOff>
    </xdr:to>
    <xdr:cxnSp macro="">
      <xdr:nvCxnSpPr>
        <xdr:cNvPr id="86" name="直線コネクタ 85"/>
        <xdr:cNvCxnSpPr/>
      </xdr:nvCxnSpPr>
      <xdr:spPr>
        <a:xfrm flipV="1">
          <a:off x="3289300" y="570248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153579</xdr:rowOff>
    </xdr:from>
    <xdr:to>
      <xdr:col>11</xdr:col>
      <xdr:colOff>187325</xdr:colOff>
      <xdr:row>29</xdr:row>
      <xdr:rowOff>83729</xdr:rowOff>
    </xdr:to>
    <xdr:sp macro="" textlink="">
      <xdr:nvSpPr>
        <xdr:cNvPr id="87" name="楕円 86"/>
        <xdr:cNvSpPr/>
      </xdr:nvSpPr>
      <xdr:spPr>
        <a:xfrm>
          <a:off x="2476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167368</xdr:rowOff>
    </xdr:from>
    <xdr:to>
      <xdr:col>15</xdr:col>
      <xdr:colOff>136525</xdr:colOff>
      <xdr:row>29</xdr:row>
      <xdr:rowOff>32929</xdr:rowOff>
    </xdr:to>
    <xdr:cxnSp macro="">
      <xdr:nvCxnSpPr>
        <xdr:cNvPr id="88" name="直線コネクタ 87"/>
        <xdr:cNvCxnSpPr/>
      </xdr:nvCxnSpPr>
      <xdr:spPr>
        <a:xfrm flipV="1">
          <a:off x="2527300" y="573949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26233</xdr:rowOff>
    </xdr:from>
    <xdr:ext cx="405111" cy="259045"/>
    <xdr:sp macro="" textlink="">
      <xdr:nvSpPr>
        <xdr:cNvPr id="92" name="n_1mainValue有形固定資産減価償却率"/>
        <xdr:cNvSpPr txBox="1"/>
      </xdr:nvSpPr>
      <xdr:spPr>
        <a:xfrm>
          <a:off x="38360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63245</xdr:rowOff>
    </xdr:from>
    <xdr:ext cx="405111" cy="259045"/>
    <xdr:sp macro="" textlink="">
      <xdr:nvSpPr>
        <xdr:cNvPr id="93" name="n_2mainValue有形固定資産減価償却率"/>
        <xdr:cNvSpPr txBox="1"/>
      </xdr:nvSpPr>
      <xdr:spPr>
        <a:xfrm>
          <a:off x="30867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100256</xdr:rowOff>
    </xdr:from>
    <xdr:ext cx="405111" cy="259045"/>
    <xdr:sp macro="" textlink="">
      <xdr:nvSpPr>
        <xdr:cNvPr id="94" name="n_3mainValue有形固定資産減価償却率"/>
        <xdr:cNvSpPr txBox="1"/>
      </xdr:nvSpPr>
      <xdr:spPr>
        <a:xfrm>
          <a:off x="2324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地方債現在高は減少傾向にあるが、充当可能財源である基金現在高が以前として少ないため、類似団体平均を上回る結果となっている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引き続き地方債の新規発行抑制に努め、基金積立が可能となるよう経費削減を図る。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122449</xdr:rowOff>
    </xdr:from>
    <xdr:to>
      <xdr:col>76</xdr:col>
      <xdr:colOff>73025</xdr:colOff>
      <xdr:row>31</xdr:row>
      <xdr:rowOff>52599</xdr:rowOff>
    </xdr:to>
    <xdr:sp macro="" textlink="">
      <xdr:nvSpPr>
        <xdr:cNvPr id="137" name="楕円 136"/>
        <xdr:cNvSpPr/>
      </xdr:nvSpPr>
      <xdr:spPr>
        <a:xfrm>
          <a:off x="147447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145326</xdr:rowOff>
    </xdr:from>
    <xdr:ext cx="469744" cy="259045"/>
    <xdr:sp macro="" textlink="">
      <xdr:nvSpPr>
        <xdr:cNvPr id="138" name="債務償還比率該当値テキスト"/>
        <xdr:cNvSpPr txBox="1"/>
      </xdr:nvSpPr>
      <xdr:spPr>
        <a:xfrm>
          <a:off x="14846300" y="588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107096</xdr:rowOff>
    </xdr:from>
    <xdr:to>
      <xdr:col>72</xdr:col>
      <xdr:colOff>123825</xdr:colOff>
      <xdr:row>31</xdr:row>
      <xdr:rowOff>37246</xdr:rowOff>
    </xdr:to>
    <xdr:sp macro="" textlink="">
      <xdr:nvSpPr>
        <xdr:cNvPr id="139" name="楕円 138"/>
        <xdr:cNvSpPr/>
      </xdr:nvSpPr>
      <xdr:spPr>
        <a:xfrm>
          <a:off x="14033500" y="60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157896</xdr:rowOff>
    </xdr:from>
    <xdr:to>
      <xdr:col>76</xdr:col>
      <xdr:colOff>22225</xdr:colOff>
      <xdr:row>31</xdr:row>
      <xdr:rowOff>1799</xdr:rowOff>
    </xdr:to>
    <xdr:cxnSp macro="">
      <xdr:nvCxnSpPr>
        <xdr:cNvPr id="140" name="直線コネクタ 139"/>
        <xdr:cNvCxnSpPr/>
      </xdr:nvCxnSpPr>
      <xdr:spPr>
        <a:xfrm>
          <a:off x="14084300" y="6072921"/>
          <a:ext cx="711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53773</xdr:rowOff>
    </xdr:from>
    <xdr:ext cx="469744" cy="259045"/>
    <xdr:sp macro="" textlink="">
      <xdr:nvSpPr>
        <xdr:cNvPr id="142" name="n_1mainValue債務償還比率"/>
        <xdr:cNvSpPr txBox="1"/>
      </xdr:nvSpPr>
      <xdr:spPr>
        <a:xfrm>
          <a:off x="13836727" y="579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
34,160
33.62
16,163,987
16,036,682
121,625
8,113,160
13,542,928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2" name="楕円 71"/>
        <xdr:cNvSpPr/>
      </xdr:nvSpPr>
      <xdr:spPr>
        <a:xfrm>
          <a:off x="4584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3" name="【道路】&#10;有形固定資産減価償却率該当値テキスト"/>
        <xdr:cNvSpPr txBox="1"/>
      </xdr:nvSpPr>
      <xdr:spPr>
        <a:xfrm>
          <a:off x="4673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134801</xdr:rowOff>
    </xdr:from>
    <xdr:to>
      <xdr:col>20</xdr:col>
      <xdr:colOff>38100</xdr:colOff>
      <xdr:row>37</xdr:row>
      <xdr:rowOff>64951</xdr:rowOff>
    </xdr:to>
    <xdr:sp macro="" textlink="">
      <xdr:nvSpPr>
        <xdr:cNvPr id="74" name="楕円 73"/>
        <xdr:cNvSpPr/>
      </xdr:nvSpPr>
      <xdr:spPr>
        <a:xfrm>
          <a:off x="3746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37</xdr:row>
      <xdr:rowOff>14151</xdr:rowOff>
    </xdr:to>
    <xdr:cxnSp macro="">
      <xdr:nvCxnSpPr>
        <xdr:cNvPr id="75" name="直線コネクタ 74"/>
        <xdr:cNvCxnSpPr/>
      </xdr:nvCxnSpPr>
      <xdr:spPr>
        <a:xfrm flipV="1">
          <a:off x="3797300" y="633494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22134</xdr:rowOff>
    </xdr:from>
    <xdr:to>
      <xdr:col>15</xdr:col>
      <xdr:colOff>101600</xdr:colOff>
      <xdr:row>37</xdr:row>
      <xdr:rowOff>123734</xdr:rowOff>
    </xdr:to>
    <xdr:sp macro="" textlink="">
      <xdr:nvSpPr>
        <xdr:cNvPr id="76" name="楕円 75"/>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14151</xdr:rowOff>
    </xdr:from>
    <xdr:to>
      <xdr:col>19</xdr:col>
      <xdr:colOff>177800</xdr:colOff>
      <xdr:row>37</xdr:row>
      <xdr:rowOff>72934</xdr:rowOff>
    </xdr:to>
    <xdr:cxnSp macro="">
      <xdr:nvCxnSpPr>
        <xdr:cNvPr id="77" name="直線コネクタ 76"/>
        <xdr:cNvCxnSpPr/>
      </xdr:nvCxnSpPr>
      <xdr:spPr>
        <a:xfrm flipV="1">
          <a:off x="2908300" y="63578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78" name="楕円 77"/>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72934</xdr:rowOff>
    </xdr:from>
    <xdr:to>
      <xdr:col>15</xdr:col>
      <xdr:colOff>50800</xdr:colOff>
      <xdr:row>37</xdr:row>
      <xdr:rowOff>90896</xdr:rowOff>
    </xdr:to>
    <xdr:cxnSp macro="">
      <xdr:nvCxnSpPr>
        <xdr:cNvPr id="79" name="直線コネクタ 78"/>
        <xdr:cNvCxnSpPr/>
      </xdr:nvCxnSpPr>
      <xdr:spPr>
        <a:xfrm flipV="1">
          <a:off x="2019300" y="64165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56078</xdr:rowOff>
    </xdr:from>
    <xdr:ext cx="405111" cy="259045"/>
    <xdr:sp macro="" textlink="">
      <xdr:nvSpPr>
        <xdr:cNvPr id="83" name="n_1main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4" name="n_2mainValue【道路】&#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132823</xdr:rowOff>
    </xdr:from>
    <xdr:ext cx="405111" cy="259045"/>
    <xdr:sp macro="" textlink="">
      <xdr:nvSpPr>
        <xdr:cNvPr id="85" name="n_3mainValue【道路】&#10;有形固定資産減価償却率"/>
        <xdr:cNvSpPr txBox="1"/>
      </xdr:nvSpPr>
      <xdr:spPr>
        <a:xfrm>
          <a:off x="1816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50546</xdr:rowOff>
    </xdr:from>
    <xdr:to>
      <xdr:col>55</xdr:col>
      <xdr:colOff>50800</xdr:colOff>
      <xdr:row>39</xdr:row>
      <xdr:rowOff>152146</xdr:rowOff>
    </xdr:to>
    <xdr:sp macro="" textlink="">
      <xdr:nvSpPr>
        <xdr:cNvPr id="124" name="楕円 123"/>
        <xdr:cNvSpPr/>
      </xdr:nvSpPr>
      <xdr:spPr>
        <a:xfrm>
          <a:off x="10426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28973</xdr:rowOff>
    </xdr:from>
    <xdr:ext cx="534377" cy="259045"/>
    <xdr:sp macro="" textlink="">
      <xdr:nvSpPr>
        <xdr:cNvPr id="125" name="【道路】&#10;一人当たり延長該当値テキスト"/>
        <xdr:cNvSpPr txBox="1"/>
      </xdr:nvSpPr>
      <xdr:spPr>
        <a:xfrm>
          <a:off x="10515600" y="67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57442</xdr:rowOff>
    </xdr:from>
    <xdr:to>
      <xdr:col>50</xdr:col>
      <xdr:colOff>165100</xdr:colOff>
      <xdr:row>39</xdr:row>
      <xdr:rowOff>159042</xdr:rowOff>
    </xdr:to>
    <xdr:sp macro="" textlink="">
      <xdr:nvSpPr>
        <xdr:cNvPr id="126" name="楕円 125"/>
        <xdr:cNvSpPr/>
      </xdr:nvSpPr>
      <xdr:spPr>
        <a:xfrm>
          <a:off x="9588500" y="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101346</xdr:rowOff>
    </xdr:from>
    <xdr:to>
      <xdr:col>55</xdr:col>
      <xdr:colOff>0</xdr:colOff>
      <xdr:row>39</xdr:row>
      <xdr:rowOff>108242</xdr:rowOff>
    </xdr:to>
    <xdr:cxnSp macro="">
      <xdr:nvCxnSpPr>
        <xdr:cNvPr id="127" name="直線コネクタ 126"/>
        <xdr:cNvCxnSpPr/>
      </xdr:nvCxnSpPr>
      <xdr:spPr>
        <a:xfrm flipV="1">
          <a:off x="9639300" y="6787896"/>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62929</xdr:rowOff>
    </xdr:from>
    <xdr:to>
      <xdr:col>46</xdr:col>
      <xdr:colOff>38100</xdr:colOff>
      <xdr:row>39</xdr:row>
      <xdr:rowOff>164529</xdr:rowOff>
    </xdr:to>
    <xdr:sp macro="" textlink="">
      <xdr:nvSpPr>
        <xdr:cNvPr id="128" name="楕円 127"/>
        <xdr:cNvSpPr/>
      </xdr:nvSpPr>
      <xdr:spPr>
        <a:xfrm>
          <a:off x="8699500" y="67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108242</xdr:rowOff>
    </xdr:from>
    <xdr:to>
      <xdr:col>50</xdr:col>
      <xdr:colOff>114300</xdr:colOff>
      <xdr:row>39</xdr:row>
      <xdr:rowOff>113729</xdr:rowOff>
    </xdr:to>
    <xdr:cxnSp macro="">
      <xdr:nvCxnSpPr>
        <xdr:cNvPr id="129" name="直線コネクタ 128"/>
        <xdr:cNvCxnSpPr/>
      </xdr:nvCxnSpPr>
      <xdr:spPr>
        <a:xfrm flipV="1">
          <a:off x="8750300" y="679479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68376</xdr:rowOff>
    </xdr:from>
    <xdr:to>
      <xdr:col>41</xdr:col>
      <xdr:colOff>101600</xdr:colOff>
      <xdr:row>39</xdr:row>
      <xdr:rowOff>169976</xdr:rowOff>
    </xdr:to>
    <xdr:sp macro="" textlink="">
      <xdr:nvSpPr>
        <xdr:cNvPr id="130" name="楕円 129"/>
        <xdr:cNvSpPr/>
      </xdr:nvSpPr>
      <xdr:spPr>
        <a:xfrm>
          <a:off x="7810500" y="67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113729</xdr:rowOff>
    </xdr:from>
    <xdr:to>
      <xdr:col>45</xdr:col>
      <xdr:colOff>177800</xdr:colOff>
      <xdr:row>39</xdr:row>
      <xdr:rowOff>119176</xdr:rowOff>
    </xdr:to>
    <xdr:cxnSp macro="">
      <xdr:nvCxnSpPr>
        <xdr:cNvPr id="131" name="直線コネクタ 130"/>
        <xdr:cNvCxnSpPr/>
      </xdr:nvCxnSpPr>
      <xdr:spPr>
        <a:xfrm flipV="1">
          <a:off x="7861300" y="6800279"/>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150169</xdr:rowOff>
    </xdr:from>
    <xdr:ext cx="534377" cy="259045"/>
    <xdr:sp macro="" textlink="">
      <xdr:nvSpPr>
        <xdr:cNvPr id="135" name="n_1mainValue【道路】&#10;一人当たり延長"/>
        <xdr:cNvSpPr txBox="1"/>
      </xdr:nvSpPr>
      <xdr:spPr>
        <a:xfrm>
          <a:off x="9359411" y="68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155656</xdr:rowOff>
    </xdr:from>
    <xdr:ext cx="534377" cy="259045"/>
    <xdr:sp macro="" textlink="">
      <xdr:nvSpPr>
        <xdr:cNvPr id="136" name="n_2mainValue【道路】&#10;一人当たり延長"/>
        <xdr:cNvSpPr txBox="1"/>
      </xdr:nvSpPr>
      <xdr:spPr>
        <a:xfrm>
          <a:off x="8483111" y="68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161103</xdr:rowOff>
    </xdr:from>
    <xdr:ext cx="534377" cy="259045"/>
    <xdr:sp macro="" textlink="">
      <xdr:nvSpPr>
        <xdr:cNvPr id="137" name="n_3mainValue【道路】&#10;一人当たり延長"/>
        <xdr:cNvSpPr txBox="1"/>
      </xdr:nvSpPr>
      <xdr:spPr>
        <a:xfrm>
          <a:off x="7594111" y="68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105954</xdr:rowOff>
    </xdr:from>
    <xdr:to>
      <xdr:col>24</xdr:col>
      <xdr:colOff>114300</xdr:colOff>
      <xdr:row>57</xdr:row>
      <xdr:rowOff>36104</xdr:rowOff>
    </xdr:to>
    <xdr:sp macro="" textlink="">
      <xdr:nvSpPr>
        <xdr:cNvPr id="178" name="楕円 177"/>
        <xdr:cNvSpPr/>
      </xdr:nvSpPr>
      <xdr:spPr>
        <a:xfrm>
          <a:off x="45847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128831</xdr:rowOff>
    </xdr:from>
    <xdr:ext cx="405111" cy="259045"/>
    <xdr:sp macro="" textlink="">
      <xdr:nvSpPr>
        <xdr:cNvPr id="179" name="【橋りょう・トンネル】&#10;有形固定資産減価償却率該当値テキスト"/>
        <xdr:cNvSpPr txBox="1"/>
      </xdr:nvSpPr>
      <xdr:spPr>
        <a:xfrm>
          <a:off x="4673600" y="955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114119</xdr:rowOff>
    </xdr:from>
    <xdr:to>
      <xdr:col>20</xdr:col>
      <xdr:colOff>38100</xdr:colOff>
      <xdr:row>57</xdr:row>
      <xdr:rowOff>44269</xdr:rowOff>
    </xdr:to>
    <xdr:sp macro="" textlink="">
      <xdr:nvSpPr>
        <xdr:cNvPr id="180" name="楕円 179"/>
        <xdr:cNvSpPr/>
      </xdr:nvSpPr>
      <xdr:spPr>
        <a:xfrm>
          <a:off x="3746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156754</xdr:rowOff>
    </xdr:from>
    <xdr:to>
      <xdr:col>24</xdr:col>
      <xdr:colOff>63500</xdr:colOff>
      <xdr:row>56</xdr:row>
      <xdr:rowOff>164919</xdr:rowOff>
    </xdr:to>
    <xdr:cxnSp macro="">
      <xdr:nvCxnSpPr>
        <xdr:cNvPr id="181" name="直線コネクタ 180"/>
        <xdr:cNvCxnSpPr/>
      </xdr:nvCxnSpPr>
      <xdr:spPr>
        <a:xfrm flipV="1">
          <a:off x="3797300" y="975795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127181</xdr:rowOff>
    </xdr:from>
    <xdr:to>
      <xdr:col>15</xdr:col>
      <xdr:colOff>101600</xdr:colOff>
      <xdr:row>57</xdr:row>
      <xdr:rowOff>57331</xdr:rowOff>
    </xdr:to>
    <xdr:sp macro="" textlink="">
      <xdr:nvSpPr>
        <xdr:cNvPr id="182" name="楕円 181"/>
        <xdr:cNvSpPr/>
      </xdr:nvSpPr>
      <xdr:spPr>
        <a:xfrm>
          <a:off x="28575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164919</xdr:rowOff>
    </xdr:from>
    <xdr:to>
      <xdr:col>19</xdr:col>
      <xdr:colOff>177800</xdr:colOff>
      <xdr:row>57</xdr:row>
      <xdr:rowOff>6531</xdr:rowOff>
    </xdr:to>
    <xdr:cxnSp macro="">
      <xdr:nvCxnSpPr>
        <xdr:cNvPr id="183" name="直線コネクタ 182"/>
        <xdr:cNvCxnSpPr/>
      </xdr:nvCxnSpPr>
      <xdr:spPr>
        <a:xfrm flipV="1">
          <a:off x="2908300" y="97661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140244</xdr:rowOff>
    </xdr:from>
    <xdr:to>
      <xdr:col>10</xdr:col>
      <xdr:colOff>165100</xdr:colOff>
      <xdr:row>57</xdr:row>
      <xdr:rowOff>70394</xdr:rowOff>
    </xdr:to>
    <xdr:sp macro="" textlink="">
      <xdr:nvSpPr>
        <xdr:cNvPr id="184" name="楕円 183"/>
        <xdr:cNvSpPr/>
      </xdr:nvSpPr>
      <xdr:spPr>
        <a:xfrm>
          <a:off x="1968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6531</xdr:rowOff>
    </xdr:from>
    <xdr:to>
      <xdr:col>15</xdr:col>
      <xdr:colOff>50800</xdr:colOff>
      <xdr:row>57</xdr:row>
      <xdr:rowOff>19594</xdr:rowOff>
    </xdr:to>
    <xdr:cxnSp macro="">
      <xdr:nvCxnSpPr>
        <xdr:cNvPr id="185" name="直線コネクタ 184"/>
        <xdr:cNvCxnSpPr/>
      </xdr:nvCxnSpPr>
      <xdr:spPr>
        <a:xfrm flipV="1">
          <a:off x="2019300" y="97791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60796</xdr:rowOff>
    </xdr:from>
    <xdr:ext cx="405111" cy="259045"/>
    <xdr:sp macro="" textlink="">
      <xdr:nvSpPr>
        <xdr:cNvPr id="189" name="n_1mainValue【橋りょう・トンネル】&#10;有形固定資産減価償却率"/>
        <xdr:cNvSpPr txBox="1"/>
      </xdr:nvSpPr>
      <xdr:spPr>
        <a:xfrm>
          <a:off x="35820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73858</xdr:rowOff>
    </xdr:from>
    <xdr:ext cx="405111" cy="259045"/>
    <xdr:sp macro="" textlink="">
      <xdr:nvSpPr>
        <xdr:cNvPr id="190" name="n_2mainValue【橋りょう・トンネル】&#10;有形固定資産減価償却率"/>
        <xdr:cNvSpPr txBox="1"/>
      </xdr:nvSpPr>
      <xdr:spPr>
        <a:xfrm>
          <a:off x="2705744" y="950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86921</xdr:rowOff>
    </xdr:from>
    <xdr:ext cx="405111" cy="259045"/>
    <xdr:sp macro="" textlink="">
      <xdr:nvSpPr>
        <xdr:cNvPr id="191" name="n_3mainValue【橋りょう・トンネル】&#10;有形固定資産減価償却率"/>
        <xdr:cNvSpPr txBox="1"/>
      </xdr:nvSpPr>
      <xdr:spPr>
        <a:xfrm>
          <a:off x="1816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142872</xdr:rowOff>
    </xdr:from>
    <xdr:to>
      <xdr:col>55</xdr:col>
      <xdr:colOff>50800</xdr:colOff>
      <xdr:row>62</xdr:row>
      <xdr:rowOff>73022</xdr:rowOff>
    </xdr:to>
    <xdr:sp macro="" textlink="">
      <xdr:nvSpPr>
        <xdr:cNvPr id="230" name="楕円 229"/>
        <xdr:cNvSpPr/>
      </xdr:nvSpPr>
      <xdr:spPr>
        <a:xfrm>
          <a:off x="10426700" y="106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121299</xdr:rowOff>
    </xdr:from>
    <xdr:ext cx="599010" cy="259045"/>
    <xdr:sp macro="" textlink="">
      <xdr:nvSpPr>
        <xdr:cNvPr id="231" name="【橋りょう・トンネル】&#10;一人当たり有形固定資産（償却資産）額該当値テキスト"/>
        <xdr:cNvSpPr txBox="1"/>
      </xdr:nvSpPr>
      <xdr:spPr>
        <a:xfrm>
          <a:off x="10515600" y="1057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149296</xdr:rowOff>
    </xdr:from>
    <xdr:to>
      <xdr:col>50</xdr:col>
      <xdr:colOff>165100</xdr:colOff>
      <xdr:row>62</xdr:row>
      <xdr:rowOff>79446</xdr:rowOff>
    </xdr:to>
    <xdr:sp macro="" textlink="">
      <xdr:nvSpPr>
        <xdr:cNvPr id="232" name="楕円 231"/>
        <xdr:cNvSpPr/>
      </xdr:nvSpPr>
      <xdr:spPr>
        <a:xfrm>
          <a:off x="9588500" y="106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22222</xdr:rowOff>
    </xdr:from>
    <xdr:to>
      <xdr:col>55</xdr:col>
      <xdr:colOff>0</xdr:colOff>
      <xdr:row>62</xdr:row>
      <xdr:rowOff>28646</xdr:rowOff>
    </xdr:to>
    <xdr:cxnSp macro="">
      <xdr:nvCxnSpPr>
        <xdr:cNvPr id="233" name="直線コネクタ 232"/>
        <xdr:cNvCxnSpPr/>
      </xdr:nvCxnSpPr>
      <xdr:spPr>
        <a:xfrm flipV="1">
          <a:off x="9639300" y="10652122"/>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160099</xdr:rowOff>
    </xdr:from>
    <xdr:to>
      <xdr:col>46</xdr:col>
      <xdr:colOff>38100</xdr:colOff>
      <xdr:row>62</xdr:row>
      <xdr:rowOff>90249</xdr:rowOff>
    </xdr:to>
    <xdr:sp macro="" textlink="">
      <xdr:nvSpPr>
        <xdr:cNvPr id="234" name="楕円 233"/>
        <xdr:cNvSpPr/>
      </xdr:nvSpPr>
      <xdr:spPr>
        <a:xfrm>
          <a:off x="8699500" y="106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28646</xdr:rowOff>
    </xdr:from>
    <xdr:to>
      <xdr:col>50</xdr:col>
      <xdr:colOff>114300</xdr:colOff>
      <xdr:row>62</xdr:row>
      <xdr:rowOff>39449</xdr:rowOff>
    </xdr:to>
    <xdr:cxnSp macro="">
      <xdr:nvCxnSpPr>
        <xdr:cNvPr id="235" name="直線コネクタ 234"/>
        <xdr:cNvCxnSpPr/>
      </xdr:nvCxnSpPr>
      <xdr:spPr>
        <a:xfrm flipV="1">
          <a:off x="8750300" y="10658546"/>
          <a:ext cx="8890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164044</xdr:rowOff>
    </xdr:from>
    <xdr:to>
      <xdr:col>41</xdr:col>
      <xdr:colOff>101600</xdr:colOff>
      <xdr:row>62</xdr:row>
      <xdr:rowOff>94194</xdr:rowOff>
    </xdr:to>
    <xdr:sp macro="" textlink="">
      <xdr:nvSpPr>
        <xdr:cNvPr id="236" name="楕円 235"/>
        <xdr:cNvSpPr/>
      </xdr:nvSpPr>
      <xdr:spPr>
        <a:xfrm>
          <a:off x="7810500" y="106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39449</xdr:rowOff>
    </xdr:from>
    <xdr:to>
      <xdr:col>45</xdr:col>
      <xdr:colOff>177800</xdr:colOff>
      <xdr:row>62</xdr:row>
      <xdr:rowOff>43394</xdr:rowOff>
    </xdr:to>
    <xdr:cxnSp macro="">
      <xdr:nvCxnSpPr>
        <xdr:cNvPr id="237" name="直線コネクタ 236"/>
        <xdr:cNvCxnSpPr/>
      </xdr:nvCxnSpPr>
      <xdr:spPr>
        <a:xfrm flipV="1">
          <a:off x="7861300" y="10669349"/>
          <a:ext cx="8890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70573</xdr:rowOff>
    </xdr:from>
    <xdr:ext cx="599010" cy="259045"/>
    <xdr:sp macro="" textlink="">
      <xdr:nvSpPr>
        <xdr:cNvPr id="241" name="n_1mainValue【橋りょう・トンネル】&#10;一人当たり有形固定資産（償却資産）額"/>
        <xdr:cNvSpPr txBox="1"/>
      </xdr:nvSpPr>
      <xdr:spPr>
        <a:xfrm>
          <a:off x="9327095" y="107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81376</xdr:rowOff>
    </xdr:from>
    <xdr:ext cx="599010" cy="259045"/>
    <xdr:sp macro="" textlink="">
      <xdr:nvSpPr>
        <xdr:cNvPr id="242" name="n_2mainValue【橋りょう・トンネル】&#10;一人当たり有形固定資産（償却資産）額"/>
        <xdr:cNvSpPr txBox="1"/>
      </xdr:nvSpPr>
      <xdr:spPr>
        <a:xfrm>
          <a:off x="8450795" y="107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85321</xdr:rowOff>
    </xdr:from>
    <xdr:ext cx="599010" cy="259045"/>
    <xdr:sp macro="" textlink="">
      <xdr:nvSpPr>
        <xdr:cNvPr id="243" name="n_3mainValue【橋りょう・トンネル】&#10;一人当たり有形固定資産（償却資産）額"/>
        <xdr:cNvSpPr txBox="1"/>
      </xdr:nvSpPr>
      <xdr:spPr>
        <a:xfrm>
          <a:off x="7561795" y="1071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103232</xdr:rowOff>
    </xdr:from>
    <xdr:to>
      <xdr:col>24</xdr:col>
      <xdr:colOff>114300</xdr:colOff>
      <xdr:row>81</xdr:row>
      <xdr:rowOff>33382</xdr:rowOff>
    </xdr:to>
    <xdr:sp macro="" textlink="">
      <xdr:nvSpPr>
        <xdr:cNvPr id="284" name="楕円 283"/>
        <xdr:cNvSpPr/>
      </xdr:nvSpPr>
      <xdr:spPr>
        <a:xfrm>
          <a:off x="45847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126109</xdr:rowOff>
    </xdr:from>
    <xdr:ext cx="405111" cy="259045"/>
    <xdr:sp macro="" textlink="">
      <xdr:nvSpPr>
        <xdr:cNvPr id="285" name="【公営住宅】&#10;有形固定資産減価償却率該当値テキスト"/>
        <xdr:cNvSpPr txBox="1"/>
      </xdr:nvSpPr>
      <xdr:spPr>
        <a:xfrm>
          <a:off x="4673600" y="136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132624</xdr:rowOff>
    </xdr:from>
    <xdr:to>
      <xdr:col>20</xdr:col>
      <xdr:colOff>38100</xdr:colOff>
      <xdr:row>81</xdr:row>
      <xdr:rowOff>62774</xdr:rowOff>
    </xdr:to>
    <xdr:sp macro="" textlink="">
      <xdr:nvSpPr>
        <xdr:cNvPr id="286" name="楕円 285"/>
        <xdr:cNvSpPr/>
      </xdr:nvSpPr>
      <xdr:spPr>
        <a:xfrm>
          <a:off x="3746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154032</xdr:rowOff>
    </xdr:from>
    <xdr:to>
      <xdr:col>24</xdr:col>
      <xdr:colOff>63500</xdr:colOff>
      <xdr:row>81</xdr:row>
      <xdr:rowOff>11974</xdr:rowOff>
    </xdr:to>
    <xdr:cxnSp macro="">
      <xdr:nvCxnSpPr>
        <xdr:cNvPr id="287" name="直線コネクタ 286"/>
        <xdr:cNvCxnSpPr/>
      </xdr:nvCxnSpPr>
      <xdr:spPr>
        <a:xfrm flipV="1">
          <a:off x="3797300" y="138700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165281</xdr:rowOff>
    </xdr:from>
    <xdr:to>
      <xdr:col>15</xdr:col>
      <xdr:colOff>101600</xdr:colOff>
      <xdr:row>81</xdr:row>
      <xdr:rowOff>95431</xdr:rowOff>
    </xdr:to>
    <xdr:sp macro="" textlink="">
      <xdr:nvSpPr>
        <xdr:cNvPr id="288" name="楕円 287"/>
        <xdr:cNvSpPr/>
      </xdr:nvSpPr>
      <xdr:spPr>
        <a:xfrm>
          <a:off x="2857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xdr:rowOff>
    </xdr:from>
    <xdr:to>
      <xdr:col>19</xdr:col>
      <xdr:colOff>177800</xdr:colOff>
      <xdr:row>81</xdr:row>
      <xdr:rowOff>44631</xdr:rowOff>
    </xdr:to>
    <xdr:cxnSp macro="">
      <xdr:nvCxnSpPr>
        <xdr:cNvPr id="289" name="直線コネクタ 288"/>
        <xdr:cNvCxnSpPr/>
      </xdr:nvCxnSpPr>
      <xdr:spPr>
        <a:xfrm flipV="1">
          <a:off x="2908300" y="1389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24856</xdr:rowOff>
    </xdr:from>
    <xdr:to>
      <xdr:col>10</xdr:col>
      <xdr:colOff>165100</xdr:colOff>
      <xdr:row>81</xdr:row>
      <xdr:rowOff>126456</xdr:rowOff>
    </xdr:to>
    <xdr:sp macro="" textlink="">
      <xdr:nvSpPr>
        <xdr:cNvPr id="290" name="楕円 289"/>
        <xdr:cNvSpPr/>
      </xdr:nvSpPr>
      <xdr:spPr>
        <a:xfrm>
          <a:off x="1968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75656</xdr:rowOff>
    </xdr:to>
    <xdr:cxnSp macro="">
      <xdr:nvCxnSpPr>
        <xdr:cNvPr id="291" name="直線コネクタ 290"/>
        <xdr:cNvCxnSpPr/>
      </xdr:nvCxnSpPr>
      <xdr:spPr>
        <a:xfrm flipV="1">
          <a:off x="2019300" y="139320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79301</xdr:rowOff>
    </xdr:from>
    <xdr:ext cx="405111" cy="259045"/>
    <xdr:sp macro="" textlink="">
      <xdr:nvSpPr>
        <xdr:cNvPr id="295" name="n_1mainValue【公営住宅】&#10;有形固定資産減価償却率"/>
        <xdr:cNvSpPr txBox="1"/>
      </xdr:nvSpPr>
      <xdr:spPr>
        <a:xfrm>
          <a:off x="3582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96" name="n_2main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117583</xdr:rowOff>
    </xdr:from>
    <xdr:ext cx="405111" cy="259045"/>
    <xdr:sp macro="" textlink="">
      <xdr:nvSpPr>
        <xdr:cNvPr id="297" name="n_3mainValue【公営住宅】&#10;有形固定資産減価償却率"/>
        <xdr:cNvSpPr txBox="1"/>
      </xdr:nvSpPr>
      <xdr:spPr>
        <a:xfrm>
          <a:off x="18167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8637</xdr:rowOff>
    </xdr:from>
    <xdr:to>
      <xdr:col>55</xdr:col>
      <xdr:colOff>50800</xdr:colOff>
      <xdr:row>83</xdr:row>
      <xdr:rowOff>110237</xdr:rowOff>
    </xdr:to>
    <xdr:sp macro="" textlink="">
      <xdr:nvSpPr>
        <xdr:cNvPr id="336" name="楕円 335"/>
        <xdr:cNvSpPr/>
      </xdr:nvSpPr>
      <xdr:spPr>
        <a:xfrm>
          <a:off x="104267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31514</xdr:rowOff>
    </xdr:from>
    <xdr:ext cx="469744" cy="259045"/>
    <xdr:sp macro="" textlink="">
      <xdr:nvSpPr>
        <xdr:cNvPr id="337" name="【公営住宅】&#10;一人当たり面積該当値テキスト"/>
        <xdr:cNvSpPr txBox="1"/>
      </xdr:nvSpPr>
      <xdr:spPr>
        <a:xfrm>
          <a:off x="10515600" y="1409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16638</xdr:rowOff>
    </xdr:from>
    <xdr:to>
      <xdr:col>50</xdr:col>
      <xdr:colOff>165100</xdr:colOff>
      <xdr:row>83</xdr:row>
      <xdr:rowOff>118238</xdr:rowOff>
    </xdr:to>
    <xdr:sp macro="" textlink="">
      <xdr:nvSpPr>
        <xdr:cNvPr id="338" name="楕円 337"/>
        <xdr:cNvSpPr/>
      </xdr:nvSpPr>
      <xdr:spPr>
        <a:xfrm>
          <a:off x="9588500" y="142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59437</xdr:rowOff>
    </xdr:from>
    <xdr:to>
      <xdr:col>55</xdr:col>
      <xdr:colOff>0</xdr:colOff>
      <xdr:row>83</xdr:row>
      <xdr:rowOff>67438</xdr:rowOff>
    </xdr:to>
    <xdr:cxnSp macro="">
      <xdr:nvCxnSpPr>
        <xdr:cNvPr id="339" name="直線コネクタ 338"/>
        <xdr:cNvCxnSpPr/>
      </xdr:nvCxnSpPr>
      <xdr:spPr>
        <a:xfrm flipV="1">
          <a:off x="9639300" y="1428978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21210</xdr:rowOff>
    </xdr:from>
    <xdr:to>
      <xdr:col>46</xdr:col>
      <xdr:colOff>38100</xdr:colOff>
      <xdr:row>83</xdr:row>
      <xdr:rowOff>122810</xdr:rowOff>
    </xdr:to>
    <xdr:sp macro="" textlink="">
      <xdr:nvSpPr>
        <xdr:cNvPr id="340" name="楕円 339"/>
        <xdr:cNvSpPr/>
      </xdr:nvSpPr>
      <xdr:spPr>
        <a:xfrm>
          <a:off x="8699500" y="142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67438</xdr:rowOff>
    </xdr:from>
    <xdr:to>
      <xdr:col>50</xdr:col>
      <xdr:colOff>114300</xdr:colOff>
      <xdr:row>83</xdr:row>
      <xdr:rowOff>72010</xdr:rowOff>
    </xdr:to>
    <xdr:cxnSp macro="">
      <xdr:nvCxnSpPr>
        <xdr:cNvPr id="341" name="直線コネクタ 340"/>
        <xdr:cNvCxnSpPr/>
      </xdr:nvCxnSpPr>
      <xdr:spPr>
        <a:xfrm flipV="1">
          <a:off x="8750300" y="14297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28067</xdr:rowOff>
    </xdr:from>
    <xdr:to>
      <xdr:col>41</xdr:col>
      <xdr:colOff>101600</xdr:colOff>
      <xdr:row>83</xdr:row>
      <xdr:rowOff>129667</xdr:rowOff>
    </xdr:to>
    <xdr:sp macro="" textlink="">
      <xdr:nvSpPr>
        <xdr:cNvPr id="342" name="楕円 341"/>
        <xdr:cNvSpPr/>
      </xdr:nvSpPr>
      <xdr:spPr>
        <a:xfrm>
          <a:off x="7810500" y="142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72010</xdr:rowOff>
    </xdr:from>
    <xdr:to>
      <xdr:col>45</xdr:col>
      <xdr:colOff>177800</xdr:colOff>
      <xdr:row>83</xdr:row>
      <xdr:rowOff>78867</xdr:rowOff>
    </xdr:to>
    <xdr:cxnSp macro="">
      <xdr:nvCxnSpPr>
        <xdr:cNvPr id="343" name="直線コネクタ 342"/>
        <xdr:cNvCxnSpPr/>
      </xdr:nvCxnSpPr>
      <xdr:spPr>
        <a:xfrm flipV="1">
          <a:off x="7861300" y="1430236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4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134765</xdr:rowOff>
    </xdr:from>
    <xdr:ext cx="469744" cy="259045"/>
    <xdr:sp macro="" textlink="">
      <xdr:nvSpPr>
        <xdr:cNvPr id="347" name="n_1mainValue【公営住宅】&#10;一人当たり面積"/>
        <xdr:cNvSpPr txBox="1"/>
      </xdr:nvSpPr>
      <xdr:spPr>
        <a:xfrm>
          <a:off x="9391727" y="140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139337</xdr:rowOff>
    </xdr:from>
    <xdr:ext cx="469744" cy="259045"/>
    <xdr:sp macro="" textlink="">
      <xdr:nvSpPr>
        <xdr:cNvPr id="348" name="n_2mainValue【公営住宅】&#10;一人当たり面積"/>
        <xdr:cNvSpPr txBox="1"/>
      </xdr:nvSpPr>
      <xdr:spPr>
        <a:xfrm>
          <a:off x="8515427" y="1402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146194</xdr:rowOff>
    </xdr:from>
    <xdr:ext cx="469744" cy="259045"/>
    <xdr:sp macro="" textlink="">
      <xdr:nvSpPr>
        <xdr:cNvPr id="349" name="n_3mainValue【公営住宅】&#10;一人当たり面積"/>
        <xdr:cNvSpPr txBox="1"/>
      </xdr:nvSpPr>
      <xdr:spPr>
        <a:xfrm>
          <a:off x="7626427" y="1403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75" name="直線コネクタ 374"/>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76"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77" name="直線コネクタ 376"/>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8"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9" name="直線コネクタ 37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80"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81" name="フローチャート: 判断 380"/>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82" name="フローチャート: 判断 381"/>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83" name="フローチャート: 判断 382"/>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84" name="フローチャート: 判断 383"/>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15602</xdr:rowOff>
    </xdr:from>
    <xdr:to>
      <xdr:col>24</xdr:col>
      <xdr:colOff>114300</xdr:colOff>
      <xdr:row>102</xdr:row>
      <xdr:rowOff>117202</xdr:rowOff>
    </xdr:to>
    <xdr:sp macro="" textlink="">
      <xdr:nvSpPr>
        <xdr:cNvPr id="390" name="楕円 389"/>
        <xdr:cNvSpPr/>
      </xdr:nvSpPr>
      <xdr:spPr>
        <a:xfrm>
          <a:off x="4584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38479</xdr:rowOff>
    </xdr:from>
    <xdr:ext cx="405111" cy="259045"/>
    <xdr:sp macro="" textlink="">
      <xdr:nvSpPr>
        <xdr:cNvPr id="391" name="【港湾・漁港】&#10;有形固定資産減価償却率該当値テキスト"/>
        <xdr:cNvSpPr txBox="1"/>
      </xdr:nvSpPr>
      <xdr:spPr>
        <a:xfrm>
          <a:off x="4673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48261</xdr:rowOff>
    </xdr:from>
    <xdr:to>
      <xdr:col>20</xdr:col>
      <xdr:colOff>38100</xdr:colOff>
      <xdr:row>102</xdr:row>
      <xdr:rowOff>149861</xdr:rowOff>
    </xdr:to>
    <xdr:sp macro="" textlink="">
      <xdr:nvSpPr>
        <xdr:cNvPr id="392" name="楕円 391"/>
        <xdr:cNvSpPr/>
      </xdr:nvSpPr>
      <xdr:spPr>
        <a:xfrm>
          <a:off x="3746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66402</xdr:rowOff>
    </xdr:from>
    <xdr:to>
      <xdr:col>24</xdr:col>
      <xdr:colOff>63500</xdr:colOff>
      <xdr:row>102</xdr:row>
      <xdr:rowOff>99061</xdr:rowOff>
    </xdr:to>
    <xdr:cxnSp macro="">
      <xdr:nvCxnSpPr>
        <xdr:cNvPr id="393" name="直線コネクタ 392"/>
        <xdr:cNvCxnSpPr/>
      </xdr:nvCxnSpPr>
      <xdr:spPr>
        <a:xfrm flipV="1">
          <a:off x="3797300" y="175543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27032</xdr:rowOff>
    </xdr:from>
    <xdr:to>
      <xdr:col>15</xdr:col>
      <xdr:colOff>101600</xdr:colOff>
      <xdr:row>102</xdr:row>
      <xdr:rowOff>128632</xdr:rowOff>
    </xdr:to>
    <xdr:sp macro="" textlink="">
      <xdr:nvSpPr>
        <xdr:cNvPr id="394" name="楕円 393"/>
        <xdr:cNvSpPr/>
      </xdr:nvSpPr>
      <xdr:spPr>
        <a:xfrm>
          <a:off x="2857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77832</xdr:rowOff>
    </xdr:from>
    <xdr:to>
      <xdr:col>19</xdr:col>
      <xdr:colOff>177800</xdr:colOff>
      <xdr:row>102</xdr:row>
      <xdr:rowOff>99061</xdr:rowOff>
    </xdr:to>
    <xdr:cxnSp macro="">
      <xdr:nvCxnSpPr>
        <xdr:cNvPr id="395" name="直線コネクタ 394"/>
        <xdr:cNvCxnSpPr/>
      </xdr:nvCxnSpPr>
      <xdr:spPr>
        <a:xfrm>
          <a:off x="2908300" y="175657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66221</xdr:rowOff>
    </xdr:from>
    <xdr:to>
      <xdr:col>10</xdr:col>
      <xdr:colOff>165100</xdr:colOff>
      <xdr:row>102</xdr:row>
      <xdr:rowOff>167821</xdr:rowOff>
    </xdr:to>
    <xdr:sp macro="" textlink="">
      <xdr:nvSpPr>
        <xdr:cNvPr id="396" name="楕円 395"/>
        <xdr:cNvSpPr/>
      </xdr:nvSpPr>
      <xdr:spPr>
        <a:xfrm>
          <a:off x="1968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77832</xdr:rowOff>
    </xdr:from>
    <xdr:to>
      <xdr:col>15</xdr:col>
      <xdr:colOff>50800</xdr:colOff>
      <xdr:row>102</xdr:row>
      <xdr:rowOff>117021</xdr:rowOff>
    </xdr:to>
    <xdr:cxnSp macro="">
      <xdr:nvCxnSpPr>
        <xdr:cNvPr id="397" name="直線コネクタ 396"/>
        <xdr:cNvCxnSpPr/>
      </xdr:nvCxnSpPr>
      <xdr:spPr>
        <a:xfrm flipV="1">
          <a:off x="2019300" y="175657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102706</xdr:rowOff>
    </xdr:from>
    <xdr:ext cx="405111" cy="259045"/>
    <xdr:sp macro="" textlink="">
      <xdr:nvSpPr>
        <xdr:cNvPr id="398" name="n_1aveValue【港湾・漁港】&#10;有形固定資産減価償却率"/>
        <xdr:cNvSpPr txBox="1"/>
      </xdr:nvSpPr>
      <xdr:spPr>
        <a:xfrm>
          <a:off x="3582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99" name="n_2aveValue【港湾・漁港】&#10;有形固定資産減価償却率"/>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154957</xdr:rowOff>
    </xdr:from>
    <xdr:ext cx="405111" cy="259045"/>
    <xdr:sp macro="" textlink="">
      <xdr:nvSpPr>
        <xdr:cNvPr id="400" name="n_3aveValue【港湾・漁港】&#10;有形固定資産減価償却率"/>
        <xdr:cNvSpPr txBox="1"/>
      </xdr:nvSpPr>
      <xdr:spPr>
        <a:xfrm>
          <a:off x="1816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140988</xdr:rowOff>
    </xdr:from>
    <xdr:ext cx="405111" cy="259045"/>
    <xdr:sp macro="" textlink="">
      <xdr:nvSpPr>
        <xdr:cNvPr id="401" name="n_1mainValue【港湾・漁港】&#10;有形固定資産減価償却率"/>
        <xdr:cNvSpPr txBox="1"/>
      </xdr:nvSpPr>
      <xdr:spPr>
        <a:xfrm>
          <a:off x="3582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119759</xdr:rowOff>
    </xdr:from>
    <xdr:ext cx="405111" cy="259045"/>
    <xdr:sp macro="" textlink="">
      <xdr:nvSpPr>
        <xdr:cNvPr id="402" name="n_2mainValue【港湾・漁港】&#10;有形固定資産減価償却率"/>
        <xdr:cNvSpPr txBox="1"/>
      </xdr:nvSpPr>
      <xdr:spPr>
        <a:xfrm>
          <a:off x="27057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158948</xdr:rowOff>
    </xdr:from>
    <xdr:ext cx="405111" cy="259045"/>
    <xdr:sp macro="" textlink="">
      <xdr:nvSpPr>
        <xdr:cNvPr id="403" name="n_3mainValue【港湾・漁港】&#10;有形固定資産減価償却率"/>
        <xdr:cNvSpPr txBox="1"/>
      </xdr:nvSpPr>
      <xdr:spPr>
        <a:xfrm>
          <a:off x="1816744"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5" name="テキスト ボックス 4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7" name="テキスト ボックス 41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9" name="テキスト ボックス 41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1" name="テキスト ボックス 42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3" name="テキスト ボックス 42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5" name="テキスト ボックス 4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7" name="テキスト ボックス 4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29" name="直線コネクタ 428"/>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30"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31" name="直線コネクタ 430"/>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32"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33" name="直線コネクタ 432"/>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34"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35" name="フローチャート: 判断 434"/>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36" name="フローチャート: 判断 435"/>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37" name="フローチャート: 判断 436"/>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38" name="フローチャート: 判断 437"/>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59528</xdr:rowOff>
    </xdr:from>
    <xdr:to>
      <xdr:col>55</xdr:col>
      <xdr:colOff>50800</xdr:colOff>
      <xdr:row>108</xdr:row>
      <xdr:rowOff>161128</xdr:rowOff>
    </xdr:to>
    <xdr:sp macro="" textlink="">
      <xdr:nvSpPr>
        <xdr:cNvPr id="444" name="楕円 443"/>
        <xdr:cNvSpPr/>
      </xdr:nvSpPr>
      <xdr:spPr>
        <a:xfrm>
          <a:off x="10426700" y="185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145905</xdr:rowOff>
    </xdr:from>
    <xdr:ext cx="534377" cy="259045"/>
    <xdr:sp macro="" textlink="">
      <xdr:nvSpPr>
        <xdr:cNvPr id="445" name="【港湾・漁港】&#10;一人当たり有形固定資産（償却資産）額該当値テキスト"/>
        <xdr:cNvSpPr txBox="1"/>
      </xdr:nvSpPr>
      <xdr:spPr>
        <a:xfrm>
          <a:off x="10515600" y="184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61038</xdr:rowOff>
    </xdr:from>
    <xdr:to>
      <xdr:col>50</xdr:col>
      <xdr:colOff>165100</xdr:colOff>
      <xdr:row>108</xdr:row>
      <xdr:rowOff>162638</xdr:rowOff>
    </xdr:to>
    <xdr:sp macro="" textlink="">
      <xdr:nvSpPr>
        <xdr:cNvPr id="446" name="楕円 445"/>
        <xdr:cNvSpPr/>
      </xdr:nvSpPr>
      <xdr:spPr>
        <a:xfrm>
          <a:off x="9588500" y="185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110328</xdr:rowOff>
    </xdr:from>
    <xdr:to>
      <xdr:col>55</xdr:col>
      <xdr:colOff>0</xdr:colOff>
      <xdr:row>108</xdr:row>
      <xdr:rowOff>111838</xdr:rowOff>
    </xdr:to>
    <xdr:cxnSp macro="">
      <xdr:nvCxnSpPr>
        <xdr:cNvPr id="447" name="直線コネクタ 446"/>
        <xdr:cNvCxnSpPr/>
      </xdr:nvCxnSpPr>
      <xdr:spPr>
        <a:xfrm flipV="1">
          <a:off x="9639300" y="18626928"/>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66771</xdr:rowOff>
    </xdr:from>
    <xdr:to>
      <xdr:col>46</xdr:col>
      <xdr:colOff>38100</xdr:colOff>
      <xdr:row>108</xdr:row>
      <xdr:rowOff>168371</xdr:rowOff>
    </xdr:to>
    <xdr:sp macro="" textlink="">
      <xdr:nvSpPr>
        <xdr:cNvPr id="448" name="楕円 447"/>
        <xdr:cNvSpPr/>
      </xdr:nvSpPr>
      <xdr:spPr>
        <a:xfrm>
          <a:off x="8699500" y="185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111838</xdr:rowOff>
    </xdr:from>
    <xdr:to>
      <xdr:col>50</xdr:col>
      <xdr:colOff>114300</xdr:colOff>
      <xdr:row>108</xdr:row>
      <xdr:rowOff>117571</xdr:rowOff>
    </xdr:to>
    <xdr:cxnSp macro="">
      <xdr:nvCxnSpPr>
        <xdr:cNvPr id="449" name="直線コネクタ 448"/>
        <xdr:cNvCxnSpPr/>
      </xdr:nvCxnSpPr>
      <xdr:spPr>
        <a:xfrm flipV="1">
          <a:off x="8750300" y="18628438"/>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67850</xdr:rowOff>
    </xdr:from>
    <xdr:to>
      <xdr:col>41</xdr:col>
      <xdr:colOff>101600</xdr:colOff>
      <xdr:row>108</xdr:row>
      <xdr:rowOff>169450</xdr:rowOff>
    </xdr:to>
    <xdr:sp macro="" textlink="">
      <xdr:nvSpPr>
        <xdr:cNvPr id="450" name="楕円 449"/>
        <xdr:cNvSpPr/>
      </xdr:nvSpPr>
      <xdr:spPr>
        <a:xfrm>
          <a:off x="7810500" y="185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117571</xdr:rowOff>
    </xdr:from>
    <xdr:to>
      <xdr:col>45</xdr:col>
      <xdr:colOff>177800</xdr:colOff>
      <xdr:row>108</xdr:row>
      <xdr:rowOff>118650</xdr:rowOff>
    </xdr:to>
    <xdr:cxnSp macro="">
      <xdr:nvCxnSpPr>
        <xdr:cNvPr id="451" name="直線コネクタ 450"/>
        <xdr:cNvCxnSpPr/>
      </xdr:nvCxnSpPr>
      <xdr:spPr>
        <a:xfrm flipV="1">
          <a:off x="7861300" y="1863417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52"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53"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54"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153765</xdr:rowOff>
    </xdr:from>
    <xdr:ext cx="534377" cy="259045"/>
    <xdr:sp macro="" textlink="">
      <xdr:nvSpPr>
        <xdr:cNvPr id="455" name="n_1mainValue【港湾・漁港】&#10;一人当たり有形固定資産（償却資産）額"/>
        <xdr:cNvSpPr txBox="1"/>
      </xdr:nvSpPr>
      <xdr:spPr>
        <a:xfrm>
          <a:off x="9359411" y="186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159498</xdr:rowOff>
    </xdr:from>
    <xdr:ext cx="534377" cy="259045"/>
    <xdr:sp macro="" textlink="">
      <xdr:nvSpPr>
        <xdr:cNvPr id="456" name="n_2mainValue【港湾・漁港】&#10;一人当たり有形固定資産（償却資産）額"/>
        <xdr:cNvSpPr txBox="1"/>
      </xdr:nvSpPr>
      <xdr:spPr>
        <a:xfrm>
          <a:off x="8483111" y="186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160577</xdr:rowOff>
    </xdr:from>
    <xdr:ext cx="534377" cy="259045"/>
    <xdr:sp macro="" textlink="">
      <xdr:nvSpPr>
        <xdr:cNvPr id="457" name="n_3mainValue【港湾・漁港】&#10;一人当たり有形固定資産（償却資産）額"/>
        <xdr:cNvSpPr txBox="1"/>
      </xdr:nvSpPr>
      <xdr:spPr>
        <a:xfrm>
          <a:off x="7594111" y="186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8" name="直線コネクタ 4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9" name="テキスト ボックス 46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0" name="直線コネクタ 4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1" name="テキスト ボックス 4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2" name="直線コネクタ 4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3" name="テキスト ボックス 4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4" name="直線コネクタ 4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5" name="テキスト ボックス 4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6" name="直線コネクタ 4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7" name="テキスト ボックス 4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8" name="直線コネクタ 4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9" name="テキスト ボックス 4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1" name="テキスト ボックス 4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83" name="直線コネクタ 48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8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85" name="直線コネクタ 48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7" name="直線コネクタ 48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488"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89" name="フローチャート: 判断 48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90" name="フローチャート: 判断 48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91" name="フローチャート: 判断 49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92" name="フローチャート: 判断 49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98" name="楕円 497"/>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72407</xdr:rowOff>
    </xdr:from>
    <xdr:ext cx="405111" cy="259045"/>
    <xdr:sp macro="" textlink="">
      <xdr:nvSpPr>
        <xdr:cNvPr id="499" name="【認定こども園・幼稚園・保育所】&#10;有形固定資産減価償却率該当値テキスト"/>
        <xdr:cNvSpPr txBox="1"/>
      </xdr:nvSpPr>
      <xdr:spPr>
        <a:xfrm>
          <a:off x="16357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500" name="楕円 499"/>
        <xdr:cNvSpPr/>
      </xdr:nvSpPr>
      <xdr:spPr>
        <a:xfrm>
          <a:off x="15430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9253</xdr:rowOff>
    </xdr:to>
    <xdr:cxnSp macro="">
      <xdr:nvCxnSpPr>
        <xdr:cNvPr id="501" name="直線コネクタ 500"/>
        <xdr:cNvCxnSpPr/>
      </xdr:nvCxnSpPr>
      <xdr:spPr>
        <a:xfrm flipV="1">
          <a:off x="15481300" y="64884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2" name="楕円 501"/>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38</xdr:row>
      <xdr:rowOff>41910</xdr:rowOff>
    </xdr:to>
    <xdr:cxnSp macro="">
      <xdr:nvCxnSpPr>
        <xdr:cNvPr id="503" name="直線コネクタ 502"/>
        <xdr:cNvCxnSpPr/>
      </xdr:nvCxnSpPr>
      <xdr:spPr>
        <a:xfrm flipV="1">
          <a:off x="14592300" y="65243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30299</xdr:rowOff>
    </xdr:from>
    <xdr:to>
      <xdr:col>72</xdr:col>
      <xdr:colOff>38100</xdr:colOff>
      <xdr:row>37</xdr:row>
      <xdr:rowOff>131899</xdr:rowOff>
    </xdr:to>
    <xdr:sp macro="" textlink="">
      <xdr:nvSpPr>
        <xdr:cNvPr id="504" name="楕円 503"/>
        <xdr:cNvSpPr/>
      </xdr:nvSpPr>
      <xdr:spPr>
        <a:xfrm>
          <a:off x="13652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81099</xdr:rowOff>
    </xdr:from>
    <xdr:to>
      <xdr:col>76</xdr:col>
      <xdr:colOff>114300</xdr:colOff>
      <xdr:row>38</xdr:row>
      <xdr:rowOff>41910</xdr:rowOff>
    </xdr:to>
    <xdr:cxnSp macro="">
      <xdr:nvCxnSpPr>
        <xdr:cNvPr id="505" name="直線コネクタ 504"/>
        <xdr:cNvCxnSpPr/>
      </xdr:nvCxnSpPr>
      <xdr:spPr>
        <a:xfrm>
          <a:off x="13703300" y="6424749"/>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506"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507"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508"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51180</xdr:rowOff>
    </xdr:from>
    <xdr:ext cx="405111" cy="259045"/>
    <xdr:sp macro="" textlink="">
      <xdr:nvSpPr>
        <xdr:cNvPr id="509" name="n_1mainValue【認定こども園・幼稚園・保育所】&#10;有形固定資産減価償却率"/>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10" name="n_2mainValue【認定こども園・幼稚園・保育所】&#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148426</xdr:rowOff>
    </xdr:from>
    <xdr:ext cx="405111" cy="259045"/>
    <xdr:sp macro="" textlink="">
      <xdr:nvSpPr>
        <xdr:cNvPr id="511" name="n_3mainValue【認定こども園・幼稚園・保育所】&#10;有形固定資産減価償却率"/>
        <xdr:cNvSpPr txBox="1"/>
      </xdr:nvSpPr>
      <xdr:spPr>
        <a:xfrm>
          <a:off x="13500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2" name="直線コネクタ 5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3" name="テキスト ボックス 5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4" name="直線コネクタ 5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5" name="テキスト ボックス 5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6" name="直線コネクタ 5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7" name="テキスト ボックス 5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8" name="直線コネクタ 5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9" name="テキスト ボックス 5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0" name="直線コネクタ 5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1" name="テキスト ボックス 5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2" name="直線コネクタ 5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3" name="テキスト ボックス 5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37" name="直線コネクタ 536"/>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39" name="直線コネクタ 5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40"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41" name="直線コネクタ 540"/>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542"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43" name="フローチャート: 判断 542"/>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44" name="フローチャート: 判断 543"/>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45" name="フローチャート: 判断 54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46" name="フローチャート: 判断 545"/>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141333</xdr:rowOff>
    </xdr:from>
    <xdr:to>
      <xdr:col>116</xdr:col>
      <xdr:colOff>114300</xdr:colOff>
      <xdr:row>42</xdr:row>
      <xdr:rowOff>71483</xdr:rowOff>
    </xdr:to>
    <xdr:sp macro="" textlink="">
      <xdr:nvSpPr>
        <xdr:cNvPr id="552" name="楕円 551"/>
        <xdr:cNvSpPr/>
      </xdr:nvSpPr>
      <xdr:spPr>
        <a:xfrm>
          <a:off x="221107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56260</xdr:rowOff>
    </xdr:from>
    <xdr:ext cx="469744" cy="259045"/>
    <xdr:sp macro="" textlink="">
      <xdr:nvSpPr>
        <xdr:cNvPr id="553" name="【認定こども園・幼稚園・保育所】&#10;一人当たり面積該当値テキスト"/>
        <xdr:cNvSpPr txBox="1"/>
      </xdr:nvSpPr>
      <xdr:spPr>
        <a:xfrm>
          <a:off x="22199600" y="708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141333</xdr:rowOff>
    </xdr:from>
    <xdr:to>
      <xdr:col>112</xdr:col>
      <xdr:colOff>38100</xdr:colOff>
      <xdr:row>42</xdr:row>
      <xdr:rowOff>71483</xdr:rowOff>
    </xdr:to>
    <xdr:sp macro="" textlink="">
      <xdr:nvSpPr>
        <xdr:cNvPr id="554" name="楕円 553"/>
        <xdr:cNvSpPr/>
      </xdr:nvSpPr>
      <xdr:spPr>
        <a:xfrm>
          <a:off x="2127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20683</xdr:rowOff>
    </xdr:from>
    <xdr:to>
      <xdr:col>116</xdr:col>
      <xdr:colOff>63500</xdr:colOff>
      <xdr:row>42</xdr:row>
      <xdr:rowOff>20683</xdr:rowOff>
    </xdr:to>
    <xdr:cxnSp macro="">
      <xdr:nvCxnSpPr>
        <xdr:cNvPr id="555" name="直線コネクタ 554"/>
        <xdr:cNvCxnSpPr/>
      </xdr:nvCxnSpPr>
      <xdr:spPr>
        <a:xfrm>
          <a:off x="21323300" y="722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141333</xdr:rowOff>
    </xdr:from>
    <xdr:to>
      <xdr:col>107</xdr:col>
      <xdr:colOff>101600</xdr:colOff>
      <xdr:row>42</xdr:row>
      <xdr:rowOff>71483</xdr:rowOff>
    </xdr:to>
    <xdr:sp macro="" textlink="">
      <xdr:nvSpPr>
        <xdr:cNvPr id="556" name="楕円 555"/>
        <xdr:cNvSpPr/>
      </xdr:nvSpPr>
      <xdr:spPr>
        <a:xfrm>
          <a:off x="20383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20683</xdr:rowOff>
    </xdr:from>
    <xdr:to>
      <xdr:col>111</xdr:col>
      <xdr:colOff>177800</xdr:colOff>
      <xdr:row>42</xdr:row>
      <xdr:rowOff>20683</xdr:rowOff>
    </xdr:to>
    <xdr:cxnSp macro="">
      <xdr:nvCxnSpPr>
        <xdr:cNvPr id="557" name="直線コネクタ 556"/>
        <xdr:cNvCxnSpPr/>
      </xdr:nvCxnSpPr>
      <xdr:spPr>
        <a:xfrm>
          <a:off x="20434300" y="722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69487</xdr:rowOff>
    </xdr:from>
    <xdr:to>
      <xdr:col>102</xdr:col>
      <xdr:colOff>165100</xdr:colOff>
      <xdr:row>41</xdr:row>
      <xdr:rowOff>171087</xdr:rowOff>
    </xdr:to>
    <xdr:sp macro="" textlink="">
      <xdr:nvSpPr>
        <xdr:cNvPr id="558" name="楕円 557"/>
        <xdr:cNvSpPr/>
      </xdr:nvSpPr>
      <xdr:spPr>
        <a:xfrm>
          <a:off x="19494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120287</xdr:rowOff>
    </xdr:from>
    <xdr:to>
      <xdr:col>107</xdr:col>
      <xdr:colOff>50800</xdr:colOff>
      <xdr:row>42</xdr:row>
      <xdr:rowOff>20683</xdr:rowOff>
    </xdr:to>
    <xdr:cxnSp macro="">
      <xdr:nvCxnSpPr>
        <xdr:cNvPr id="559" name="直線コネクタ 558"/>
        <xdr:cNvCxnSpPr/>
      </xdr:nvCxnSpPr>
      <xdr:spPr>
        <a:xfrm>
          <a:off x="19545300" y="71497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60"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61"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62"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62610</xdr:rowOff>
    </xdr:from>
    <xdr:ext cx="469744" cy="259045"/>
    <xdr:sp macro="" textlink="">
      <xdr:nvSpPr>
        <xdr:cNvPr id="563" name="n_1mainValue【認定こども園・幼稚園・保育所】&#10;一人当たり面積"/>
        <xdr:cNvSpPr txBox="1"/>
      </xdr:nvSpPr>
      <xdr:spPr>
        <a:xfrm>
          <a:off x="21075727" y="726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62610</xdr:rowOff>
    </xdr:from>
    <xdr:ext cx="469744" cy="259045"/>
    <xdr:sp macro="" textlink="">
      <xdr:nvSpPr>
        <xdr:cNvPr id="564" name="n_2mainValue【認定こども園・幼稚園・保育所】&#10;一人当たり面積"/>
        <xdr:cNvSpPr txBox="1"/>
      </xdr:nvSpPr>
      <xdr:spPr>
        <a:xfrm>
          <a:off x="20199427" y="726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162214</xdr:rowOff>
    </xdr:from>
    <xdr:ext cx="469744" cy="259045"/>
    <xdr:sp macro="" textlink="">
      <xdr:nvSpPr>
        <xdr:cNvPr id="565" name="n_3mainValue【認定こども園・幼稚園・保育所】&#10;一人当たり面積"/>
        <xdr:cNvSpPr txBox="1"/>
      </xdr:nvSpPr>
      <xdr:spPr>
        <a:xfrm>
          <a:off x="19310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6" name="テキスト ボックス 5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8" name="テキスト ボックス 5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6" name="テキスト ボックス 5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90" name="直線コネクタ 58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9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92" name="直線コネクタ 59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9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94" name="直線コネクタ 59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9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96" name="フローチャート: 判断 59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97" name="フローチャート: 判断 59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98" name="フローチャート: 判断 59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99" name="フローチャート: 判断 59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605" name="楕円 604"/>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63517</xdr:rowOff>
    </xdr:from>
    <xdr:ext cx="405111" cy="259045"/>
    <xdr:sp macro="" textlink="">
      <xdr:nvSpPr>
        <xdr:cNvPr id="606" name="【学校施設】&#10;有形固定資産減価償却率該当値テキスト"/>
        <xdr:cNvSpPr txBox="1"/>
      </xdr:nvSpPr>
      <xdr:spPr>
        <a:xfrm>
          <a:off x="16357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607" name="楕円 606"/>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121920</xdr:rowOff>
    </xdr:to>
    <xdr:cxnSp macro="">
      <xdr:nvCxnSpPr>
        <xdr:cNvPr id="608" name="直線コネクタ 607"/>
        <xdr:cNvCxnSpPr/>
      </xdr:nvCxnSpPr>
      <xdr:spPr>
        <a:xfrm flipV="1">
          <a:off x="15481300" y="102069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609" name="楕円 608"/>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148590</xdr:rowOff>
    </xdr:to>
    <xdr:cxnSp macro="">
      <xdr:nvCxnSpPr>
        <xdr:cNvPr id="610" name="直線コネクタ 609"/>
        <xdr:cNvCxnSpPr/>
      </xdr:nvCxnSpPr>
      <xdr:spPr>
        <a:xfrm flipV="1">
          <a:off x="14592300" y="10237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11" name="楕円 610"/>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59</xdr:row>
      <xdr:rowOff>156210</xdr:rowOff>
    </xdr:to>
    <xdr:cxnSp macro="">
      <xdr:nvCxnSpPr>
        <xdr:cNvPr id="612" name="直線コネクタ 611"/>
        <xdr:cNvCxnSpPr/>
      </xdr:nvCxnSpPr>
      <xdr:spPr>
        <a:xfrm flipV="1">
          <a:off x="13703300" y="10264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613"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614"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615"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17797</xdr:rowOff>
    </xdr:from>
    <xdr:ext cx="405111" cy="259045"/>
    <xdr:sp macro="" textlink="">
      <xdr:nvSpPr>
        <xdr:cNvPr id="616" name="n_1mainValue【学校施設】&#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17"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18"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0" name="直線コネクタ 6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1" name="テキスト ボックス 6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2" name="直線コネクタ 6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3" name="テキスト ボックス 6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4" name="直線コネクタ 6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5" name="テキスト ボックス 6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6" name="直線コネクタ 6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7" name="テキスト ボックス 6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41" name="直線コネクタ 640"/>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42"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43" name="直線コネクタ 642"/>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44"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45" name="直線コネクタ 644"/>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646"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47" name="フローチャート: 判断 646"/>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48" name="フローチャート: 判断 647"/>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49" name="フローチャート: 判断 648"/>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50" name="フローチャート: 判断 649"/>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1" name="テキスト ボックス 6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2" name="テキスト ボックス 6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3" name="テキスト ボックス 6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4" name="テキスト ボックス 6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5" name="テキスト ボックス 6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131623</xdr:rowOff>
    </xdr:from>
    <xdr:to>
      <xdr:col>116</xdr:col>
      <xdr:colOff>114300</xdr:colOff>
      <xdr:row>61</xdr:row>
      <xdr:rowOff>61773</xdr:rowOff>
    </xdr:to>
    <xdr:sp macro="" textlink="">
      <xdr:nvSpPr>
        <xdr:cNvPr id="656" name="楕円 655"/>
        <xdr:cNvSpPr/>
      </xdr:nvSpPr>
      <xdr:spPr>
        <a:xfrm>
          <a:off x="22110700" y="10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154500</xdr:rowOff>
    </xdr:from>
    <xdr:ext cx="469744" cy="259045"/>
    <xdr:sp macro="" textlink="">
      <xdr:nvSpPr>
        <xdr:cNvPr id="657" name="【学校施設】&#10;一人当たり面積該当値テキスト"/>
        <xdr:cNvSpPr txBox="1"/>
      </xdr:nvSpPr>
      <xdr:spPr>
        <a:xfrm>
          <a:off x="22199600" y="102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658" name="楕円 657"/>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10973</xdr:rowOff>
    </xdr:from>
    <xdr:to>
      <xdr:col>116</xdr:col>
      <xdr:colOff>63500</xdr:colOff>
      <xdr:row>61</xdr:row>
      <xdr:rowOff>22860</xdr:rowOff>
    </xdr:to>
    <xdr:cxnSp macro="">
      <xdr:nvCxnSpPr>
        <xdr:cNvPr id="659" name="直線コネクタ 658"/>
        <xdr:cNvCxnSpPr/>
      </xdr:nvCxnSpPr>
      <xdr:spPr>
        <a:xfrm flipV="1">
          <a:off x="21323300" y="1046942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60" name="楕円 659"/>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22860</xdr:rowOff>
    </xdr:from>
    <xdr:to>
      <xdr:col>111</xdr:col>
      <xdr:colOff>177800</xdr:colOff>
      <xdr:row>61</xdr:row>
      <xdr:rowOff>34290</xdr:rowOff>
    </xdr:to>
    <xdr:cxnSp macro="">
      <xdr:nvCxnSpPr>
        <xdr:cNvPr id="661" name="直線コネクタ 660"/>
        <xdr:cNvCxnSpPr/>
      </xdr:nvCxnSpPr>
      <xdr:spPr>
        <a:xfrm flipV="1">
          <a:off x="20434300" y="10481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166370</xdr:rowOff>
    </xdr:from>
    <xdr:to>
      <xdr:col>102</xdr:col>
      <xdr:colOff>165100</xdr:colOff>
      <xdr:row>61</xdr:row>
      <xdr:rowOff>96520</xdr:rowOff>
    </xdr:to>
    <xdr:sp macro="" textlink="">
      <xdr:nvSpPr>
        <xdr:cNvPr id="662" name="楕円 661"/>
        <xdr:cNvSpPr/>
      </xdr:nvSpPr>
      <xdr:spPr>
        <a:xfrm>
          <a:off x="19494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45720</xdr:rowOff>
    </xdr:to>
    <xdr:cxnSp macro="">
      <xdr:nvCxnSpPr>
        <xdr:cNvPr id="663" name="直線コネクタ 662"/>
        <xdr:cNvCxnSpPr/>
      </xdr:nvCxnSpPr>
      <xdr:spPr>
        <a:xfrm flipV="1">
          <a:off x="19545300" y="10492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664"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665"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666"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90187</xdr:rowOff>
    </xdr:from>
    <xdr:ext cx="469744" cy="259045"/>
    <xdr:sp macro="" textlink="">
      <xdr:nvSpPr>
        <xdr:cNvPr id="667" name="n_1mainValue【学校施設】&#10;一人当たり面積"/>
        <xdr:cNvSpPr txBox="1"/>
      </xdr:nvSpPr>
      <xdr:spPr>
        <a:xfrm>
          <a:off x="21075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668" name="n_2mainValue【学校施設】&#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113047</xdr:rowOff>
    </xdr:from>
    <xdr:ext cx="469744" cy="259045"/>
    <xdr:sp macro="" textlink="">
      <xdr:nvSpPr>
        <xdr:cNvPr id="669" name="n_3mainValue【学校施設】&#10;一人当たり面積"/>
        <xdr:cNvSpPr txBox="1"/>
      </xdr:nvSpPr>
      <xdr:spPr>
        <a:xfrm>
          <a:off x="19310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6" name="テキスト ボックス 6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7" name="直線コネクタ 69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8" name="テキスト ボックス 69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9" name="直線コネクタ 69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0" name="テキスト ボックス 69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1" name="直線コネクタ 70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2" name="テキスト ボックス 70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3" name="直線コネクタ 70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4" name="テキスト ボックス 70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8" name="直線コネクタ 70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10" name="直線コネクタ 70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1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12" name="直線コネクタ 71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1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4" name="フローチャート: 判断 71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5" name="フローチャート: 判断 71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6" name="フローチャート: 判断 71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7" name="フローチャート: 判断 71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xdr:rowOff>
    </xdr:from>
    <xdr:to>
      <xdr:col>85</xdr:col>
      <xdr:colOff>177800</xdr:colOff>
      <xdr:row>101</xdr:row>
      <xdr:rowOff>117856</xdr:rowOff>
    </xdr:to>
    <xdr:sp macro="" textlink="">
      <xdr:nvSpPr>
        <xdr:cNvPr id="723" name="楕円 722"/>
        <xdr:cNvSpPr/>
      </xdr:nvSpPr>
      <xdr:spPr>
        <a:xfrm>
          <a:off x="16268700" y="173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104157</xdr:rowOff>
    </xdr:from>
    <xdr:ext cx="405111" cy="259045"/>
    <xdr:sp macro="" textlink="">
      <xdr:nvSpPr>
        <xdr:cNvPr id="724" name="【公民館】&#10;有形固定資産減価償却率該当値テキスト"/>
        <xdr:cNvSpPr txBox="1"/>
      </xdr:nvSpPr>
      <xdr:spPr>
        <a:xfrm>
          <a:off x="16357600"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121413</xdr:rowOff>
    </xdr:from>
    <xdr:to>
      <xdr:col>81</xdr:col>
      <xdr:colOff>101600</xdr:colOff>
      <xdr:row>101</xdr:row>
      <xdr:rowOff>51563</xdr:rowOff>
    </xdr:to>
    <xdr:sp macro="" textlink="">
      <xdr:nvSpPr>
        <xdr:cNvPr id="725" name="楕円 724"/>
        <xdr:cNvSpPr/>
      </xdr:nvSpPr>
      <xdr:spPr>
        <a:xfrm>
          <a:off x="15430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763</xdr:rowOff>
    </xdr:from>
    <xdr:to>
      <xdr:col>85</xdr:col>
      <xdr:colOff>127000</xdr:colOff>
      <xdr:row>101</xdr:row>
      <xdr:rowOff>67056</xdr:rowOff>
    </xdr:to>
    <xdr:cxnSp macro="">
      <xdr:nvCxnSpPr>
        <xdr:cNvPr id="726" name="直線コネクタ 725"/>
        <xdr:cNvCxnSpPr/>
      </xdr:nvCxnSpPr>
      <xdr:spPr>
        <a:xfrm>
          <a:off x="15481300" y="17317213"/>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144272</xdr:rowOff>
    </xdr:from>
    <xdr:to>
      <xdr:col>76</xdr:col>
      <xdr:colOff>165100</xdr:colOff>
      <xdr:row>101</xdr:row>
      <xdr:rowOff>74422</xdr:rowOff>
    </xdr:to>
    <xdr:sp macro="" textlink="">
      <xdr:nvSpPr>
        <xdr:cNvPr id="727" name="楕円 726"/>
        <xdr:cNvSpPr/>
      </xdr:nvSpPr>
      <xdr:spPr>
        <a:xfrm>
          <a:off x="14541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763</xdr:rowOff>
    </xdr:from>
    <xdr:to>
      <xdr:col>81</xdr:col>
      <xdr:colOff>50800</xdr:colOff>
      <xdr:row>101</xdr:row>
      <xdr:rowOff>23622</xdr:rowOff>
    </xdr:to>
    <xdr:cxnSp macro="">
      <xdr:nvCxnSpPr>
        <xdr:cNvPr id="728" name="直線コネクタ 727"/>
        <xdr:cNvCxnSpPr/>
      </xdr:nvCxnSpPr>
      <xdr:spPr>
        <a:xfrm flipV="1">
          <a:off x="14592300" y="17317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18542</xdr:rowOff>
    </xdr:from>
    <xdr:to>
      <xdr:col>72</xdr:col>
      <xdr:colOff>38100</xdr:colOff>
      <xdr:row>101</xdr:row>
      <xdr:rowOff>120142</xdr:rowOff>
    </xdr:to>
    <xdr:sp macro="" textlink="">
      <xdr:nvSpPr>
        <xdr:cNvPr id="729" name="楕円 728"/>
        <xdr:cNvSpPr/>
      </xdr:nvSpPr>
      <xdr:spPr>
        <a:xfrm>
          <a:off x="13652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23622</xdr:rowOff>
    </xdr:from>
    <xdr:to>
      <xdr:col>76</xdr:col>
      <xdr:colOff>114300</xdr:colOff>
      <xdr:row>101</xdr:row>
      <xdr:rowOff>69342</xdr:rowOff>
    </xdr:to>
    <xdr:cxnSp macro="">
      <xdr:nvCxnSpPr>
        <xdr:cNvPr id="730" name="直線コネクタ 729"/>
        <xdr:cNvCxnSpPr/>
      </xdr:nvCxnSpPr>
      <xdr:spPr>
        <a:xfrm flipV="1">
          <a:off x="13703300" y="17340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31"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32"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33"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68090</xdr:rowOff>
    </xdr:from>
    <xdr:ext cx="405111" cy="259045"/>
    <xdr:sp macro="" textlink="">
      <xdr:nvSpPr>
        <xdr:cNvPr id="734" name="n_1mainValue【公民館】&#10;有形固定資産減価償却率"/>
        <xdr:cNvSpPr txBox="1"/>
      </xdr:nvSpPr>
      <xdr:spPr>
        <a:xfrm>
          <a:off x="152660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90949</xdr:rowOff>
    </xdr:from>
    <xdr:ext cx="405111" cy="259045"/>
    <xdr:sp macro="" textlink="">
      <xdr:nvSpPr>
        <xdr:cNvPr id="735" name="n_2mainValue【公民館】&#10;有形固定資産減価償却率"/>
        <xdr:cNvSpPr txBox="1"/>
      </xdr:nvSpPr>
      <xdr:spPr>
        <a:xfrm>
          <a:off x="143897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136669</xdr:rowOff>
    </xdr:from>
    <xdr:ext cx="405111" cy="259045"/>
    <xdr:sp macro="" textlink="">
      <xdr:nvSpPr>
        <xdr:cNvPr id="736" name="n_3mainValue【公民館】&#10;有形固定資産減価償却率"/>
        <xdr:cNvSpPr txBox="1"/>
      </xdr:nvSpPr>
      <xdr:spPr>
        <a:xfrm>
          <a:off x="13500744"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8" name="直線コネクタ 757"/>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60" name="直線コネクタ 75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61"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62" name="直線コネクタ 761"/>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63"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4" name="フローチャート: 判断 763"/>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5" name="フローチャート: 判断 764"/>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6" name="フローチャート: 判断 765"/>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7" name="フローチャート: 判断 766"/>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73" name="楕円 772"/>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774" name="【公民館】&#10;一人当たり面積該当値テキスト"/>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75" name="楕円 774"/>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776" name="直線コネクタ 775"/>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777" name="楕円 776"/>
        <xdr:cNvSpPr/>
      </xdr:nvSpPr>
      <xdr:spPr>
        <a:xfrm>
          <a:off x="20383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112776</xdr:rowOff>
    </xdr:to>
    <xdr:cxnSp macro="">
      <xdr:nvCxnSpPr>
        <xdr:cNvPr id="778" name="直線コネクタ 777"/>
        <xdr:cNvCxnSpPr/>
      </xdr:nvCxnSpPr>
      <xdr:spPr>
        <a:xfrm flipV="1">
          <a:off x="20434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779" name="楕円 778"/>
        <xdr:cNvSpPr/>
      </xdr:nvSpPr>
      <xdr:spPr>
        <a:xfrm>
          <a:off x="19494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115063</xdr:rowOff>
    </xdr:to>
    <xdr:cxnSp macro="">
      <xdr:nvCxnSpPr>
        <xdr:cNvPr id="780" name="直線コネクタ 779"/>
        <xdr:cNvCxnSpPr/>
      </xdr:nvCxnSpPr>
      <xdr:spPr>
        <a:xfrm flipV="1">
          <a:off x="19545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81"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82"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83"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84"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785" name="n_2mainValue【公民館】&#10;一人当たり面積"/>
        <xdr:cNvSpPr txBox="1"/>
      </xdr:nvSpPr>
      <xdr:spPr>
        <a:xfrm>
          <a:off x="20199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786" name="n_3mainValue【公民館】&#10;一人当たり面積"/>
        <xdr:cNvSpPr txBox="1"/>
      </xdr:nvSpPr>
      <xdr:spPr>
        <a:xfrm>
          <a:off x="19310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橋りょう、公民館において、有形固定資産減価償却率が類似団体平均より高くなっている。</a:t>
          </a:r>
          <a:endParaRPr lang="ja-JP" altLang="ja-JP" sz="1400">
            <a:effectLst/>
          </a:endParaRPr>
        </a:p>
        <a:p>
          <a:r>
            <a:rPr kumimoji="1" lang="ja-JP" altLang="ja-JP" sz="1100">
              <a:solidFill>
                <a:schemeClr val="dk1"/>
              </a:solidFill>
              <a:effectLst/>
              <a:latin typeface="+mn-lt"/>
              <a:ea typeface="+mn-ea"/>
              <a:cs typeface="+mn-cs"/>
            </a:rPr>
            <a:t>橋りょうについては個別施設計画を策定後、長寿命化を図り、公民館については、大規模改修工事を実施している状況。</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
34,160
33.62
16,163,987
16,036,682
121,625
8,113,160
13,542,928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72753</xdr:rowOff>
    </xdr:from>
    <xdr:to>
      <xdr:col>24</xdr:col>
      <xdr:colOff>114300</xdr:colOff>
      <xdr:row>36</xdr:row>
      <xdr:rowOff>2903</xdr:rowOff>
    </xdr:to>
    <xdr:sp macro="" textlink="">
      <xdr:nvSpPr>
        <xdr:cNvPr id="72" name="楕円 71"/>
        <xdr:cNvSpPr/>
      </xdr:nvSpPr>
      <xdr:spPr>
        <a:xfrm>
          <a:off x="4584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95630</xdr:rowOff>
    </xdr:from>
    <xdr:ext cx="405111" cy="259045"/>
    <xdr:sp macro="" textlink="">
      <xdr:nvSpPr>
        <xdr:cNvPr id="73" name="【図書館】&#10;有形固定資産減価償却率該当値テキスト"/>
        <xdr:cNvSpPr txBox="1"/>
      </xdr:nvSpPr>
      <xdr:spPr>
        <a:xfrm>
          <a:off x="4673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4" name="楕円 73"/>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123553</xdr:rowOff>
    </xdr:from>
    <xdr:to>
      <xdr:col>24</xdr:col>
      <xdr:colOff>63500</xdr:colOff>
      <xdr:row>35</xdr:row>
      <xdr:rowOff>156210</xdr:rowOff>
    </xdr:to>
    <xdr:cxnSp macro="">
      <xdr:nvCxnSpPr>
        <xdr:cNvPr id="75" name="直線コネクタ 74"/>
        <xdr:cNvCxnSpPr/>
      </xdr:nvCxnSpPr>
      <xdr:spPr>
        <a:xfrm flipV="1">
          <a:off x="3797300" y="61243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133169</xdr:rowOff>
    </xdr:from>
    <xdr:to>
      <xdr:col>15</xdr:col>
      <xdr:colOff>101600</xdr:colOff>
      <xdr:row>36</xdr:row>
      <xdr:rowOff>63319</xdr:rowOff>
    </xdr:to>
    <xdr:sp macro="" textlink="">
      <xdr:nvSpPr>
        <xdr:cNvPr id="76" name="楕円 75"/>
        <xdr:cNvSpPr/>
      </xdr:nvSpPr>
      <xdr:spPr>
        <a:xfrm>
          <a:off x="2857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12519</xdr:rowOff>
    </xdr:to>
    <xdr:cxnSp macro="">
      <xdr:nvCxnSpPr>
        <xdr:cNvPr id="77" name="直線コネクタ 76"/>
        <xdr:cNvCxnSpPr/>
      </xdr:nvCxnSpPr>
      <xdr:spPr>
        <a:xfrm flipV="1">
          <a:off x="2908300" y="61569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12519</xdr:rowOff>
    </xdr:from>
    <xdr:to>
      <xdr:col>15</xdr:col>
      <xdr:colOff>50800</xdr:colOff>
      <xdr:row>36</xdr:row>
      <xdr:rowOff>43543</xdr:rowOff>
    </xdr:to>
    <xdr:cxnSp macro="">
      <xdr:nvCxnSpPr>
        <xdr:cNvPr id="79" name="直線コネクタ 78"/>
        <xdr:cNvCxnSpPr/>
      </xdr:nvCxnSpPr>
      <xdr:spPr>
        <a:xfrm flipV="1">
          <a:off x="2019300" y="61847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3" name="n_1mainValue【図書館】&#10;有形固定資産減価償却率"/>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79846</xdr:rowOff>
    </xdr:from>
    <xdr:ext cx="405111" cy="259045"/>
    <xdr:sp macro="" textlink="">
      <xdr:nvSpPr>
        <xdr:cNvPr id="84" name="n_2mainValue【図書館】&#10;有形固定資産減価償却率"/>
        <xdr:cNvSpPr txBox="1"/>
      </xdr:nvSpPr>
      <xdr:spPr>
        <a:xfrm>
          <a:off x="2705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77107</xdr:rowOff>
    </xdr:from>
    <xdr:to>
      <xdr:col>55</xdr:col>
      <xdr:colOff>50800</xdr:colOff>
      <xdr:row>40</xdr:row>
      <xdr:rowOff>7257</xdr:rowOff>
    </xdr:to>
    <xdr:sp macro="" textlink="">
      <xdr:nvSpPr>
        <xdr:cNvPr id="126" name="楕円 125"/>
        <xdr:cNvSpPr/>
      </xdr:nvSpPr>
      <xdr:spPr>
        <a:xfrm>
          <a:off x="104267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55534</xdr:rowOff>
    </xdr:from>
    <xdr:ext cx="469744" cy="259045"/>
    <xdr:sp macro="" textlink="">
      <xdr:nvSpPr>
        <xdr:cNvPr id="127" name="【図書館】&#10;一人当たり面積該当値テキスト"/>
        <xdr:cNvSpPr txBox="1"/>
      </xdr:nvSpPr>
      <xdr:spPr>
        <a:xfrm>
          <a:off x="10515600" y="674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87993</xdr:rowOff>
    </xdr:from>
    <xdr:to>
      <xdr:col>50</xdr:col>
      <xdr:colOff>165100</xdr:colOff>
      <xdr:row>40</xdr:row>
      <xdr:rowOff>18143</xdr:rowOff>
    </xdr:to>
    <xdr:sp macro="" textlink="">
      <xdr:nvSpPr>
        <xdr:cNvPr id="128" name="楕円 127"/>
        <xdr:cNvSpPr/>
      </xdr:nvSpPr>
      <xdr:spPr>
        <a:xfrm>
          <a:off x="9588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127907</xdr:rowOff>
    </xdr:from>
    <xdr:to>
      <xdr:col>55</xdr:col>
      <xdr:colOff>0</xdr:colOff>
      <xdr:row>39</xdr:row>
      <xdr:rowOff>138793</xdr:rowOff>
    </xdr:to>
    <xdr:cxnSp macro="">
      <xdr:nvCxnSpPr>
        <xdr:cNvPr id="129" name="直線コネクタ 128"/>
        <xdr:cNvCxnSpPr/>
      </xdr:nvCxnSpPr>
      <xdr:spPr>
        <a:xfrm flipV="1">
          <a:off x="9639300" y="6814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87993</xdr:rowOff>
    </xdr:from>
    <xdr:to>
      <xdr:col>46</xdr:col>
      <xdr:colOff>38100</xdr:colOff>
      <xdr:row>40</xdr:row>
      <xdr:rowOff>18143</xdr:rowOff>
    </xdr:to>
    <xdr:sp macro="" textlink="">
      <xdr:nvSpPr>
        <xdr:cNvPr id="130" name="楕円 129"/>
        <xdr:cNvSpPr/>
      </xdr:nvSpPr>
      <xdr:spPr>
        <a:xfrm>
          <a:off x="8699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138793</xdr:rowOff>
    </xdr:from>
    <xdr:to>
      <xdr:col>50</xdr:col>
      <xdr:colOff>114300</xdr:colOff>
      <xdr:row>39</xdr:row>
      <xdr:rowOff>138793</xdr:rowOff>
    </xdr:to>
    <xdr:cxnSp macro="">
      <xdr:nvCxnSpPr>
        <xdr:cNvPr id="131" name="直線コネクタ 130"/>
        <xdr:cNvCxnSpPr/>
      </xdr:nvCxnSpPr>
      <xdr:spPr>
        <a:xfrm>
          <a:off x="8750300" y="6825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2" name="楕円 131"/>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138793</xdr:rowOff>
    </xdr:from>
    <xdr:to>
      <xdr:col>45</xdr:col>
      <xdr:colOff>177800</xdr:colOff>
      <xdr:row>39</xdr:row>
      <xdr:rowOff>149678</xdr:rowOff>
    </xdr:to>
    <xdr:cxnSp macro="">
      <xdr:nvCxnSpPr>
        <xdr:cNvPr id="133" name="直線コネクタ 132"/>
        <xdr:cNvCxnSpPr/>
      </xdr:nvCxnSpPr>
      <xdr:spPr>
        <a:xfrm flipV="1">
          <a:off x="7861300" y="6825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9270</xdr:rowOff>
    </xdr:from>
    <xdr:ext cx="469744" cy="259045"/>
    <xdr:sp macro="" textlink="">
      <xdr:nvSpPr>
        <xdr:cNvPr id="137" name="n_1mainValue【図書館】&#10;一人当たり面積"/>
        <xdr:cNvSpPr txBox="1"/>
      </xdr:nvSpPr>
      <xdr:spPr>
        <a:xfrm>
          <a:off x="9391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9270</xdr:rowOff>
    </xdr:from>
    <xdr:ext cx="469744" cy="259045"/>
    <xdr:sp macro="" textlink="">
      <xdr:nvSpPr>
        <xdr:cNvPr id="138" name="n_2mainValue【図書館】&#10;一人当たり面積"/>
        <xdr:cNvSpPr txBox="1"/>
      </xdr:nvSpPr>
      <xdr:spPr>
        <a:xfrm>
          <a:off x="85154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39" name="n_3mainValue【図書館】&#10;一人当たり面積"/>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125222</xdr:rowOff>
    </xdr:from>
    <xdr:to>
      <xdr:col>24</xdr:col>
      <xdr:colOff>114300</xdr:colOff>
      <xdr:row>59</xdr:row>
      <xdr:rowOff>55372</xdr:rowOff>
    </xdr:to>
    <xdr:sp macro="" textlink="">
      <xdr:nvSpPr>
        <xdr:cNvPr id="177" name="楕円 176"/>
        <xdr:cNvSpPr/>
      </xdr:nvSpPr>
      <xdr:spPr>
        <a:xfrm>
          <a:off x="45847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148099</xdr:rowOff>
    </xdr:from>
    <xdr:ext cx="405111" cy="259045"/>
    <xdr:sp macro="" textlink="">
      <xdr:nvSpPr>
        <xdr:cNvPr id="178" name="【体育館・プール】&#10;有形固定資産減価償却率該当値テキスト"/>
        <xdr:cNvSpPr txBox="1"/>
      </xdr:nvSpPr>
      <xdr:spPr>
        <a:xfrm>
          <a:off x="4673600" y="992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170942</xdr:rowOff>
    </xdr:from>
    <xdr:to>
      <xdr:col>20</xdr:col>
      <xdr:colOff>38100</xdr:colOff>
      <xdr:row>59</xdr:row>
      <xdr:rowOff>101092</xdr:rowOff>
    </xdr:to>
    <xdr:sp macro="" textlink="">
      <xdr:nvSpPr>
        <xdr:cNvPr id="179" name="楕円 178"/>
        <xdr:cNvSpPr/>
      </xdr:nvSpPr>
      <xdr:spPr>
        <a:xfrm>
          <a:off x="3746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xdr:rowOff>
    </xdr:from>
    <xdr:to>
      <xdr:col>24</xdr:col>
      <xdr:colOff>63500</xdr:colOff>
      <xdr:row>59</xdr:row>
      <xdr:rowOff>50292</xdr:rowOff>
    </xdr:to>
    <xdr:cxnSp macro="">
      <xdr:nvCxnSpPr>
        <xdr:cNvPr id="180" name="直線コネクタ 179"/>
        <xdr:cNvCxnSpPr/>
      </xdr:nvCxnSpPr>
      <xdr:spPr>
        <a:xfrm flipV="1">
          <a:off x="3797300" y="101201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49784</xdr:rowOff>
    </xdr:from>
    <xdr:to>
      <xdr:col>15</xdr:col>
      <xdr:colOff>101600</xdr:colOff>
      <xdr:row>59</xdr:row>
      <xdr:rowOff>151384</xdr:rowOff>
    </xdr:to>
    <xdr:sp macro="" textlink="">
      <xdr:nvSpPr>
        <xdr:cNvPr id="181" name="楕円 180"/>
        <xdr:cNvSpPr/>
      </xdr:nvSpPr>
      <xdr:spPr>
        <a:xfrm>
          <a:off x="2857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50292</xdr:rowOff>
    </xdr:from>
    <xdr:to>
      <xdr:col>19</xdr:col>
      <xdr:colOff>177800</xdr:colOff>
      <xdr:row>59</xdr:row>
      <xdr:rowOff>100584</xdr:rowOff>
    </xdr:to>
    <xdr:cxnSp macro="">
      <xdr:nvCxnSpPr>
        <xdr:cNvPr id="182" name="直線コネクタ 181"/>
        <xdr:cNvCxnSpPr/>
      </xdr:nvCxnSpPr>
      <xdr:spPr>
        <a:xfrm flipV="1">
          <a:off x="2908300" y="101658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3" name="楕円 182"/>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100584</xdr:rowOff>
    </xdr:from>
    <xdr:to>
      <xdr:col>15</xdr:col>
      <xdr:colOff>50800</xdr:colOff>
      <xdr:row>59</xdr:row>
      <xdr:rowOff>148590</xdr:rowOff>
    </xdr:to>
    <xdr:cxnSp macro="">
      <xdr:nvCxnSpPr>
        <xdr:cNvPr id="184" name="直線コネクタ 183"/>
        <xdr:cNvCxnSpPr/>
      </xdr:nvCxnSpPr>
      <xdr:spPr>
        <a:xfrm flipV="1">
          <a:off x="2019300" y="102161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117619</xdr:rowOff>
    </xdr:from>
    <xdr:ext cx="405111" cy="259045"/>
    <xdr:sp macro="" textlink="">
      <xdr:nvSpPr>
        <xdr:cNvPr id="188" name="n_1mainValue【体育館・プール】&#10;有形固定資産減価償却率"/>
        <xdr:cNvSpPr txBox="1"/>
      </xdr:nvSpPr>
      <xdr:spPr>
        <a:xfrm>
          <a:off x="35820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167911</xdr:rowOff>
    </xdr:from>
    <xdr:ext cx="405111" cy="259045"/>
    <xdr:sp macro="" textlink="">
      <xdr:nvSpPr>
        <xdr:cNvPr id="189" name="n_2mainValue【体育館・プール】&#10;有形固定資産減価償却率"/>
        <xdr:cNvSpPr txBox="1"/>
      </xdr:nvSpPr>
      <xdr:spPr>
        <a:xfrm>
          <a:off x="2705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190" name="n_3mainValue【体育館・プール】&#10;有形固定資産減価償却率"/>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8890</xdr:rowOff>
    </xdr:from>
    <xdr:to>
      <xdr:col>55</xdr:col>
      <xdr:colOff>50800</xdr:colOff>
      <xdr:row>63</xdr:row>
      <xdr:rowOff>110490</xdr:rowOff>
    </xdr:to>
    <xdr:sp macro="" textlink="">
      <xdr:nvSpPr>
        <xdr:cNvPr id="229" name="楕円 228"/>
        <xdr:cNvSpPr/>
      </xdr:nvSpPr>
      <xdr:spPr>
        <a:xfrm>
          <a:off x="104267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158767</xdr:rowOff>
    </xdr:from>
    <xdr:ext cx="469744" cy="259045"/>
    <xdr:sp macro="" textlink="">
      <xdr:nvSpPr>
        <xdr:cNvPr id="230" name="【体育館・プール】&#10;一人当たり面積該当値テキスト"/>
        <xdr:cNvSpPr txBox="1"/>
      </xdr:nvSpPr>
      <xdr:spPr>
        <a:xfrm>
          <a:off x="10515600" y="107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11430</xdr:rowOff>
    </xdr:from>
    <xdr:to>
      <xdr:col>50</xdr:col>
      <xdr:colOff>165100</xdr:colOff>
      <xdr:row>63</xdr:row>
      <xdr:rowOff>113030</xdr:rowOff>
    </xdr:to>
    <xdr:sp macro="" textlink="">
      <xdr:nvSpPr>
        <xdr:cNvPr id="231" name="楕円 230"/>
        <xdr:cNvSpPr/>
      </xdr:nvSpPr>
      <xdr:spPr>
        <a:xfrm>
          <a:off x="9588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59690</xdr:rowOff>
    </xdr:from>
    <xdr:to>
      <xdr:col>55</xdr:col>
      <xdr:colOff>0</xdr:colOff>
      <xdr:row>63</xdr:row>
      <xdr:rowOff>62230</xdr:rowOff>
    </xdr:to>
    <xdr:cxnSp macro="">
      <xdr:nvCxnSpPr>
        <xdr:cNvPr id="232" name="直線コネクタ 231"/>
        <xdr:cNvCxnSpPr/>
      </xdr:nvCxnSpPr>
      <xdr:spPr>
        <a:xfrm flipV="1">
          <a:off x="9639300" y="108610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13970</xdr:rowOff>
    </xdr:from>
    <xdr:to>
      <xdr:col>46</xdr:col>
      <xdr:colOff>38100</xdr:colOff>
      <xdr:row>63</xdr:row>
      <xdr:rowOff>115570</xdr:rowOff>
    </xdr:to>
    <xdr:sp macro="" textlink="">
      <xdr:nvSpPr>
        <xdr:cNvPr id="233" name="楕円 232"/>
        <xdr:cNvSpPr/>
      </xdr:nvSpPr>
      <xdr:spPr>
        <a:xfrm>
          <a:off x="8699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62230</xdr:rowOff>
    </xdr:from>
    <xdr:to>
      <xdr:col>50</xdr:col>
      <xdr:colOff>114300</xdr:colOff>
      <xdr:row>63</xdr:row>
      <xdr:rowOff>64770</xdr:rowOff>
    </xdr:to>
    <xdr:cxnSp macro="">
      <xdr:nvCxnSpPr>
        <xdr:cNvPr id="234" name="直線コネクタ 233"/>
        <xdr:cNvCxnSpPr/>
      </xdr:nvCxnSpPr>
      <xdr:spPr>
        <a:xfrm flipV="1">
          <a:off x="8750300" y="108635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15240</xdr:rowOff>
    </xdr:from>
    <xdr:to>
      <xdr:col>41</xdr:col>
      <xdr:colOff>101600</xdr:colOff>
      <xdr:row>63</xdr:row>
      <xdr:rowOff>116840</xdr:rowOff>
    </xdr:to>
    <xdr:sp macro="" textlink="">
      <xdr:nvSpPr>
        <xdr:cNvPr id="235" name="楕円 234"/>
        <xdr:cNvSpPr/>
      </xdr:nvSpPr>
      <xdr:spPr>
        <a:xfrm>
          <a:off x="7810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64770</xdr:rowOff>
    </xdr:from>
    <xdr:to>
      <xdr:col>45</xdr:col>
      <xdr:colOff>177800</xdr:colOff>
      <xdr:row>63</xdr:row>
      <xdr:rowOff>66040</xdr:rowOff>
    </xdr:to>
    <xdr:cxnSp macro="">
      <xdr:nvCxnSpPr>
        <xdr:cNvPr id="236" name="直線コネクタ 235"/>
        <xdr:cNvCxnSpPr/>
      </xdr:nvCxnSpPr>
      <xdr:spPr>
        <a:xfrm flipV="1">
          <a:off x="7861300" y="108661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104157</xdr:rowOff>
    </xdr:from>
    <xdr:ext cx="469744" cy="259045"/>
    <xdr:sp macro="" textlink="">
      <xdr:nvSpPr>
        <xdr:cNvPr id="240" name="n_1mainValue【体育館・プール】&#10;一人当たり面積"/>
        <xdr:cNvSpPr txBox="1"/>
      </xdr:nvSpPr>
      <xdr:spPr>
        <a:xfrm>
          <a:off x="93917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106697</xdr:rowOff>
    </xdr:from>
    <xdr:ext cx="469744" cy="259045"/>
    <xdr:sp macro="" textlink="">
      <xdr:nvSpPr>
        <xdr:cNvPr id="241" name="n_2mainValue【体育館・プール】&#10;一人当たり面積"/>
        <xdr:cNvSpPr txBox="1"/>
      </xdr:nvSpPr>
      <xdr:spPr>
        <a:xfrm>
          <a:off x="8515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107967</xdr:rowOff>
    </xdr:from>
    <xdr:ext cx="469744" cy="259045"/>
    <xdr:sp macro="" textlink="">
      <xdr:nvSpPr>
        <xdr:cNvPr id="242" name="n_3mainValue【体育館・プール】&#10;一人当たり面積"/>
        <xdr:cNvSpPr txBox="1"/>
      </xdr:nvSpPr>
      <xdr:spPr>
        <a:xfrm>
          <a:off x="76264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282" name="楕円 281"/>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283" name="【福祉施設】&#10;有形固定資産減価償却率該当値テキスト"/>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284" name="楕円 283"/>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80011</xdr:rowOff>
    </xdr:to>
    <xdr:cxnSp macro="">
      <xdr:nvCxnSpPr>
        <xdr:cNvPr id="285" name="直線コネクタ 284"/>
        <xdr:cNvCxnSpPr/>
      </xdr:nvCxnSpPr>
      <xdr:spPr>
        <a:xfrm flipV="1">
          <a:off x="3797300" y="142932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86" name="楕円 285"/>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102870</xdr:rowOff>
    </xdr:to>
    <xdr:cxnSp macro="">
      <xdr:nvCxnSpPr>
        <xdr:cNvPr id="287" name="直線コネクタ 286"/>
        <xdr:cNvCxnSpPr/>
      </xdr:nvCxnSpPr>
      <xdr:spPr>
        <a:xfrm flipV="1">
          <a:off x="2908300" y="14310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288" name="楕円 287"/>
        <xdr:cNvSpPr/>
      </xdr:nvSpPr>
      <xdr:spPr>
        <a:xfrm>
          <a:off x="196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84</xdr:row>
      <xdr:rowOff>32386</xdr:rowOff>
    </xdr:to>
    <xdr:cxnSp macro="">
      <xdr:nvCxnSpPr>
        <xdr:cNvPr id="289" name="直線コネクタ 288"/>
        <xdr:cNvCxnSpPr/>
      </xdr:nvCxnSpPr>
      <xdr:spPr>
        <a:xfrm flipV="1">
          <a:off x="2019300" y="143332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293" name="n_1main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94" name="n_2mainValue【福祉施設】&#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74313</xdr:rowOff>
    </xdr:from>
    <xdr:ext cx="405111" cy="259045"/>
    <xdr:sp macro="" textlink="">
      <xdr:nvSpPr>
        <xdr:cNvPr id="295" name="n_3mainValue【福祉施設】&#10;有形固定資産減価償却率"/>
        <xdr:cNvSpPr txBox="1"/>
      </xdr:nvSpPr>
      <xdr:spPr>
        <a:xfrm>
          <a:off x="1816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330" name="楕円 329"/>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92981</xdr:rowOff>
    </xdr:from>
    <xdr:ext cx="469744" cy="259045"/>
    <xdr:sp macro="" textlink="">
      <xdr:nvSpPr>
        <xdr:cNvPr id="331" name="【福祉施設】&#10;一人当たり面積該当値テキスト"/>
        <xdr:cNvSpPr txBox="1"/>
      </xdr:nvSpPr>
      <xdr:spPr>
        <a:xfrm>
          <a:off x="105156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32" name="楕円 331"/>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12954</xdr:rowOff>
    </xdr:from>
    <xdr:to>
      <xdr:col>55</xdr:col>
      <xdr:colOff>0</xdr:colOff>
      <xdr:row>85</xdr:row>
      <xdr:rowOff>15239</xdr:rowOff>
    </xdr:to>
    <xdr:cxnSp macro="">
      <xdr:nvCxnSpPr>
        <xdr:cNvPr id="333" name="直線コネクタ 332"/>
        <xdr:cNvCxnSpPr/>
      </xdr:nvCxnSpPr>
      <xdr:spPr>
        <a:xfrm flipV="1">
          <a:off x="9639300" y="145862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137604</xdr:rowOff>
    </xdr:from>
    <xdr:to>
      <xdr:col>46</xdr:col>
      <xdr:colOff>38100</xdr:colOff>
      <xdr:row>85</xdr:row>
      <xdr:rowOff>67754</xdr:rowOff>
    </xdr:to>
    <xdr:sp macro="" textlink="">
      <xdr:nvSpPr>
        <xdr:cNvPr id="334" name="楕円 333"/>
        <xdr:cNvSpPr/>
      </xdr:nvSpPr>
      <xdr:spPr>
        <a:xfrm>
          <a:off x="8699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16954</xdr:rowOff>
    </xdr:to>
    <xdr:cxnSp macro="">
      <xdr:nvCxnSpPr>
        <xdr:cNvPr id="335" name="直線コネクタ 334"/>
        <xdr:cNvCxnSpPr/>
      </xdr:nvCxnSpPr>
      <xdr:spPr>
        <a:xfrm flipV="1">
          <a:off x="8750300" y="1458848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157607</xdr:rowOff>
    </xdr:from>
    <xdr:to>
      <xdr:col>41</xdr:col>
      <xdr:colOff>101600</xdr:colOff>
      <xdr:row>85</xdr:row>
      <xdr:rowOff>87757</xdr:rowOff>
    </xdr:to>
    <xdr:sp macro="" textlink="">
      <xdr:nvSpPr>
        <xdr:cNvPr id="336" name="楕円 335"/>
        <xdr:cNvSpPr/>
      </xdr:nvSpPr>
      <xdr:spPr>
        <a:xfrm>
          <a:off x="7810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16954</xdr:rowOff>
    </xdr:from>
    <xdr:to>
      <xdr:col>45</xdr:col>
      <xdr:colOff>177800</xdr:colOff>
      <xdr:row>85</xdr:row>
      <xdr:rowOff>36957</xdr:rowOff>
    </xdr:to>
    <xdr:cxnSp macro="">
      <xdr:nvCxnSpPr>
        <xdr:cNvPr id="337" name="直線コネクタ 336"/>
        <xdr:cNvCxnSpPr/>
      </xdr:nvCxnSpPr>
      <xdr:spPr>
        <a:xfrm flipV="1">
          <a:off x="7861300" y="14590204"/>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82566</xdr:rowOff>
    </xdr:from>
    <xdr:ext cx="469744" cy="259045"/>
    <xdr:sp macro="" textlink="">
      <xdr:nvSpPr>
        <xdr:cNvPr id="341" name="n_1main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58881</xdr:rowOff>
    </xdr:from>
    <xdr:ext cx="469744" cy="259045"/>
    <xdr:sp macro="" textlink="">
      <xdr:nvSpPr>
        <xdr:cNvPr id="342" name="n_2mainValue【福祉施設】&#10;一人当たり面積"/>
        <xdr:cNvSpPr txBox="1"/>
      </xdr:nvSpPr>
      <xdr:spPr>
        <a:xfrm>
          <a:off x="85154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78884</xdr:rowOff>
    </xdr:from>
    <xdr:ext cx="469744" cy="259045"/>
    <xdr:sp macro="" textlink="">
      <xdr:nvSpPr>
        <xdr:cNvPr id="343" name="n_3mainValue【福祉施設】&#10;一人当たり面積"/>
        <xdr:cNvSpPr txBox="1"/>
      </xdr:nvSpPr>
      <xdr:spPr>
        <a:xfrm>
          <a:off x="7626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10705</xdr:rowOff>
    </xdr:from>
    <xdr:to>
      <xdr:col>24</xdr:col>
      <xdr:colOff>114300</xdr:colOff>
      <xdr:row>100</xdr:row>
      <xdr:rowOff>112305</xdr:rowOff>
    </xdr:to>
    <xdr:sp macro="" textlink="">
      <xdr:nvSpPr>
        <xdr:cNvPr id="384" name="楕円 383"/>
        <xdr:cNvSpPr/>
      </xdr:nvSpPr>
      <xdr:spPr>
        <a:xfrm>
          <a:off x="45847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135182</xdr:rowOff>
    </xdr:from>
    <xdr:ext cx="405111" cy="259045"/>
    <xdr:sp macro="" textlink="">
      <xdr:nvSpPr>
        <xdr:cNvPr id="385" name="【市民会館】&#10;有形固定資産減価償却率該当値テキスト"/>
        <xdr:cNvSpPr txBox="1"/>
      </xdr:nvSpPr>
      <xdr:spPr>
        <a:xfrm>
          <a:off x="4673600" y="1710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134801</xdr:rowOff>
    </xdr:from>
    <xdr:to>
      <xdr:col>20</xdr:col>
      <xdr:colOff>38100</xdr:colOff>
      <xdr:row>100</xdr:row>
      <xdr:rowOff>64951</xdr:rowOff>
    </xdr:to>
    <xdr:sp macro="" textlink="">
      <xdr:nvSpPr>
        <xdr:cNvPr id="386" name="楕円 385"/>
        <xdr:cNvSpPr/>
      </xdr:nvSpPr>
      <xdr:spPr>
        <a:xfrm>
          <a:off x="3746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xdr:rowOff>
    </xdr:from>
    <xdr:to>
      <xdr:col>24</xdr:col>
      <xdr:colOff>63500</xdr:colOff>
      <xdr:row>100</xdr:row>
      <xdr:rowOff>61505</xdr:rowOff>
    </xdr:to>
    <xdr:cxnSp macro="">
      <xdr:nvCxnSpPr>
        <xdr:cNvPr id="387" name="直線コネクタ 386"/>
        <xdr:cNvCxnSpPr/>
      </xdr:nvCxnSpPr>
      <xdr:spPr>
        <a:xfrm>
          <a:off x="3797300" y="17159151"/>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151130</xdr:rowOff>
    </xdr:from>
    <xdr:to>
      <xdr:col>15</xdr:col>
      <xdr:colOff>101600</xdr:colOff>
      <xdr:row>100</xdr:row>
      <xdr:rowOff>81280</xdr:rowOff>
    </xdr:to>
    <xdr:sp macro="" textlink="">
      <xdr:nvSpPr>
        <xdr:cNvPr id="388" name="楕円 387"/>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xdr:rowOff>
    </xdr:from>
    <xdr:to>
      <xdr:col>19</xdr:col>
      <xdr:colOff>177800</xdr:colOff>
      <xdr:row>100</xdr:row>
      <xdr:rowOff>30480</xdr:rowOff>
    </xdr:to>
    <xdr:cxnSp macro="">
      <xdr:nvCxnSpPr>
        <xdr:cNvPr id="389" name="直線コネクタ 388"/>
        <xdr:cNvCxnSpPr/>
      </xdr:nvCxnSpPr>
      <xdr:spPr>
        <a:xfrm flipV="1">
          <a:off x="2908300" y="17159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12337</xdr:rowOff>
    </xdr:from>
    <xdr:to>
      <xdr:col>10</xdr:col>
      <xdr:colOff>165100</xdr:colOff>
      <xdr:row>100</xdr:row>
      <xdr:rowOff>113937</xdr:rowOff>
    </xdr:to>
    <xdr:sp macro="" textlink="">
      <xdr:nvSpPr>
        <xdr:cNvPr id="390" name="楕円 389"/>
        <xdr:cNvSpPr/>
      </xdr:nvSpPr>
      <xdr:spPr>
        <a:xfrm>
          <a:off x="1968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30480</xdr:rowOff>
    </xdr:from>
    <xdr:to>
      <xdr:col>15</xdr:col>
      <xdr:colOff>50800</xdr:colOff>
      <xdr:row>100</xdr:row>
      <xdr:rowOff>63137</xdr:rowOff>
    </xdr:to>
    <xdr:cxnSp macro="">
      <xdr:nvCxnSpPr>
        <xdr:cNvPr id="391" name="直線コネクタ 390"/>
        <xdr:cNvCxnSpPr/>
      </xdr:nvCxnSpPr>
      <xdr:spPr>
        <a:xfrm flipV="1">
          <a:off x="2019300" y="171754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81478</xdr:rowOff>
    </xdr:from>
    <xdr:ext cx="405111" cy="259045"/>
    <xdr:sp macro="" textlink="">
      <xdr:nvSpPr>
        <xdr:cNvPr id="395" name="n_1mainValue【市民会館】&#10;有形固定資産減価償却率"/>
        <xdr:cNvSpPr txBox="1"/>
      </xdr:nvSpPr>
      <xdr:spPr>
        <a:xfrm>
          <a:off x="3582044" y="1688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97807</xdr:rowOff>
    </xdr:from>
    <xdr:ext cx="405111" cy="259045"/>
    <xdr:sp macro="" textlink="">
      <xdr:nvSpPr>
        <xdr:cNvPr id="396" name="n_2mainValue【市民会館】&#10;有形固定資産減価償却率"/>
        <xdr:cNvSpPr txBox="1"/>
      </xdr:nvSpPr>
      <xdr:spPr>
        <a:xfrm>
          <a:off x="2705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130464</xdr:rowOff>
    </xdr:from>
    <xdr:ext cx="405111" cy="259045"/>
    <xdr:sp macro="" textlink="">
      <xdr:nvSpPr>
        <xdr:cNvPr id="397" name="n_3mainValue【市民会館】&#10;有形固定資産減価償却率"/>
        <xdr:cNvSpPr txBox="1"/>
      </xdr:nvSpPr>
      <xdr:spPr>
        <a:xfrm>
          <a:off x="1816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36" name="楕円 435"/>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37"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38" name="楕円 437"/>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144780</xdr:rowOff>
    </xdr:to>
    <xdr:cxnSp macro="">
      <xdr:nvCxnSpPr>
        <xdr:cNvPr id="439" name="直線コネクタ 438"/>
        <xdr:cNvCxnSpPr/>
      </xdr:nvCxnSpPr>
      <xdr:spPr>
        <a:xfrm flipV="1">
          <a:off x="9639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40" name="楕円 439"/>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148589</xdr:rowOff>
    </xdr:to>
    <xdr:cxnSp macro="">
      <xdr:nvCxnSpPr>
        <xdr:cNvPr id="441" name="直線コネクタ 440"/>
        <xdr:cNvCxnSpPr/>
      </xdr:nvCxnSpPr>
      <xdr:spPr>
        <a:xfrm flipV="1">
          <a:off x="8750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442" name="楕円 441"/>
        <xdr:cNvSpPr/>
      </xdr:nvSpPr>
      <xdr:spPr>
        <a:xfrm>
          <a:off x="781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152400</xdr:rowOff>
    </xdr:to>
    <xdr:cxnSp macro="">
      <xdr:nvCxnSpPr>
        <xdr:cNvPr id="443" name="直線コネクタ 442"/>
        <xdr:cNvCxnSpPr/>
      </xdr:nvCxnSpPr>
      <xdr:spPr>
        <a:xfrm flipV="1">
          <a:off x="7861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47"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19066</xdr:rowOff>
    </xdr:from>
    <xdr:ext cx="469744" cy="259045"/>
    <xdr:sp macro="" textlink="">
      <xdr:nvSpPr>
        <xdr:cNvPr id="448" name="n_2mainValue【市民会館】&#10;一人当たり面積"/>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22877</xdr:rowOff>
    </xdr:from>
    <xdr:ext cx="469744" cy="259045"/>
    <xdr:sp macro="" textlink="">
      <xdr:nvSpPr>
        <xdr:cNvPr id="449" name="n_3mainValue【市民会館】&#10;一人当たり面積"/>
        <xdr:cNvSpPr txBox="1"/>
      </xdr:nvSpPr>
      <xdr:spPr>
        <a:xfrm>
          <a:off x="7626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146231</xdr:rowOff>
    </xdr:from>
    <xdr:to>
      <xdr:col>85</xdr:col>
      <xdr:colOff>177800</xdr:colOff>
      <xdr:row>35</xdr:row>
      <xdr:rowOff>76381</xdr:rowOff>
    </xdr:to>
    <xdr:sp macro="" textlink="">
      <xdr:nvSpPr>
        <xdr:cNvPr id="490" name="楕円 489"/>
        <xdr:cNvSpPr/>
      </xdr:nvSpPr>
      <xdr:spPr>
        <a:xfrm>
          <a:off x="16268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169108</xdr:rowOff>
    </xdr:from>
    <xdr:ext cx="405111" cy="259045"/>
    <xdr:sp macro="" textlink="">
      <xdr:nvSpPr>
        <xdr:cNvPr id="491" name="【一般廃棄物処理施設】&#10;有形固定資産減価償却率該当値テキスト"/>
        <xdr:cNvSpPr txBox="1"/>
      </xdr:nvSpPr>
      <xdr:spPr>
        <a:xfrm>
          <a:off x="16357600" y="58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492" name="楕円 491"/>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25581</xdr:rowOff>
    </xdr:from>
    <xdr:to>
      <xdr:col>85</xdr:col>
      <xdr:colOff>127000</xdr:colOff>
      <xdr:row>35</xdr:row>
      <xdr:rowOff>69669</xdr:rowOff>
    </xdr:to>
    <xdr:cxnSp macro="">
      <xdr:nvCxnSpPr>
        <xdr:cNvPr id="493" name="直線コネクタ 492"/>
        <xdr:cNvCxnSpPr/>
      </xdr:nvCxnSpPr>
      <xdr:spPr>
        <a:xfrm flipV="1">
          <a:off x="15481300" y="60263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xdr:rowOff>
    </xdr:from>
    <xdr:to>
      <xdr:col>76</xdr:col>
      <xdr:colOff>165100</xdr:colOff>
      <xdr:row>35</xdr:row>
      <xdr:rowOff>113937</xdr:rowOff>
    </xdr:to>
    <xdr:sp macro="" textlink="">
      <xdr:nvSpPr>
        <xdr:cNvPr id="494" name="楕円 493"/>
        <xdr:cNvSpPr/>
      </xdr:nvSpPr>
      <xdr:spPr>
        <a:xfrm>
          <a:off x="14541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69669</xdr:rowOff>
    </xdr:to>
    <xdr:cxnSp macro="">
      <xdr:nvCxnSpPr>
        <xdr:cNvPr id="495" name="直線コネクタ 494"/>
        <xdr:cNvCxnSpPr/>
      </xdr:nvCxnSpPr>
      <xdr:spPr>
        <a:xfrm>
          <a:off x="14592300" y="60638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6"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97"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8"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499" name="n_1mainValue【一般廃棄物処理施設】&#10;有形固定資産減価償却率"/>
        <xdr:cNvSpPr txBox="1"/>
      </xdr:nvSpPr>
      <xdr:spPr>
        <a:xfrm>
          <a:off x="15266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130464</xdr:rowOff>
    </xdr:from>
    <xdr:ext cx="405111" cy="259045"/>
    <xdr:sp macro="" textlink="">
      <xdr:nvSpPr>
        <xdr:cNvPr id="500" name="n_2mainValue【一般廃棄物処理施設】&#10;有形固定資産減価償却率"/>
        <xdr:cNvSpPr txBox="1"/>
      </xdr:nvSpPr>
      <xdr:spPr>
        <a:xfrm>
          <a:off x="14389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4" name="テキスト ボックス 51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6" name="テキスト ボックス 51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8" name="テキスト ボックス 51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6" name="直線コネクタ 525"/>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7"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8" name="直線コネクタ 527"/>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9"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0" name="直線コネクタ 529"/>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1"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2" name="フローチャート: 判断 531"/>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3" name="フローチャート: 判断 532"/>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4" name="フローチャート: 判断 533"/>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5" name="フローチャート: 判断 534"/>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142466</xdr:rowOff>
    </xdr:from>
    <xdr:to>
      <xdr:col>116</xdr:col>
      <xdr:colOff>114300</xdr:colOff>
      <xdr:row>41</xdr:row>
      <xdr:rowOff>72616</xdr:rowOff>
    </xdr:to>
    <xdr:sp macro="" textlink="">
      <xdr:nvSpPr>
        <xdr:cNvPr id="541" name="楕円 540"/>
        <xdr:cNvSpPr/>
      </xdr:nvSpPr>
      <xdr:spPr>
        <a:xfrm>
          <a:off x="22110700" y="70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120893</xdr:rowOff>
    </xdr:from>
    <xdr:ext cx="534377" cy="259045"/>
    <xdr:sp macro="" textlink="">
      <xdr:nvSpPr>
        <xdr:cNvPr id="542" name="【一般廃棄物処理施設】&#10;一人当たり有形固定資産（償却資産）額該当値テキスト"/>
        <xdr:cNvSpPr txBox="1"/>
      </xdr:nvSpPr>
      <xdr:spPr>
        <a:xfrm>
          <a:off x="22199600" y="69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155091</xdr:rowOff>
    </xdr:from>
    <xdr:to>
      <xdr:col>112</xdr:col>
      <xdr:colOff>38100</xdr:colOff>
      <xdr:row>41</xdr:row>
      <xdr:rowOff>85241</xdr:rowOff>
    </xdr:to>
    <xdr:sp macro="" textlink="">
      <xdr:nvSpPr>
        <xdr:cNvPr id="543" name="楕円 542"/>
        <xdr:cNvSpPr/>
      </xdr:nvSpPr>
      <xdr:spPr>
        <a:xfrm>
          <a:off x="21272500" y="70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21816</xdr:rowOff>
    </xdr:from>
    <xdr:to>
      <xdr:col>116</xdr:col>
      <xdr:colOff>63500</xdr:colOff>
      <xdr:row>41</xdr:row>
      <xdr:rowOff>34441</xdr:rowOff>
    </xdr:to>
    <xdr:cxnSp macro="">
      <xdr:nvCxnSpPr>
        <xdr:cNvPr id="544" name="直線コネクタ 543"/>
        <xdr:cNvCxnSpPr/>
      </xdr:nvCxnSpPr>
      <xdr:spPr>
        <a:xfrm flipV="1">
          <a:off x="21323300" y="7051266"/>
          <a:ext cx="8382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153236</xdr:rowOff>
    </xdr:from>
    <xdr:to>
      <xdr:col>107</xdr:col>
      <xdr:colOff>101600</xdr:colOff>
      <xdr:row>41</xdr:row>
      <xdr:rowOff>83386</xdr:rowOff>
    </xdr:to>
    <xdr:sp macro="" textlink="">
      <xdr:nvSpPr>
        <xdr:cNvPr id="545" name="楕円 544"/>
        <xdr:cNvSpPr/>
      </xdr:nvSpPr>
      <xdr:spPr>
        <a:xfrm>
          <a:off x="20383500" y="70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32586</xdr:rowOff>
    </xdr:from>
    <xdr:to>
      <xdr:col>111</xdr:col>
      <xdr:colOff>177800</xdr:colOff>
      <xdr:row>41</xdr:row>
      <xdr:rowOff>34441</xdr:rowOff>
    </xdr:to>
    <xdr:cxnSp macro="">
      <xdr:nvCxnSpPr>
        <xdr:cNvPr id="546" name="直線コネクタ 545"/>
        <xdr:cNvCxnSpPr/>
      </xdr:nvCxnSpPr>
      <xdr:spPr>
        <a:xfrm>
          <a:off x="20434300" y="7062036"/>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7"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8"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9"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76368</xdr:rowOff>
    </xdr:from>
    <xdr:ext cx="534377" cy="259045"/>
    <xdr:sp macro="" textlink="">
      <xdr:nvSpPr>
        <xdr:cNvPr id="550" name="n_1mainValue【一般廃棄物処理施設】&#10;一人当たり有形固定資産（償却資産）額"/>
        <xdr:cNvSpPr txBox="1"/>
      </xdr:nvSpPr>
      <xdr:spPr>
        <a:xfrm>
          <a:off x="21043411" y="71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74513</xdr:rowOff>
    </xdr:from>
    <xdr:ext cx="534377" cy="259045"/>
    <xdr:sp macro="" textlink="">
      <xdr:nvSpPr>
        <xdr:cNvPr id="551" name="n_2mainValue【一般廃棄物処理施設】&#10;一人当たり有形固定資産（償却資産）額"/>
        <xdr:cNvSpPr txBox="1"/>
      </xdr:nvSpPr>
      <xdr:spPr>
        <a:xfrm>
          <a:off x="20167111" y="71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7" name="直線コネクタ 576"/>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9" name="直線コネクタ 57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1" name="直線コネクタ 58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82"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3" name="フローチャート: 判断 58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84" name="フローチャート: 判断 58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85" name="フローチャート: 判断 584"/>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6" name="フローチャート: 判断 585"/>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92" name="楕円 591"/>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93" name="【保健センター・保健所】&#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594" name="楕円 593"/>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94706</xdr:rowOff>
    </xdr:to>
    <xdr:cxnSp macro="">
      <xdr:nvCxnSpPr>
        <xdr:cNvPr id="595" name="直線コネクタ 594"/>
        <xdr:cNvCxnSpPr/>
      </xdr:nvCxnSpPr>
      <xdr:spPr>
        <a:xfrm flipV="1">
          <a:off x="15481300" y="1034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596" name="楕円 595"/>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128996</xdr:rowOff>
    </xdr:to>
    <xdr:cxnSp macro="">
      <xdr:nvCxnSpPr>
        <xdr:cNvPr id="597" name="直線コネクタ 596"/>
        <xdr:cNvCxnSpPr/>
      </xdr:nvCxnSpPr>
      <xdr:spPr>
        <a:xfrm flipV="1">
          <a:off x="14592300" y="103817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98" name="楕円 597"/>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128996</xdr:rowOff>
    </xdr:from>
    <xdr:to>
      <xdr:col>76</xdr:col>
      <xdr:colOff>114300</xdr:colOff>
      <xdr:row>60</xdr:row>
      <xdr:rowOff>153488</xdr:rowOff>
    </xdr:to>
    <xdr:cxnSp macro="">
      <xdr:nvCxnSpPr>
        <xdr:cNvPr id="599" name="直線コネクタ 598"/>
        <xdr:cNvCxnSpPr/>
      </xdr:nvCxnSpPr>
      <xdr:spPr>
        <a:xfrm flipV="1">
          <a:off x="13703300" y="104159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00"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601"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602"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603" name="n_1mainValue【保健センター・保健所】&#10;有形固定資産減価償却率"/>
        <xdr:cNvSpPr txBox="1"/>
      </xdr:nvSpPr>
      <xdr:spPr>
        <a:xfrm>
          <a:off x="152660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04" name="n_2mainValue【保健センター・保健所】&#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605" name="n_3mainValue【保健センター・保健所】&#10;有形固定資産減価償却率"/>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9" name="直線コネクタ 628"/>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1" name="直線コネクタ 63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2"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3" name="直線コネクタ 632"/>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34"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35" name="フローチャート: 判断 634"/>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6" name="フローチャート: 判断 635"/>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7" name="フローチャート: 判断 636"/>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8" name="フローチャート: 判断 637"/>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44" name="楕円 643"/>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645" name="【保健センター・保健所】&#10;一人当たり面積該当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46" name="楕円 645"/>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647" name="直線コネクタ 646"/>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48" name="楕円 647"/>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649" name="直線コネクタ 648"/>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50" name="楕円 649"/>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651" name="直線コネクタ 650"/>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52"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3"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54"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55"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56" name="n_2mainValue【保健センター・保健所】&#10;一人当たり面積"/>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657" name="n_3mainValue【保健センター・保健所】&#10;一人当たり面積"/>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2" name="直線コネクタ 68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84" name="直線コネクタ 68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8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6" name="直線コネクタ 68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8" name="フローチャート: 判断 68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9" name="フローチャート: 判断 68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0" name="フローチャート: 判断 68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91" name="フローチャート: 判断 69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57786</xdr:rowOff>
    </xdr:from>
    <xdr:to>
      <xdr:col>85</xdr:col>
      <xdr:colOff>177800</xdr:colOff>
      <xdr:row>79</xdr:row>
      <xdr:rowOff>159386</xdr:rowOff>
    </xdr:to>
    <xdr:sp macro="" textlink="">
      <xdr:nvSpPr>
        <xdr:cNvPr id="697" name="楕円 696"/>
        <xdr:cNvSpPr/>
      </xdr:nvSpPr>
      <xdr:spPr>
        <a:xfrm>
          <a:off x="16268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144163</xdr:rowOff>
    </xdr:from>
    <xdr:ext cx="405111" cy="259045"/>
    <xdr:sp macro="" textlink="">
      <xdr:nvSpPr>
        <xdr:cNvPr id="698" name="【消防施設】&#10;有形固定資産減価償却率該当値テキスト"/>
        <xdr:cNvSpPr txBox="1"/>
      </xdr:nvSpPr>
      <xdr:spPr>
        <a:xfrm>
          <a:off x="16357600" y="1351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92075</xdr:rowOff>
    </xdr:from>
    <xdr:to>
      <xdr:col>81</xdr:col>
      <xdr:colOff>101600</xdr:colOff>
      <xdr:row>80</xdr:row>
      <xdr:rowOff>22225</xdr:rowOff>
    </xdr:to>
    <xdr:sp macro="" textlink="">
      <xdr:nvSpPr>
        <xdr:cNvPr id="699" name="楕円 698"/>
        <xdr:cNvSpPr/>
      </xdr:nvSpPr>
      <xdr:spPr>
        <a:xfrm>
          <a:off x="15430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108586</xdr:rowOff>
    </xdr:from>
    <xdr:to>
      <xdr:col>85</xdr:col>
      <xdr:colOff>127000</xdr:colOff>
      <xdr:row>79</xdr:row>
      <xdr:rowOff>142875</xdr:rowOff>
    </xdr:to>
    <xdr:cxnSp macro="">
      <xdr:nvCxnSpPr>
        <xdr:cNvPr id="700" name="直線コネクタ 699"/>
        <xdr:cNvCxnSpPr/>
      </xdr:nvCxnSpPr>
      <xdr:spPr>
        <a:xfrm flipV="1">
          <a:off x="15481300" y="136531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130175</xdr:rowOff>
    </xdr:from>
    <xdr:to>
      <xdr:col>76</xdr:col>
      <xdr:colOff>165100</xdr:colOff>
      <xdr:row>80</xdr:row>
      <xdr:rowOff>60325</xdr:rowOff>
    </xdr:to>
    <xdr:sp macro="" textlink="">
      <xdr:nvSpPr>
        <xdr:cNvPr id="701" name="楕円 700"/>
        <xdr:cNvSpPr/>
      </xdr:nvSpPr>
      <xdr:spPr>
        <a:xfrm>
          <a:off x="14541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142875</xdr:rowOff>
    </xdr:from>
    <xdr:to>
      <xdr:col>81</xdr:col>
      <xdr:colOff>50800</xdr:colOff>
      <xdr:row>80</xdr:row>
      <xdr:rowOff>9525</xdr:rowOff>
    </xdr:to>
    <xdr:cxnSp macro="">
      <xdr:nvCxnSpPr>
        <xdr:cNvPr id="702" name="直線コネクタ 701"/>
        <xdr:cNvCxnSpPr/>
      </xdr:nvCxnSpPr>
      <xdr:spPr>
        <a:xfrm flipV="1">
          <a:off x="14592300" y="1368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xdr:rowOff>
    </xdr:from>
    <xdr:to>
      <xdr:col>72</xdr:col>
      <xdr:colOff>38100</xdr:colOff>
      <xdr:row>85</xdr:row>
      <xdr:rowOff>117475</xdr:rowOff>
    </xdr:to>
    <xdr:sp macro="" textlink="">
      <xdr:nvSpPr>
        <xdr:cNvPr id="703" name="楕円 702"/>
        <xdr:cNvSpPr/>
      </xdr:nvSpPr>
      <xdr:spPr>
        <a:xfrm>
          <a:off x="1365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9525</xdr:rowOff>
    </xdr:from>
    <xdr:to>
      <xdr:col>76</xdr:col>
      <xdr:colOff>114300</xdr:colOff>
      <xdr:row>85</xdr:row>
      <xdr:rowOff>66675</xdr:rowOff>
    </xdr:to>
    <xdr:cxnSp macro="">
      <xdr:nvCxnSpPr>
        <xdr:cNvPr id="704" name="直線コネクタ 703"/>
        <xdr:cNvCxnSpPr/>
      </xdr:nvCxnSpPr>
      <xdr:spPr>
        <a:xfrm flipV="1">
          <a:off x="13703300" y="13725525"/>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05"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06"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707"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38752</xdr:rowOff>
    </xdr:from>
    <xdr:ext cx="405111" cy="259045"/>
    <xdr:sp macro="" textlink="">
      <xdr:nvSpPr>
        <xdr:cNvPr id="708" name="n_1mainValue【消防施設】&#10;有形固定資産減価償却率"/>
        <xdr:cNvSpPr txBox="1"/>
      </xdr:nvSpPr>
      <xdr:spPr>
        <a:xfrm>
          <a:off x="15266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76852</xdr:rowOff>
    </xdr:from>
    <xdr:ext cx="405111" cy="259045"/>
    <xdr:sp macro="" textlink="">
      <xdr:nvSpPr>
        <xdr:cNvPr id="709" name="n_2mainValue【消防施設】&#10;有形固定資産減価償却率"/>
        <xdr:cNvSpPr txBox="1"/>
      </xdr:nvSpPr>
      <xdr:spPr>
        <a:xfrm>
          <a:off x="14389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108602</xdr:rowOff>
    </xdr:from>
    <xdr:ext cx="405111" cy="259045"/>
    <xdr:sp macro="" textlink="">
      <xdr:nvSpPr>
        <xdr:cNvPr id="710" name="n_3mainValue【消防施設】&#10;有形固定資産減価償却率"/>
        <xdr:cNvSpPr txBox="1"/>
      </xdr:nvSpPr>
      <xdr:spPr>
        <a:xfrm>
          <a:off x="13500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34" name="直線コネクタ 733"/>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37"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38" name="直線コネクタ 737"/>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39"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0" name="フローチャート: 判断 739"/>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1" name="フローチャート: 判断 740"/>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2" name="フローチャート: 判断 741"/>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43" name="フローチャート: 判断 742"/>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749" name="楕円 748"/>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50"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134620</xdr:rowOff>
    </xdr:from>
    <xdr:to>
      <xdr:col>112</xdr:col>
      <xdr:colOff>38100</xdr:colOff>
      <xdr:row>86</xdr:row>
      <xdr:rowOff>64770</xdr:rowOff>
    </xdr:to>
    <xdr:sp macro="" textlink="">
      <xdr:nvSpPr>
        <xdr:cNvPr id="751" name="楕円 750"/>
        <xdr:cNvSpPr/>
      </xdr:nvSpPr>
      <xdr:spPr>
        <a:xfrm>
          <a:off x="21272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13970</xdr:rowOff>
    </xdr:to>
    <xdr:cxnSp macro="">
      <xdr:nvCxnSpPr>
        <xdr:cNvPr id="752" name="直線コネクタ 751"/>
        <xdr:cNvCxnSpPr/>
      </xdr:nvCxnSpPr>
      <xdr:spPr>
        <a:xfrm flipV="1">
          <a:off x="21323300" y="14757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53" name="楕円 752"/>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13970</xdr:rowOff>
    </xdr:from>
    <xdr:to>
      <xdr:col>111</xdr:col>
      <xdr:colOff>177800</xdr:colOff>
      <xdr:row>86</xdr:row>
      <xdr:rowOff>15239</xdr:rowOff>
    </xdr:to>
    <xdr:cxnSp macro="">
      <xdr:nvCxnSpPr>
        <xdr:cNvPr id="754" name="直線コネクタ 753"/>
        <xdr:cNvCxnSpPr/>
      </xdr:nvCxnSpPr>
      <xdr:spPr>
        <a:xfrm flipV="1">
          <a:off x="20434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137161</xdr:rowOff>
    </xdr:from>
    <xdr:to>
      <xdr:col>102</xdr:col>
      <xdr:colOff>165100</xdr:colOff>
      <xdr:row>86</xdr:row>
      <xdr:rowOff>67311</xdr:rowOff>
    </xdr:to>
    <xdr:sp macro="" textlink="">
      <xdr:nvSpPr>
        <xdr:cNvPr id="755" name="楕円 754"/>
        <xdr:cNvSpPr/>
      </xdr:nvSpPr>
      <xdr:spPr>
        <a:xfrm>
          <a:off x="19494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16511</xdr:rowOff>
    </xdr:to>
    <xdr:cxnSp macro="">
      <xdr:nvCxnSpPr>
        <xdr:cNvPr id="756" name="直線コネクタ 755"/>
        <xdr:cNvCxnSpPr/>
      </xdr:nvCxnSpPr>
      <xdr:spPr>
        <a:xfrm flipV="1">
          <a:off x="19545300" y="1475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57"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58"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59707</xdr:rowOff>
    </xdr:from>
    <xdr:ext cx="469744" cy="259045"/>
    <xdr:sp macro="" textlink="">
      <xdr:nvSpPr>
        <xdr:cNvPr id="759" name="n_3aveValue【消防施設】&#10;一人当たり面積"/>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55897</xdr:rowOff>
    </xdr:from>
    <xdr:ext cx="469744" cy="259045"/>
    <xdr:sp macro="" textlink="">
      <xdr:nvSpPr>
        <xdr:cNvPr id="760" name="n_1mainValue【消防施設】&#10;一人当たり面積"/>
        <xdr:cNvSpPr txBox="1"/>
      </xdr:nvSpPr>
      <xdr:spPr>
        <a:xfrm>
          <a:off x="210757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61"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83838</xdr:rowOff>
    </xdr:from>
    <xdr:ext cx="469744" cy="259045"/>
    <xdr:sp macro="" textlink="">
      <xdr:nvSpPr>
        <xdr:cNvPr id="762" name="n_3mainValue【消防施設】&#10;一人当たり面積"/>
        <xdr:cNvSpPr txBox="1"/>
      </xdr:nvSpPr>
      <xdr:spPr>
        <a:xfrm>
          <a:off x="19310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88" name="直線コネクタ 78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8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0" name="直線コネクタ 78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2" name="直線コネクタ 79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3"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94" name="フローチャート: 判断 79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95" name="フローチャート: 判断 79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96" name="フローチャート: 判断 79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97" name="フローチャート: 判断 79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138068</xdr:rowOff>
    </xdr:from>
    <xdr:to>
      <xdr:col>85</xdr:col>
      <xdr:colOff>177800</xdr:colOff>
      <xdr:row>100</xdr:row>
      <xdr:rowOff>68218</xdr:rowOff>
    </xdr:to>
    <xdr:sp macro="" textlink="">
      <xdr:nvSpPr>
        <xdr:cNvPr id="803" name="楕円 802"/>
        <xdr:cNvSpPr/>
      </xdr:nvSpPr>
      <xdr:spPr>
        <a:xfrm>
          <a:off x="162687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52995</xdr:rowOff>
    </xdr:from>
    <xdr:ext cx="405111" cy="259045"/>
    <xdr:sp macro="" textlink="">
      <xdr:nvSpPr>
        <xdr:cNvPr id="804" name="【庁舎】&#10;有形固定資産減価償却率該当値テキスト"/>
        <xdr:cNvSpPr txBox="1"/>
      </xdr:nvSpPr>
      <xdr:spPr>
        <a:xfrm>
          <a:off x="16357600" y="1702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165826</xdr:rowOff>
    </xdr:from>
    <xdr:to>
      <xdr:col>81</xdr:col>
      <xdr:colOff>101600</xdr:colOff>
      <xdr:row>100</xdr:row>
      <xdr:rowOff>95976</xdr:rowOff>
    </xdr:to>
    <xdr:sp macro="" textlink="">
      <xdr:nvSpPr>
        <xdr:cNvPr id="805" name="楕円 804"/>
        <xdr:cNvSpPr/>
      </xdr:nvSpPr>
      <xdr:spPr>
        <a:xfrm>
          <a:off x="154305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17418</xdr:rowOff>
    </xdr:from>
    <xdr:to>
      <xdr:col>85</xdr:col>
      <xdr:colOff>127000</xdr:colOff>
      <xdr:row>100</xdr:row>
      <xdr:rowOff>45176</xdr:rowOff>
    </xdr:to>
    <xdr:cxnSp macro="">
      <xdr:nvCxnSpPr>
        <xdr:cNvPr id="806" name="直線コネクタ 805"/>
        <xdr:cNvCxnSpPr/>
      </xdr:nvCxnSpPr>
      <xdr:spPr>
        <a:xfrm flipV="1">
          <a:off x="15481300" y="1716241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23768</xdr:rowOff>
    </xdr:from>
    <xdr:to>
      <xdr:col>76</xdr:col>
      <xdr:colOff>165100</xdr:colOff>
      <xdr:row>100</xdr:row>
      <xdr:rowOff>125368</xdr:rowOff>
    </xdr:to>
    <xdr:sp macro="" textlink="">
      <xdr:nvSpPr>
        <xdr:cNvPr id="807" name="楕円 806"/>
        <xdr:cNvSpPr/>
      </xdr:nvSpPr>
      <xdr:spPr>
        <a:xfrm>
          <a:off x="14541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45176</xdr:rowOff>
    </xdr:from>
    <xdr:to>
      <xdr:col>81</xdr:col>
      <xdr:colOff>50800</xdr:colOff>
      <xdr:row>100</xdr:row>
      <xdr:rowOff>74568</xdr:rowOff>
    </xdr:to>
    <xdr:cxnSp macro="">
      <xdr:nvCxnSpPr>
        <xdr:cNvPr id="808" name="直線コネクタ 807"/>
        <xdr:cNvCxnSpPr/>
      </xdr:nvCxnSpPr>
      <xdr:spPr>
        <a:xfrm flipV="1">
          <a:off x="14592300" y="17190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54792</xdr:rowOff>
    </xdr:from>
    <xdr:to>
      <xdr:col>72</xdr:col>
      <xdr:colOff>38100</xdr:colOff>
      <xdr:row>100</xdr:row>
      <xdr:rowOff>156392</xdr:rowOff>
    </xdr:to>
    <xdr:sp macro="" textlink="">
      <xdr:nvSpPr>
        <xdr:cNvPr id="809" name="楕円 808"/>
        <xdr:cNvSpPr/>
      </xdr:nvSpPr>
      <xdr:spPr>
        <a:xfrm>
          <a:off x="13652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74568</xdr:rowOff>
    </xdr:from>
    <xdr:to>
      <xdr:col>76</xdr:col>
      <xdr:colOff>114300</xdr:colOff>
      <xdr:row>100</xdr:row>
      <xdr:rowOff>105592</xdr:rowOff>
    </xdr:to>
    <xdr:cxnSp macro="">
      <xdr:nvCxnSpPr>
        <xdr:cNvPr id="810" name="直線コネクタ 809"/>
        <xdr:cNvCxnSpPr/>
      </xdr:nvCxnSpPr>
      <xdr:spPr>
        <a:xfrm flipV="1">
          <a:off x="13703300" y="172195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11"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12"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13"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112503</xdr:rowOff>
    </xdr:from>
    <xdr:ext cx="405111" cy="259045"/>
    <xdr:sp macro="" textlink="">
      <xdr:nvSpPr>
        <xdr:cNvPr id="814" name="n_1mainValue【庁舎】&#10;有形固定資産減価償却率"/>
        <xdr:cNvSpPr txBox="1"/>
      </xdr:nvSpPr>
      <xdr:spPr>
        <a:xfrm>
          <a:off x="15266044" y="1691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141895</xdr:rowOff>
    </xdr:from>
    <xdr:ext cx="405111" cy="259045"/>
    <xdr:sp macro="" textlink="">
      <xdr:nvSpPr>
        <xdr:cNvPr id="815" name="n_2mainValue【庁舎】&#10;有形固定資産減価償却率"/>
        <xdr:cNvSpPr txBox="1"/>
      </xdr:nvSpPr>
      <xdr:spPr>
        <a:xfrm>
          <a:off x="143897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1469</xdr:rowOff>
    </xdr:from>
    <xdr:ext cx="405111" cy="259045"/>
    <xdr:sp macro="" textlink="">
      <xdr:nvSpPr>
        <xdr:cNvPr id="816" name="n_3mainValue【庁舎】&#10;有形固定資産減価償却率"/>
        <xdr:cNvSpPr txBox="1"/>
      </xdr:nvSpPr>
      <xdr:spPr>
        <a:xfrm>
          <a:off x="13500744" y="169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7" name="直線コネクタ 8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8" name="テキスト ボックス 8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9" name="直線コネクタ 8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0" name="テキスト ボックス 8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1" name="直線コネクタ 8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2" name="テキスト ボックス 8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3" name="直線コネクタ 8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4" name="テキスト ボックス 8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5" name="直線コネクタ 8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6" name="テキスト ボックス 8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38" name="直線コネクタ 837"/>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9"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0" name="直線コネクタ 839"/>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1"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2" name="直線コネクタ 841"/>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43"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44" name="フローチャート: 判断 843"/>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45" name="フローチャート: 判断 844"/>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46" name="フローチャート: 判断 845"/>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47" name="フローチャート: 判断 846"/>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853" name="楕円 852"/>
        <xdr:cNvSpPr/>
      </xdr:nvSpPr>
      <xdr:spPr>
        <a:xfrm>
          <a:off x="22110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98569</xdr:rowOff>
    </xdr:from>
    <xdr:ext cx="469744" cy="259045"/>
    <xdr:sp macro="" textlink="">
      <xdr:nvSpPr>
        <xdr:cNvPr id="854" name="【庁舎】&#10;一人当たり面積該当値テキスト"/>
        <xdr:cNvSpPr txBox="1"/>
      </xdr:nvSpPr>
      <xdr:spPr>
        <a:xfrm>
          <a:off x="22199600"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169418</xdr:rowOff>
    </xdr:from>
    <xdr:to>
      <xdr:col>112</xdr:col>
      <xdr:colOff>38100</xdr:colOff>
      <xdr:row>105</xdr:row>
      <xdr:rowOff>99568</xdr:rowOff>
    </xdr:to>
    <xdr:sp macro="" textlink="">
      <xdr:nvSpPr>
        <xdr:cNvPr id="855" name="楕円 854"/>
        <xdr:cNvSpPr/>
      </xdr:nvSpPr>
      <xdr:spPr>
        <a:xfrm>
          <a:off x="21272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105</xdr:row>
      <xdr:rowOff>48768</xdr:rowOff>
    </xdr:to>
    <xdr:cxnSp macro="">
      <xdr:nvCxnSpPr>
        <xdr:cNvPr id="856" name="直線コネクタ 855"/>
        <xdr:cNvCxnSpPr/>
      </xdr:nvCxnSpPr>
      <xdr:spPr>
        <a:xfrm flipV="1">
          <a:off x="21323300" y="17957292"/>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11685</xdr:rowOff>
    </xdr:from>
    <xdr:to>
      <xdr:col>107</xdr:col>
      <xdr:colOff>101600</xdr:colOff>
      <xdr:row>105</xdr:row>
      <xdr:rowOff>113285</xdr:rowOff>
    </xdr:to>
    <xdr:sp macro="" textlink="">
      <xdr:nvSpPr>
        <xdr:cNvPr id="857" name="楕円 856"/>
        <xdr:cNvSpPr/>
      </xdr:nvSpPr>
      <xdr:spPr>
        <a:xfrm>
          <a:off x="20383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48768</xdr:rowOff>
    </xdr:from>
    <xdr:to>
      <xdr:col>111</xdr:col>
      <xdr:colOff>177800</xdr:colOff>
      <xdr:row>105</xdr:row>
      <xdr:rowOff>62485</xdr:rowOff>
    </xdr:to>
    <xdr:cxnSp macro="">
      <xdr:nvCxnSpPr>
        <xdr:cNvPr id="858" name="直線コネクタ 857"/>
        <xdr:cNvCxnSpPr/>
      </xdr:nvCxnSpPr>
      <xdr:spPr>
        <a:xfrm flipV="1">
          <a:off x="20434300" y="180510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xdr:rowOff>
    </xdr:from>
    <xdr:to>
      <xdr:col>102</xdr:col>
      <xdr:colOff>165100</xdr:colOff>
      <xdr:row>105</xdr:row>
      <xdr:rowOff>117856</xdr:rowOff>
    </xdr:to>
    <xdr:sp macro="" textlink="">
      <xdr:nvSpPr>
        <xdr:cNvPr id="859" name="楕円 858"/>
        <xdr:cNvSpPr/>
      </xdr:nvSpPr>
      <xdr:spPr>
        <a:xfrm>
          <a:off x="19494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62485</xdr:rowOff>
    </xdr:from>
    <xdr:to>
      <xdr:col>107</xdr:col>
      <xdr:colOff>50800</xdr:colOff>
      <xdr:row>105</xdr:row>
      <xdr:rowOff>67056</xdr:rowOff>
    </xdr:to>
    <xdr:cxnSp macro="">
      <xdr:nvCxnSpPr>
        <xdr:cNvPr id="860" name="直線コネクタ 859"/>
        <xdr:cNvCxnSpPr/>
      </xdr:nvCxnSpPr>
      <xdr:spPr>
        <a:xfrm flipV="1">
          <a:off x="19545300" y="180647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61"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62"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63"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90695</xdr:rowOff>
    </xdr:from>
    <xdr:ext cx="469744" cy="259045"/>
    <xdr:sp macro="" textlink="">
      <xdr:nvSpPr>
        <xdr:cNvPr id="864" name="n_1mainValue【庁舎】&#10;一人当たり面積"/>
        <xdr:cNvSpPr txBox="1"/>
      </xdr:nvSpPr>
      <xdr:spPr>
        <a:xfrm>
          <a:off x="21075727"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104412</xdr:rowOff>
    </xdr:from>
    <xdr:ext cx="469744" cy="259045"/>
    <xdr:sp macro="" textlink="">
      <xdr:nvSpPr>
        <xdr:cNvPr id="865" name="n_2mainValue【庁舎】&#10;一人当たり面積"/>
        <xdr:cNvSpPr txBox="1"/>
      </xdr:nvSpPr>
      <xdr:spPr>
        <a:xfrm>
          <a:off x="20199427"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108983</xdr:rowOff>
    </xdr:from>
    <xdr:ext cx="469744" cy="259045"/>
    <xdr:sp macro="" textlink="">
      <xdr:nvSpPr>
        <xdr:cNvPr id="866" name="n_3mainValue【庁舎】&#10;一人当たり面積"/>
        <xdr:cNvSpPr txBox="1"/>
      </xdr:nvSpPr>
      <xdr:spPr>
        <a:xfrm>
          <a:off x="19310427" y="181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7" name="正方形/長方形 8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8" name="正方形/長方形 8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9" name="テキスト ボックス 8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市民会館、庁舎、消防施設において、有形固定資産減価償却率が類似団体平均より高くなっている。</a:t>
          </a:r>
          <a:endParaRPr lang="ja-JP" altLang="ja-JP" sz="1400">
            <a:effectLst/>
          </a:endParaRPr>
        </a:p>
        <a:p>
          <a:r>
            <a:rPr kumimoji="1" lang="ja-JP" altLang="ja-JP" sz="1100">
              <a:solidFill>
                <a:schemeClr val="dk1"/>
              </a:solidFill>
              <a:effectLst/>
              <a:latin typeface="+mn-lt"/>
              <a:ea typeface="+mn-ea"/>
              <a:cs typeface="+mn-cs"/>
            </a:rPr>
            <a:t>市民会館については、耐震基準を満たしていることが判明したため、長寿命化を図る。</a:t>
          </a:r>
          <a:endParaRPr lang="ja-JP" altLang="ja-JP" sz="1400">
            <a:effectLst/>
          </a:endParaRPr>
        </a:p>
        <a:p>
          <a:r>
            <a:rPr kumimoji="1" lang="ja-JP" altLang="ja-JP" sz="1100">
              <a:solidFill>
                <a:schemeClr val="dk1"/>
              </a:solidFill>
              <a:effectLst/>
              <a:latin typeface="+mn-lt"/>
              <a:ea typeface="+mn-ea"/>
              <a:cs typeface="+mn-cs"/>
            </a:rPr>
            <a:t>庁舎については、耐震基準をみたしていないことが判明したため、</a:t>
          </a:r>
          <a:r>
            <a:rPr kumimoji="1" lang="en-US" altLang="ja-JP" sz="1100">
              <a:solidFill>
                <a:schemeClr val="dk1"/>
              </a:solidFill>
              <a:effectLst/>
              <a:latin typeface="+mn-lt"/>
              <a:ea typeface="+mn-ea"/>
              <a:cs typeface="+mn-cs"/>
            </a:rPr>
            <a:t>H31-R2</a:t>
          </a:r>
          <a:r>
            <a:rPr kumimoji="1" lang="ja-JP" altLang="ja-JP" sz="1100">
              <a:solidFill>
                <a:schemeClr val="dk1"/>
              </a:solidFill>
              <a:effectLst/>
              <a:latin typeface="+mn-lt"/>
              <a:ea typeface="+mn-ea"/>
              <a:cs typeface="+mn-cs"/>
            </a:rPr>
            <a:t>において耐震改修工事を実施し、長寿命化を図る。</a:t>
          </a:r>
          <a:endParaRPr lang="ja-JP" altLang="ja-JP" sz="1400">
            <a:effectLst/>
          </a:endParaRPr>
        </a:p>
        <a:p>
          <a:r>
            <a:rPr kumimoji="1" lang="ja-JP" altLang="ja-JP" sz="1100">
              <a:solidFill>
                <a:schemeClr val="dk1"/>
              </a:solidFill>
              <a:effectLst/>
              <a:latin typeface="+mn-lt"/>
              <a:ea typeface="+mn-ea"/>
              <a:cs typeface="+mn-cs"/>
            </a:rPr>
            <a:t>また、消防庁舎についても、</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に耐震改修工事を実施し、長寿命化を図る。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
34,160
33.62
16,163,987
16,036,682
121,625
8,113,160
13,542,928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人口の減少や基幹産業の低迷により減少し、類似団体内平均を下回る結果となっている。</a:t>
          </a:r>
          <a:endParaRPr lang="ja-JP" altLang="ja-JP" sz="1400">
            <a:effectLst/>
          </a:endParaRPr>
        </a:p>
        <a:p>
          <a:r>
            <a:rPr lang="ja-JP" altLang="en-US" sz="1100" b="0" i="0" u="none" strike="noStrike" baseline="0">
              <a:solidFill>
                <a:schemeClr val="dk1"/>
              </a:solidFill>
              <a:latin typeface="+mn-lt"/>
              <a:ea typeface="+mn-ea"/>
              <a:cs typeface="+mn-cs"/>
            </a:rPr>
            <a:t>窓口サービスの民間委託等による</a:t>
          </a:r>
          <a:r>
            <a:rPr kumimoji="1" lang="ja-JP" altLang="ja-JP" sz="1100">
              <a:solidFill>
                <a:schemeClr val="dk1"/>
              </a:solidFill>
              <a:effectLst/>
              <a:latin typeface="+mn-lt"/>
              <a:ea typeface="+mn-ea"/>
              <a:cs typeface="+mn-cs"/>
            </a:rPr>
            <a:t>等による</a:t>
          </a:r>
          <a:r>
            <a:rPr lang="ja-JP" altLang="en-US" sz="1100" b="0" i="0" u="none" strike="noStrike" baseline="0">
              <a:solidFill>
                <a:schemeClr val="dk1"/>
              </a:solidFill>
              <a:latin typeface="+mn-lt"/>
              <a:ea typeface="+mn-ea"/>
              <a:cs typeface="+mn-cs"/>
            </a:rPr>
            <a:t>行政の効率化に努めることで</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、財政基盤の強化、財政の健全化を図る。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医療扶助費の減</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昨年度を</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ポイント下回り、</a:t>
          </a:r>
          <a:r>
            <a:rPr kumimoji="1" lang="ja-JP" altLang="ja-JP" sz="1100">
              <a:solidFill>
                <a:schemeClr val="dk1"/>
              </a:solidFill>
              <a:effectLst/>
              <a:latin typeface="+mn-lt"/>
              <a:ea typeface="+mn-ea"/>
              <a:cs typeface="+mn-cs"/>
            </a:rPr>
            <a:t>類似団体内平均との差が</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する結果となっている。</a:t>
          </a:r>
          <a:endParaRPr lang="ja-JP" altLang="ja-JP" sz="1400">
            <a:effectLst/>
          </a:endParaRPr>
        </a:p>
        <a:p>
          <a:r>
            <a:rPr kumimoji="1" lang="ja-JP" altLang="ja-JP" sz="1100">
              <a:solidFill>
                <a:schemeClr val="dk1"/>
              </a:solidFill>
              <a:effectLst/>
              <a:latin typeface="+mn-lt"/>
              <a:ea typeface="+mn-ea"/>
              <a:cs typeface="+mn-cs"/>
            </a:rPr>
            <a:t>市税を中心とした自主財源確保、歳出全般にわたる経常経費削減に努める。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32258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756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32258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84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83058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984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83058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3091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118635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定員適正化や指定管理者制度の積極的な導入により、類似団体内平均を下回っているが、その差は縮小傾向にある。</a:t>
          </a:r>
          <a:endParaRPr lang="ja-JP" altLang="ja-JP" sz="1400">
            <a:effectLst/>
          </a:endParaRPr>
        </a:p>
        <a:p>
          <a:r>
            <a:rPr kumimoji="1" lang="ja-JP" altLang="ja-JP" sz="1100">
              <a:solidFill>
                <a:schemeClr val="dk1"/>
              </a:solidFill>
              <a:effectLst/>
              <a:latin typeface="+mn-lt"/>
              <a:ea typeface="+mn-ea"/>
              <a:cs typeface="+mn-cs"/>
            </a:rPr>
            <a:t>引き続き人件費、物件費等の縮減を図る。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125254</xdr:rowOff>
    </xdr:from>
    <xdr:to>
      <xdr:col>23</xdr:col>
      <xdr:colOff>133350</xdr:colOff>
      <xdr:row>81</xdr:row>
      <xdr:rowOff>150560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2704"/>
          <a:ext cx="8382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95864</xdr:rowOff>
    </xdr:from>
    <xdr:to>
      <xdr:col>19</xdr:col>
      <xdr:colOff>133350</xdr:colOff>
      <xdr:row>81</xdr:row>
      <xdr:rowOff>125254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3314"/>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66273</xdr:rowOff>
    </xdr:from>
    <xdr:to>
      <xdr:col>15</xdr:col>
      <xdr:colOff>82550</xdr:colOff>
      <xdr:row>81</xdr:row>
      <xdr:rowOff>95864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5372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4107</xdr:rowOff>
    </xdr:from>
    <xdr:to>
      <xdr:col>11</xdr:col>
      <xdr:colOff>31750</xdr:colOff>
      <xdr:row>81</xdr:row>
      <xdr:rowOff>66273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1557"/>
          <a:ext cx="889000" cy="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99760</xdr:rowOff>
    </xdr:from>
    <xdr:to>
      <xdr:col>23</xdr:col>
      <xdr:colOff>184150</xdr:colOff>
      <xdr:row>82</xdr:row>
      <xdr:rowOff>29910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116287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74454</xdr:rowOff>
    </xdr:from>
    <xdr:to>
      <xdr:col>19</xdr:col>
      <xdr:colOff>184150</xdr:colOff>
      <xdr:row>82</xdr:row>
      <xdr:rowOff>4604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45064</xdr:rowOff>
    </xdr:from>
    <xdr:to>
      <xdr:col>15</xdr:col>
      <xdr:colOff>133350</xdr:colOff>
      <xdr:row>81</xdr:row>
      <xdr:rowOff>146664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156841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15473</xdr:rowOff>
    </xdr:from>
    <xdr:to>
      <xdr:col>11</xdr:col>
      <xdr:colOff>82550</xdr:colOff>
      <xdr:row>81</xdr:row>
      <xdr:rowOff>117073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127250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124757</xdr:rowOff>
    </xdr:from>
    <xdr:to>
      <xdr:col>7</xdr:col>
      <xdr:colOff>31750</xdr:colOff>
      <xdr:row>81</xdr:row>
      <xdr:rowOff>54907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65084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一部の年齢層に高水準の階層が存在するため、ラスパイレス指数が押し上げられている。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を下回るよう適正化に努める。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51707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220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907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3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907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427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907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427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定員適正化計画に基づき職員数の削減に取り組んできたことで、類似団体平均を下回っている。</a:t>
          </a:r>
          <a:endParaRPr kumimoji="1" lang="en-US" altLang="ja-JP" sz="1100">
            <a:latin typeface="+mn-ea"/>
            <a:ea typeface="+mn-ea"/>
          </a:endParaRPr>
        </a:p>
        <a:p>
          <a:r>
            <a:rPr kumimoji="1" lang="ja-JP" altLang="en-US" sz="1100">
              <a:latin typeface="+mn-ea"/>
              <a:ea typeface="+mn-ea"/>
            </a:rPr>
            <a:t>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70213</xdr:rowOff>
    </xdr:from>
    <xdr:to>
      <xdr:col>81</xdr:col>
      <xdr:colOff>44450</xdr:colOff>
      <xdr:row>61</xdr:row>
      <xdr:rowOff>91803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5721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91803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278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69397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123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43543</xdr:rowOff>
    </xdr:from>
    <xdr:to>
      <xdr:col>68</xdr:col>
      <xdr:colOff>152400</xdr:colOff>
      <xdr:row>61</xdr:row>
      <xdr:rowOff>53884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019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19413</xdr:rowOff>
    </xdr:from>
    <xdr:to>
      <xdr:col>81</xdr:col>
      <xdr:colOff>95250</xdr:colOff>
      <xdr:row>60</xdr:row>
      <xdr:rowOff>121013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35940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41003</xdr:rowOff>
    </xdr:from>
    <xdr:to>
      <xdr:col>77</xdr:col>
      <xdr:colOff>95250</xdr:colOff>
      <xdr:row>61</xdr:row>
      <xdr:rowOff>142603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104520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地方債の新規発行抑制に努めてきた結果、類似団体内平均を下回る結果となっている。</a:t>
          </a:r>
          <a:endParaRPr lang="ja-JP" altLang="ja-JP" sz="1400">
            <a:effectLst/>
          </a:endParaRPr>
        </a:p>
        <a:p>
          <a:r>
            <a:rPr kumimoji="1" lang="ja-JP" altLang="ja-JP" sz="1100">
              <a:solidFill>
                <a:schemeClr val="dk1"/>
              </a:solidFill>
              <a:effectLst/>
              <a:latin typeface="+mn-lt"/>
              <a:ea typeface="+mn-ea"/>
              <a:cs typeface="+mn-cs"/>
            </a:rPr>
            <a:t>今後も緊急度や住民ニーズを的確に把握した事業選択により、起債に大きく頼ることのない財政運営に努める。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54610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045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118956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151130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地方債現在高の</a:t>
          </a:r>
          <a:r>
            <a:rPr kumimoji="1" lang="ja-JP" altLang="en-US" sz="1100">
              <a:solidFill>
                <a:schemeClr val="dk1"/>
              </a:solidFill>
              <a:effectLst/>
              <a:latin typeface="+mn-lt"/>
              <a:ea typeface="+mn-ea"/>
              <a:cs typeface="+mn-cs"/>
            </a:rPr>
            <a:t>増等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昨年度を</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充当可能財源である基金現在高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少な</a:t>
          </a:r>
          <a:r>
            <a:rPr kumimoji="1" lang="ja-JP" altLang="en-US" sz="1100">
              <a:solidFill>
                <a:schemeClr val="dk1"/>
              </a:solidFill>
              <a:effectLst/>
              <a:latin typeface="+mn-lt"/>
              <a:ea typeface="+mn-ea"/>
              <a:cs typeface="+mn-cs"/>
            </a:rPr>
            <a:t>いこともあって</a:t>
          </a:r>
          <a:r>
            <a:rPr kumimoji="1" lang="ja-JP" altLang="ja-JP" sz="1100">
              <a:solidFill>
                <a:schemeClr val="dk1"/>
              </a:solidFill>
              <a:effectLst/>
              <a:latin typeface="+mn-lt"/>
              <a:ea typeface="+mn-ea"/>
              <a:cs typeface="+mn-cs"/>
            </a:rPr>
            <a:t>、類似団体内平均を上回る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引き続き地方債の新規発行抑制に努め、基金積立が可能となるよう経費削減を図る。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8594</xdr:rowOff>
    </xdr:from>
    <xdr:to>
      <xdr:col>81</xdr:col>
      <xdr:colOff>44450</xdr:colOff>
      <xdr:row>17</xdr:row>
      <xdr:rowOff>19854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923244"/>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4572</xdr:rowOff>
    </xdr:from>
    <xdr:to>
      <xdr:col>77</xdr:col>
      <xdr:colOff>44450</xdr:colOff>
      <xdr:row>17</xdr:row>
      <xdr:rowOff>8594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9192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4572</xdr:rowOff>
    </xdr:from>
    <xdr:to>
      <xdr:col>72</xdr:col>
      <xdr:colOff>203200</xdr:colOff>
      <xdr:row>17</xdr:row>
      <xdr:rowOff>53636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1922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53636</xdr:rowOff>
    </xdr:from>
    <xdr:to>
      <xdr:col>68</xdr:col>
      <xdr:colOff>152400</xdr:colOff>
      <xdr:row>17</xdr:row>
      <xdr:rowOff>135678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9682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140504</xdr:rowOff>
    </xdr:from>
    <xdr:to>
      <xdr:col>81</xdr:col>
      <xdr:colOff>95250</xdr:colOff>
      <xdr:row>17</xdr:row>
      <xdr:rowOff>70654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112581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8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129244</xdr:rowOff>
    </xdr:from>
    <xdr:to>
      <xdr:col>77</xdr:col>
      <xdr:colOff>95250</xdr:colOff>
      <xdr:row>17</xdr:row>
      <xdr:rowOff>59394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44171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5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125222</xdr:rowOff>
    </xdr:from>
    <xdr:to>
      <xdr:col>73</xdr:col>
      <xdr:colOff>44450</xdr:colOff>
      <xdr:row>17</xdr:row>
      <xdr:rowOff>55372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40149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2836</xdr:rowOff>
    </xdr:from>
    <xdr:to>
      <xdr:col>68</xdr:col>
      <xdr:colOff>203200</xdr:colOff>
      <xdr:row>17</xdr:row>
      <xdr:rowOff>104436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89213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84878</xdr:rowOff>
    </xdr:from>
    <xdr:to>
      <xdr:col>64</xdr:col>
      <xdr:colOff>152400</xdr:colOff>
      <xdr:row>18</xdr:row>
      <xdr:rowOff>15028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171255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
34,160
33.62
16,163,987
16,036,682
121,625
8,113,160
13,542,928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消防や清掃業務を直営で実施していることから、類似団体内平均を上回っている。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引き続き定員適正化等、人件費抑制に努める。</a:t>
          </a:r>
          <a:endParaRPr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41</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70078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94996</xdr:rowOff>
    </xdr:from>
    <xdr:to>
      <xdr:col>19</xdr:col>
      <xdr:colOff>187325</xdr:colOff>
      <xdr:row>41</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9529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94996</xdr:rowOff>
    </xdr:from>
    <xdr:to>
      <xdr:col>15</xdr:col>
      <xdr:colOff>98425</xdr:colOff>
      <xdr:row>40</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52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159004</xdr:rowOff>
    </xdr:from>
    <xdr:to>
      <xdr:col>11</xdr:col>
      <xdr:colOff>9525</xdr:colOff>
      <xdr:row>41</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7017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71137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126492</xdr:rowOff>
    </xdr:from>
    <xdr:to>
      <xdr:col>20</xdr:col>
      <xdr:colOff>38100</xdr:colOff>
      <xdr:row>41</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44196</xdr:rowOff>
    </xdr:from>
    <xdr:to>
      <xdr:col>15</xdr:col>
      <xdr:colOff>149225</xdr:colOff>
      <xdr:row>40</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130573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108204</xdr:rowOff>
    </xdr:from>
    <xdr:to>
      <xdr:col>11</xdr:col>
      <xdr:colOff>60325</xdr:colOff>
      <xdr:row>41</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135636</xdr:rowOff>
    </xdr:from>
    <xdr:to>
      <xdr:col>6</xdr:col>
      <xdr:colOff>171450</xdr:colOff>
      <xdr:row>41</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経常経費の縮減に努めてきた結果、類似団体内平均を下回っている。</a:t>
          </a:r>
          <a:endParaRPr lang="ja-JP" altLang="ja-JP" sz="1400">
            <a:effectLst/>
          </a:endParaRPr>
        </a:p>
        <a:p>
          <a:r>
            <a:rPr kumimoji="1" lang="ja-JP" altLang="ja-JP" sz="1100">
              <a:solidFill>
                <a:schemeClr val="dk1"/>
              </a:solidFill>
              <a:effectLst/>
              <a:latin typeface="+mn-lt"/>
              <a:ea typeface="+mn-ea"/>
              <a:cs typeface="+mn-cs"/>
            </a:rPr>
            <a:t>今後も取組を進める。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95250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19050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6350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6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社会福祉費及び児童福祉費が大きく膨らんでいることから、類似団体内平均を上回っている。</a:t>
          </a:r>
          <a:endParaRPr lang="ja-JP" altLang="ja-JP" sz="1400">
            <a:effectLst/>
          </a:endParaRPr>
        </a:p>
        <a:p>
          <a:r>
            <a:rPr kumimoji="1" lang="ja-JP" altLang="ja-JP" sz="1100">
              <a:solidFill>
                <a:schemeClr val="dk1"/>
              </a:solidFill>
              <a:effectLst/>
              <a:latin typeface="+mn-lt"/>
              <a:ea typeface="+mn-ea"/>
              <a:cs typeface="+mn-cs"/>
            </a:rPr>
            <a:t>サービス水準や自己負担割合等について適正化の検討が必要。</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60</xdr:row>
      <xdr:rowOff>155575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28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127652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155575</xdr:rowOff>
    </xdr:from>
    <xdr:to>
      <xdr:col>24</xdr:col>
      <xdr:colOff>114300</xdr:colOff>
      <xdr:row>60</xdr:row>
      <xdr:rowOff>155575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26988</xdr:rowOff>
    </xdr:from>
    <xdr:to>
      <xdr:col>24</xdr:col>
      <xdr:colOff>25400</xdr:colOff>
      <xdr:row>61</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313988"/>
          <a:ext cx="8382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84138</xdr:rowOff>
    </xdr:from>
    <xdr:to>
      <xdr:col>19</xdr:col>
      <xdr:colOff>187325</xdr:colOff>
      <xdr:row>61</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7113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84138</xdr:rowOff>
    </xdr:from>
    <xdr:to>
      <xdr:col>15</xdr:col>
      <xdr:colOff>98425</xdr:colOff>
      <xdr:row>60</xdr:row>
      <xdr:rowOff>155575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711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55563</xdr:rowOff>
    </xdr:from>
    <xdr:to>
      <xdr:col>11</xdr:col>
      <xdr:colOff>9525</xdr:colOff>
      <xdr:row>60</xdr:row>
      <xdr:rowOff>155575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7111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90488</xdr:rowOff>
    </xdr:from>
    <xdr:to>
      <xdr:col>11</xdr:col>
      <xdr:colOff>60325</xdr:colOff>
      <xdr:row>56</xdr:row>
      <xdr:rowOff>20638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147638</xdr:rowOff>
    </xdr:from>
    <xdr:to>
      <xdr:col>24</xdr:col>
      <xdr:colOff>76200</xdr:colOff>
      <xdr:row>60</xdr:row>
      <xdr:rowOff>77788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119715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33338</xdr:rowOff>
    </xdr:from>
    <xdr:to>
      <xdr:col>15</xdr:col>
      <xdr:colOff>149225</xdr:colOff>
      <xdr:row>60</xdr:row>
      <xdr:rowOff>134938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119715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104775</xdr:rowOff>
    </xdr:from>
    <xdr:to>
      <xdr:col>11</xdr:col>
      <xdr:colOff>60325</xdr:colOff>
      <xdr:row>61</xdr:row>
      <xdr:rowOff>34925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19702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4763</xdr:rowOff>
    </xdr:from>
    <xdr:to>
      <xdr:col>6</xdr:col>
      <xdr:colOff>171450</xdr:colOff>
      <xdr:row>59</xdr:row>
      <xdr:rowOff>106363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91140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類似団体内平均を上回っており、国民健康保険、後期高齢者医療、介護保険及び下水道の各特別会計への繰出金によるものと推測される。</a:t>
          </a:r>
          <a:endParaRPr lang="ja-JP" altLang="ja-JP" sz="1400">
            <a:effectLst/>
          </a:endParaRPr>
        </a:p>
        <a:p>
          <a:r>
            <a:rPr kumimoji="1" lang="ja-JP" altLang="ja-JP" sz="1100">
              <a:solidFill>
                <a:schemeClr val="dk1"/>
              </a:solidFill>
              <a:effectLst/>
              <a:latin typeface="+mn-lt"/>
              <a:ea typeface="+mn-ea"/>
              <a:cs typeface="+mn-cs"/>
            </a:rPr>
            <a:t>各事業において給付の適正化及び経費節減の取組を進め、一般会計の負担減少に努める。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5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9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1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0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集中改革プランに基づき整理合理化の取組を進めた結果、類似団体内平均を下回っている。</a:t>
          </a:r>
          <a:endParaRPr lang="ja-JP" altLang="ja-JP" sz="1400">
            <a:effectLst/>
          </a:endParaRPr>
        </a:p>
        <a:p>
          <a:r>
            <a:rPr kumimoji="1" lang="ja-JP" altLang="ja-JP" sz="1100">
              <a:solidFill>
                <a:schemeClr val="dk1"/>
              </a:solidFill>
              <a:effectLst/>
              <a:latin typeface="+mn-lt"/>
              <a:ea typeface="+mn-ea"/>
              <a:cs typeface="+mn-cs"/>
            </a:rPr>
            <a:t>今後も取組を進める。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56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ほぼ横ばいの状況にあり、類似団体内平均を下回っている。</a:t>
          </a:r>
          <a:endParaRPr lang="ja-JP" altLang="ja-JP" sz="1400">
            <a:effectLst/>
          </a:endParaRPr>
        </a:p>
        <a:p>
          <a:r>
            <a:rPr kumimoji="1" lang="ja-JP" altLang="ja-JP" sz="1100">
              <a:solidFill>
                <a:schemeClr val="dk1"/>
              </a:solidFill>
              <a:effectLst/>
              <a:latin typeface="+mn-lt"/>
              <a:ea typeface="+mn-ea"/>
              <a:cs typeface="+mn-cs"/>
            </a:rPr>
            <a:t>今後も緊急度や住民ニーズを的確に把握した事業選択により、起債に大きく頼ることのない財政運営に努める。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117202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212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117202</xdr:rowOff>
    </xdr:from>
    <xdr:to>
      <xdr:col>19</xdr:col>
      <xdr:colOff>187325</xdr:colOff>
      <xdr:row>76</xdr:row>
      <xdr:rowOff>130266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130266</xdr:rowOff>
    </xdr:from>
    <xdr:to>
      <xdr:col>15</xdr:col>
      <xdr:colOff>98425</xdr:colOff>
      <xdr:row>76</xdr:row>
      <xdr:rowOff>136798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60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136798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539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56804</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79466</xdr:rowOff>
    </xdr:from>
    <xdr:to>
      <xdr:col>15</xdr:col>
      <xdr:colOff>149225</xdr:colOff>
      <xdr:row>77</xdr:row>
      <xdr:rowOff>9616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19793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85998</xdr:rowOff>
    </xdr:from>
    <xdr:to>
      <xdr:col>11</xdr:col>
      <xdr:colOff>60325</xdr:colOff>
      <xdr:row>77</xdr:row>
      <xdr:rowOff>16148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26324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13261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類似団体内平均を上回っており、人件費及び扶助費に係る経常収支比率の高さによるものと推測される。</a:t>
          </a:r>
          <a:endParaRPr lang="ja-JP" altLang="ja-JP" sz="1400">
            <a:effectLst/>
          </a:endParaRPr>
        </a:p>
        <a:p>
          <a:r>
            <a:rPr kumimoji="1" lang="ja-JP" altLang="ja-JP" sz="1100">
              <a:solidFill>
                <a:schemeClr val="dk1"/>
              </a:solidFill>
              <a:effectLst/>
              <a:latin typeface="+mn-lt"/>
              <a:ea typeface="+mn-ea"/>
              <a:cs typeface="+mn-cs"/>
            </a:rPr>
            <a:t>これらの経費について抑制の取組を進める。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72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136144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3720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8128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8128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12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123810</xdr:rowOff>
    </xdr:from>
    <xdr:to>
      <xdr:col>29</xdr:col>
      <xdr:colOff>127000</xdr:colOff>
      <xdr:row>16</xdr:row>
      <xdr:rowOff>149724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4635"/>
          <a:ext cx="647700" cy="25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149724</xdr:rowOff>
    </xdr:from>
    <xdr:to>
      <xdr:col>26</xdr:col>
      <xdr:colOff>50800</xdr:colOff>
      <xdr:row>17</xdr:row>
      <xdr:rowOff>19455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0549"/>
          <a:ext cx="6985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13984</xdr:rowOff>
    </xdr:from>
    <xdr:to>
      <xdr:col>22</xdr:col>
      <xdr:colOff>114300</xdr:colOff>
      <xdr:row>17</xdr:row>
      <xdr:rowOff>19455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6259"/>
          <a:ext cx="698500" cy="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13984</xdr:rowOff>
    </xdr:from>
    <xdr:to>
      <xdr:col>18</xdr:col>
      <xdr:colOff>177800</xdr:colOff>
      <xdr:row>17</xdr:row>
      <xdr:rowOff>36959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6259"/>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73010</xdr:rowOff>
    </xdr:from>
    <xdr:to>
      <xdr:col>29</xdr:col>
      <xdr:colOff>177800</xdr:colOff>
      <xdr:row>17</xdr:row>
      <xdr:rowOff>3160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45087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98924</xdr:rowOff>
    </xdr:from>
    <xdr:to>
      <xdr:col>26</xdr:col>
      <xdr:colOff>101600</xdr:colOff>
      <xdr:row>17</xdr:row>
      <xdr:rowOff>29074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6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140105</xdr:rowOff>
    </xdr:from>
    <xdr:to>
      <xdr:col>22</xdr:col>
      <xdr:colOff>165100</xdr:colOff>
      <xdr:row>17</xdr:row>
      <xdr:rowOff>70255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55032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134634</xdr:rowOff>
    </xdr:from>
    <xdr:to>
      <xdr:col>19</xdr:col>
      <xdr:colOff>38100</xdr:colOff>
      <xdr:row>17</xdr:row>
      <xdr:rowOff>64784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49561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157609</xdr:rowOff>
    </xdr:from>
    <xdr:to>
      <xdr:col>15</xdr:col>
      <xdr:colOff>101600</xdr:colOff>
      <xdr:row>17</xdr:row>
      <xdr:rowOff>87759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72536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33470</xdr:rowOff>
    </xdr:from>
    <xdr:to>
      <xdr:col>29</xdr:col>
      <xdr:colOff>127000</xdr:colOff>
      <xdr:row>36</xdr:row>
      <xdr:rowOff>51888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986720"/>
          <a:ext cx="647700" cy="1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33470</xdr:rowOff>
    </xdr:from>
    <xdr:to>
      <xdr:col>26</xdr:col>
      <xdr:colOff>50800</xdr:colOff>
      <xdr:row>36</xdr:row>
      <xdr:rowOff>60085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986720"/>
          <a:ext cx="698500" cy="2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47284</xdr:rowOff>
    </xdr:from>
    <xdr:to>
      <xdr:col>22</xdr:col>
      <xdr:colOff>114300</xdr:colOff>
      <xdr:row>36</xdr:row>
      <xdr:rowOff>60085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7000534"/>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44279</xdr:rowOff>
    </xdr:from>
    <xdr:to>
      <xdr:col>18</xdr:col>
      <xdr:colOff>177800</xdr:colOff>
      <xdr:row>36</xdr:row>
      <xdr:rowOff>47284</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997529"/>
          <a:ext cx="698500" cy="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1088</xdr:rowOff>
    </xdr:from>
    <xdr:to>
      <xdr:col>29</xdr:col>
      <xdr:colOff>177800</xdr:colOff>
      <xdr:row>36</xdr:row>
      <xdr:rowOff>102688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95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316065</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9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325570</xdr:rowOff>
    </xdr:from>
    <xdr:to>
      <xdr:col>26</xdr:col>
      <xdr:colOff>101600</xdr:colOff>
      <xdr:row>36</xdr:row>
      <xdr:rowOff>84270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93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69047</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02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9285</xdr:rowOff>
    </xdr:from>
    <xdr:to>
      <xdr:col>22</xdr:col>
      <xdr:colOff>165100</xdr:colOff>
      <xdr:row>36</xdr:row>
      <xdr:rowOff>110885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962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95662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04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339384</xdr:rowOff>
    </xdr:from>
    <xdr:to>
      <xdr:col>19</xdr:col>
      <xdr:colOff>38100</xdr:colOff>
      <xdr:row>36</xdr:row>
      <xdr:rowOff>98084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4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82861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3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336379</xdr:rowOff>
    </xdr:from>
    <xdr:to>
      <xdr:col>15</xdr:col>
      <xdr:colOff>101600</xdr:colOff>
      <xdr:row>36</xdr:row>
      <xdr:rowOff>95079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4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79856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
34,160
33.62
16,163,987
16,036,682
121,625
8,113,160
13,542,928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14313</xdr:rowOff>
    </xdr:from>
    <xdr:to>
      <xdr:col>24</xdr:col>
      <xdr:colOff>63500</xdr:colOff>
      <xdr:row>35</xdr:row>
      <xdr:rowOff>33782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15063"/>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14313</xdr:rowOff>
    </xdr:from>
    <xdr:to>
      <xdr:col>19</xdr:col>
      <xdr:colOff>177800</xdr:colOff>
      <xdr:row>35</xdr:row>
      <xdr:rowOff>111830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5063"/>
          <a:ext cx="8890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67024</xdr:rowOff>
    </xdr:from>
    <xdr:to>
      <xdr:col>15</xdr:col>
      <xdr:colOff>50800</xdr:colOff>
      <xdr:row>35</xdr:row>
      <xdr:rowOff>111830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777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67024</xdr:rowOff>
    </xdr:from>
    <xdr:to>
      <xdr:col>10</xdr:col>
      <xdr:colOff>114300</xdr:colOff>
      <xdr:row>35</xdr:row>
      <xdr:rowOff>120764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7774"/>
          <a:ext cx="8890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154432</xdr:rowOff>
    </xdr:from>
    <xdr:to>
      <xdr:col>24</xdr:col>
      <xdr:colOff>114300</xdr:colOff>
      <xdr:row>35</xdr:row>
      <xdr:rowOff>84582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134963</xdr:rowOff>
    </xdr:from>
    <xdr:to>
      <xdr:col>20</xdr:col>
      <xdr:colOff>38100</xdr:colOff>
      <xdr:row>35</xdr:row>
      <xdr:rowOff>65113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81640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3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61030</xdr:rowOff>
    </xdr:from>
    <xdr:to>
      <xdr:col>15</xdr:col>
      <xdr:colOff>101600</xdr:colOff>
      <xdr:row>35</xdr:row>
      <xdr:rowOff>162630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7707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3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16224</xdr:rowOff>
    </xdr:from>
    <xdr:to>
      <xdr:col>10</xdr:col>
      <xdr:colOff>165100</xdr:colOff>
      <xdr:row>35</xdr:row>
      <xdr:rowOff>117824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134351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69964</xdr:rowOff>
    </xdr:from>
    <xdr:to>
      <xdr:col>6</xdr:col>
      <xdr:colOff>38100</xdr:colOff>
      <xdr:row>36</xdr:row>
      <xdr:rowOff>114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162691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116255</xdr:rowOff>
    </xdr:from>
    <xdr:to>
      <xdr:col>24</xdr:col>
      <xdr:colOff>63500</xdr:colOff>
      <xdr:row>58</xdr:row>
      <xdr:rowOff>127402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60355"/>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127402</xdr:rowOff>
    </xdr:from>
    <xdr:to>
      <xdr:col>19</xdr:col>
      <xdr:colOff>177800</xdr:colOff>
      <xdr:row>58</xdr:row>
      <xdr:rowOff>145671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71502"/>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145671</xdr:rowOff>
    </xdr:from>
    <xdr:to>
      <xdr:col>15</xdr:col>
      <xdr:colOff>50800</xdr:colOff>
      <xdr:row>59</xdr:row>
      <xdr:rowOff>7405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89771"/>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7405</xdr:rowOff>
    </xdr:from>
    <xdr:to>
      <xdr:col>10</xdr:col>
      <xdr:colOff>114300</xdr:colOff>
      <xdr:row>59</xdr:row>
      <xdr:rowOff>63585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22955"/>
          <a:ext cx="889000" cy="5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65455</xdr:rowOff>
    </xdr:from>
    <xdr:to>
      <xdr:col>24</xdr:col>
      <xdr:colOff>114300</xdr:colOff>
      <xdr:row>58</xdr:row>
      <xdr:rowOff>167055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151832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76602</xdr:rowOff>
    </xdr:from>
    <xdr:to>
      <xdr:col>20</xdr:col>
      <xdr:colOff>38100</xdr:colOff>
      <xdr:row>59</xdr:row>
      <xdr:rowOff>6752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169329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94871</xdr:rowOff>
    </xdr:from>
    <xdr:to>
      <xdr:col>15</xdr:col>
      <xdr:colOff>101600</xdr:colOff>
      <xdr:row>59</xdr:row>
      <xdr:rowOff>25021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16148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128055</xdr:rowOff>
    </xdr:from>
    <xdr:to>
      <xdr:col>10</xdr:col>
      <xdr:colOff>165100</xdr:colOff>
      <xdr:row>59</xdr:row>
      <xdr:rowOff>58205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49332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12785</xdr:rowOff>
    </xdr:from>
    <xdr:to>
      <xdr:col>6</xdr:col>
      <xdr:colOff>38100</xdr:colOff>
      <xdr:row>59</xdr:row>
      <xdr:rowOff>114385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105512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2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133821</xdr:rowOff>
    </xdr:from>
    <xdr:to>
      <xdr:col>24</xdr:col>
      <xdr:colOff>63500</xdr:colOff>
      <xdr:row>78</xdr:row>
      <xdr:rowOff>134214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06921"/>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132776</xdr:rowOff>
    </xdr:from>
    <xdr:to>
      <xdr:col>19</xdr:col>
      <xdr:colOff>177800</xdr:colOff>
      <xdr:row>78</xdr:row>
      <xdr:rowOff>134214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05876"/>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132776</xdr:rowOff>
    </xdr:from>
    <xdr:to>
      <xdr:col>15</xdr:col>
      <xdr:colOff>50800</xdr:colOff>
      <xdr:row>78</xdr:row>
      <xdr:rowOff>133169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0587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133169</xdr:rowOff>
    </xdr:from>
    <xdr:to>
      <xdr:col>10</xdr:col>
      <xdr:colOff>114300</xdr:colOff>
      <xdr:row>78</xdr:row>
      <xdr:rowOff>138198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062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83021</xdr:rowOff>
    </xdr:from>
    <xdr:to>
      <xdr:col>24</xdr:col>
      <xdr:colOff>114300</xdr:colOff>
      <xdr:row>79</xdr:row>
      <xdr:rowOff>13171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83414</xdr:rowOff>
    </xdr:from>
    <xdr:to>
      <xdr:col>20</xdr:col>
      <xdr:colOff>38100</xdr:colOff>
      <xdr:row>79</xdr:row>
      <xdr:rowOff>13564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81976</xdr:rowOff>
    </xdr:from>
    <xdr:to>
      <xdr:col>15</xdr:col>
      <xdr:colOff>101600</xdr:colOff>
      <xdr:row>79</xdr:row>
      <xdr:rowOff>12126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82369</xdr:rowOff>
    </xdr:from>
    <xdr:to>
      <xdr:col>10</xdr:col>
      <xdr:colOff>165100</xdr:colOff>
      <xdr:row>79</xdr:row>
      <xdr:rowOff>12519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87398</xdr:rowOff>
    </xdr:from>
    <xdr:to>
      <xdr:col>6</xdr:col>
      <xdr:colOff>38100</xdr:colOff>
      <xdr:row>79</xdr:row>
      <xdr:rowOff>17548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8675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154369</xdr:rowOff>
    </xdr:from>
    <xdr:to>
      <xdr:col>24</xdr:col>
      <xdr:colOff>63500</xdr:colOff>
      <xdr:row>91</xdr:row>
      <xdr:rowOff>18066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584869"/>
          <a:ext cx="8382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154369</xdr:rowOff>
    </xdr:from>
    <xdr:to>
      <xdr:col>19</xdr:col>
      <xdr:colOff>177800</xdr:colOff>
      <xdr:row>91</xdr:row>
      <xdr:rowOff>55842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84869"/>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55842</xdr:rowOff>
    </xdr:from>
    <xdr:to>
      <xdr:col>15</xdr:col>
      <xdr:colOff>50800</xdr:colOff>
      <xdr:row>92</xdr:row>
      <xdr:rowOff>78169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657792"/>
          <a:ext cx="8890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78169</xdr:rowOff>
    </xdr:from>
    <xdr:to>
      <xdr:col>10</xdr:col>
      <xdr:colOff>114300</xdr:colOff>
      <xdr:row>93</xdr:row>
      <xdr:rowOff>62033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851569"/>
          <a:ext cx="889000" cy="15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138716</xdr:rowOff>
    </xdr:from>
    <xdr:to>
      <xdr:col>24</xdr:col>
      <xdr:colOff>114300</xdr:colOff>
      <xdr:row>91</xdr:row>
      <xdr:rowOff>68866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161593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103569</xdr:rowOff>
    </xdr:from>
    <xdr:to>
      <xdr:col>20</xdr:col>
      <xdr:colOff>38100</xdr:colOff>
      <xdr:row>91</xdr:row>
      <xdr:rowOff>33719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50246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0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5042</xdr:rowOff>
    </xdr:from>
    <xdr:to>
      <xdr:col>15</xdr:col>
      <xdr:colOff>101600</xdr:colOff>
      <xdr:row>91</xdr:row>
      <xdr:rowOff>106642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6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123169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38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27369</xdr:rowOff>
    </xdr:from>
    <xdr:to>
      <xdr:col>10</xdr:col>
      <xdr:colOff>165100</xdr:colOff>
      <xdr:row>92</xdr:row>
      <xdr:rowOff>128969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8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145496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5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11233</xdr:rowOff>
    </xdr:from>
    <xdr:to>
      <xdr:col>6</xdr:col>
      <xdr:colOff>38100</xdr:colOff>
      <xdr:row>93</xdr:row>
      <xdr:rowOff>112833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9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129360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7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169907</xdr:rowOff>
    </xdr:from>
    <xdr:to>
      <xdr:col>55</xdr:col>
      <xdr:colOff>0</xdr:colOff>
      <xdr:row>38</xdr:row>
      <xdr:rowOff>18876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513557"/>
          <a:ext cx="838200" cy="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169907</xdr:rowOff>
    </xdr:from>
    <xdr:to>
      <xdr:col>50</xdr:col>
      <xdr:colOff>114300</xdr:colOff>
      <xdr:row>38</xdr:row>
      <xdr:rowOff>15804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13557"/>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15804</xdr:rowOff>
    </xdr:from>
    <xdr:to>
      <xdr:col>45</xdr:col>
      <xdr:colOff>177800</xdr:colOff>
      <xdr:row>38</xdr:row>
      <xdr:rowOff>20124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30904"/>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20124</xdr:rowOff>
    </xdr:from>
    <xdr:to>
      <xdr:col>41</xdr:col>
      <xdr:colOff>50800</xdr:colOff>
      <xdr:row>38</xdr:row>
      <xdr:rowOff>42997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5224"/>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139526</xdr:rowOff>
    </xdr:from>
    <xdr:to>
      <xdr:col>55</xdr:col>
      <xdr:colOff>50800</xdr:colOff>
      <xdr:row>38</xdr:row>
      <xdr:rowOff>69676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54453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9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119107</xdr:rowOff>
    </xdr:from>
    <xdr:to>
      <xdr:col>50</xdr:col>
      <xdr:colOff>165100</xdr:colOff>
      <xdr:row>38</xdr:row>
      <xdr:rowOff>49257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40384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136453</xdr:rowOff>
    </xdr:from>
    <xdr:to>
      <xdr:col>46</xdr:col>
      <xdr:colOff>38100</xdr:colOff>
      <xdr:row>38</xdr:row>
      <xdr:rowOff>66604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80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57731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140774</xdr:rowOff>
    </xdr:from>
    <xdr:to>
      <xdr:col>41</xdr:col>
      <xdr:colOff>101600</xdr:colOff>
      <xdr:row>38</xdr:row>
      <xdr:rowOff>70924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62051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163647</xdr:rowOff>
    </xdr:from>
    <xdr:to>
      <xdr:col>36</xdr:col>
      <xdr:colOff>165100</xdr:colOff>
      <xdr:row>38</xdr:row>
      <xdr:rowOff>93797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84924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150298</xdr:rowOff>
    </xdr:from>
    <xdr:to>
      <xdr:col>55</xdr:col>
      <xdr:colOff>0</xdr:colOff>
      <xdr:row>58</xdr:row>
      <xdr:rowOff>43112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22948"/>
          <a:ext cx="838200" cy="6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43112</xdr:rowOff>
    </xdr:from>
    <xdr:to>
      <xdr:col>50</xdr:col>
      <xdr:colOff>114300</xdr:colOff>
      <xdr:row>58</xdr:row>
      <xdr:rowOff>55244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8721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55244</xdr:rowOff>
    </xdr:from>
    <xdr:to>
      <xdr:col>45</xdr:col>
      <xdr:colOff>177800</xdr:colOff>
      <xdr:row>58</xdr:row>
      <xdr:rowOff>68816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99344"/>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168723</xdr:rowOff>
    </xdr:from>
    <xdr:to>
      <xdr:col>41</xdr:col>
      <xdr:colOff>50800</xdr:colOff>
      <xdr:row>58</xdr:row>
      <xdr:rowOff>68816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41373"/>
          <a:ext cx="889000" cy="7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99498</xdr:rowOff>
    </xdr:from>
    <xdr:to>
      <xdr:col>55</xdr:col>
      <xdr:colOff>50800</xdr:colOff>
      <xdr:row>58</xdr:row>
      <xdr:rowOff>29648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58875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163762</xdr:rowOff>
    </xdr:from>
    <xdr:to>
      <xdr:col>50</xdr:col>
      <xdr:colOff>165100</xdr:colOff>
      <xdr:row>58</xdr:row>
      <xdr:rowOff>93912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85039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4444</xdr:rowOff>
    </xdr:from>
    <xdr:to>
      <xdr:col>46</xdr:col>
      <xdr:colOff>38100</xdr:colOff>
      <xdr:row>58</xdr:row>
      <xdr:rowOff>106044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97171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18016</xdr:rowOff>
    </xdr:from>
    <xdr:to>
      <xdr:col>41</xdr:col>
      <xdr:colOff>101600</xdr:colOff>
      <xdr:row>58</xdr:row>
      <xdr:rowOff>119616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110743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117923</xdr:rowOff>
    </xdr:from>
    <xdr:to>
      <xdr:col>36</xdr:col>
      <xdr:colOff>165100</xdr:colOff>
      <xdr:row>58</xdr:row>
      <xdr:rowOff>48073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9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39200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139067</xdr:rowOff>
    </xdr:from>
    <xdr:to>
      <xdr:col>55</xdr:col>
      <xdr:colOff>0</xdr:colOff>
      <xdr:row>78</xdr:row>
      <xdr:rowOff>139579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12167"/>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136061</xdr:rowOff>
    </xdr:from>
    <xdr:to>
      <xdr:col>50</xdr:col>
      <xdr:colOff>114300</xdr:colOff>
      <xdr:row>78</xdr:row>
      <xdr:rowOff>139579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09161"/>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105691</xdr:rowOff>
    </xdr:from>
    <xdr:to>
      <xdr:col>45</xdr:col>
      <xdr:colOff>177800</xdr:colOff>
      <xdr:row>78</xdr:row>
      <xdr:rowOff>136061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78791"/>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49986</xdr:rowOff>
    </xdr:from>
    <xdr:to>
      <xdr:col>41</xdr:col>
      <xdr:colOff>50800</xdr:colOff>
      <xdr:row>78</xdr:row>
      <xdr:rowOff>105691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42308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88267</xdr:rowOff>
    </xdr:from>
    <xdr:to>
      <xdr:col>55</xdr:col>
      <xdr:colOff>50800</xdr:colOff>
      <xdr:row>79</xdr:row>
      <xdr:rowOff>18417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3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88779</xdr:rowOff>
    </xdr:from>
    <xdr:to>
      <xdr:col>50</xdr:col>
      <xdr:colOff>165100</xdr:colOff>
      <xdr:row>79</xdr:row>
      <xdr:rowOff>18929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10056</xdr:rowOff>
    </xdr:from>
    <xdr:ext cx="313932"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82333" y="13554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85261</xdr:rowOff>
    </xdr:from>
    <xdr:to>
      <xdr:col>46</xdr:col>
      <xdr:colOff>38100</xdr:colOff>
      <xdr:row>79</xdr:row>
      <xdr:rowOff>15411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5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54891</xdr:rowOff>
    </xdr:from>
    <xdr:to>
      <xdr:col>41</xdr:col>
      <xdr:colOff>101600</xdr:colOff>
      <xdr:row>78</xdr:row>
      <xdr:rowOff>156491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147618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170636</xdr:rowOff>
    </xdr:from>
    <xdr:to>
      <xdr:col>36</xdr:col>
      <xdr:colOff>165100</xdr:colOff>
      <xdr:row>78</xdr:row>
      <xdr:rowOff>100786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91913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47134</xdr:rowOff>
    </xdr:from>
    <xdr:to>
      <xdr:col>54</xdr:col>
      <xdr:colOff>189865</xdr:colOff>
      <xdr:row>97</xdr:row>
      <xdr:rowOff>148261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49084"/>
          <a:ext cx="1270" cy="11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152088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148261</xdr:rowOff>
    </xdr:from>
    <xdr:to>
      <xdr:col>55</xdr:col>
      <xdr:colOff>88900</xdr:colOff>
      <xdr:row>97</xdr:row>
      <xdr:rowOff>148261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77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165261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47134</xdr:rowOff>
    </xdr:from>
    <xdr:to>
      <xdr:col>55</xdr:col>
      <xdr:colOff>88900</xdr:colOff>
      <xdr:row>91</xdr:row>
      <xdr:rowOff>47134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15695</xdr:rowOff>
    </xdr:from>
    <xdr:to>
      <xdr:col>55</xdr:col>
      <xdr:colOff>0</xdr:colOff>
      <xdr:row>97</xdr:row>
      <xdr:rowOff>9798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74895"/>
          <a:ext cx="838200" cy="16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78426</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99999</xdr:rowOff>
    </xdr:from>
    <xdr:to>
      <xdr:col>55</xdr:col>
      <xdr:colOff>50800</xdr:colOff>
      <xdr:row>97</xdr:row>
      <xdr:rowOff>30149</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9798</xdr:rowOff>
    </xdr:from>
    <xdr:to>
      <xdr:col>50</xdr:col>
      <xdr:colOff>114300</xdr:colOff>
      <xdr:row>97</xdr:row>
      <xdr:rowOff>89305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40448"/>
          <a:ext cx="8890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128797</xdr:rowOff>
    </xdr:from>
    <xdr:to>
      <xdr:col>50</xdr:col>
      <xdr:colOff>165100</xdr:colOff>
      <xdr:row>97</xdr:row>
      <xdr:rowOff>58947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75474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89305</xdr:rowOff>
    </xdr:from>
    <xdr:to>
      <xdr:col>45</xdr:col>
      <xdr:colOff>177800</xdr:colOff>
      <xdr:row>97</xdr:row>
      <xdr:rowOff>169132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9955"/>
          <a:ext cx="889000" cy="7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128763</xdr:rowOff>
    </xdr:from>
    <xdr:to>
      <xdr:col>46</xdr:col>
      <xdr:colOff>38100</xdr:colOff>
      <xdr:row>97</xdr:row>
      <xdr:rowOff>58913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75440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130505</xdr:rowOff>
    </xdr:from>
    <xdr:to>
      <xdr:col>41</xdr:col>
      <xdr:colOff>50800</xdr:colOff>
      <xdr:row>97</xdr:row>
      <xdr:rowOff>169132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61155"/>
          <a:ext cx="889000" cy="3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136345</xdr:rowOff>
    </xdr:from>
    <xdr:to>
      <xdr:col>55</xdr:col>
      <xdr:colOff>50800</xdr:colOff>
      <xdr:row>96</xdr:row>
      <xdr:rowOff>66495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4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159222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27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130448</xdr:rowOff>
    </xdr:from>
    <xdr:to>
      <xdr:col>50</xdr:col>
      <xdr:colOff>165100</xdr:colOff>
      <xdr:row>97</xdr:row>
      <xdr:rowOff>60598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51725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6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38505</xdr:rowOff>
    </xdr:from>
    <xdr:to>
      <xdr:col>46</xdr:col>
      <xdr:colOff>38100</xdr:colOff>
      <xdr:row>97</xdr:row>
      <xdr:rowOff>140105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131232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6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118332</xdr:rowOff>
    </xdr:from>
    <xdr:to>
      <xdr:col>41</xdr:col>
      <xdr:colOff>101600</xdr:colOff>
      <xdr:row>98</xdr:row>
      <xdr:rowOff>48482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39609</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26428" y="1684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79705</xdr:rowOff>
    </xdr:from>
    <xdr:to>
      <xdr:col>36</xdr:col>
      <xdr:colOff>165100</xdr:colOff>
      <xdr:row>98</xdr:row>
      <xdr:rowOff>9855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138519</xdr:rowOff>
    </xdr:from>
    <xdr:to>
      <xdr:col>85</xdr:col>
      <xdr:colOff>127000</xdr:colOff>
      <xdr:row>39</xdr:row>
      <xdr:rowOff>235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53619"/>
          <a:ext cx="8382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138519</xdr:rowOff>
    </xdr:from>
    <xdr:to>
      <xdr:col>81</xdr:col>
      <xdr:colOff>50800</xdr:colOff>
      <xdr:row>39</xdr:row>
      <xdr:rowOff>5969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5361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5969</xdr:rowOff>
    </xdr:from>
    <xdr:to>
      <xdr:col>76</xdr:col>
      <xdr:colOff>114300</xdr:colOff>
      <xdr:row>39</xdr:row>
      <xdr:rowOff>8427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92519"/>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59195</xdr:rowOff>
    </xdr:from>
    <xdr:to>
      <xdr:col>71</xdr:col>
      <xdr:colOff>177800</xdr:colOff>
      <xdr:row>39</xdr:row>
      <xdr:rowOff>8427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74295"/>
          <a:ext cx="8890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103312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120885</xdr:rowOff>
    </xdr:from>
    <xdr:to>
      <xdr:col>85</xdr:col>
      <xdr:colOff>177800</xdr:colOff>
      <xdr:row>39</xdr:row>
      <xdr:rowOff>51035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35812</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87719</xdr:rowOff>
    </xdr:from>
    <xdr:to>
      <xdr:col>81</xdr:col>
      <xdr:colOff>101600</xdr:colOff>
      <xdr:row>39</xdr:row>
      <xdr:rowOff>17869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8996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126619</xdr:rowOff>
    </xdr:from>
    <xdr:to>
      <xdr:col>76</xdr:col>
      <xdr:colOff>165100</xdr:colOff>
      <xdr:row>39</xdr:row>
      <xdr:rowOff>56769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73296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1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129077</xdr:rowOff>
    </xdr:from>
    <xdr:to>
      <xdr:col>72</xdr:col>
      <xdr:colOff>38100</xdr:colOff>
      <xdr:row>39</xdr:row>
      <xdr:rowOff>59227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50354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8395</xdr:rowOff>
    </xdr:from>
    <xdr:to>
      <xdr:col>67</xdr:col>
      <xdr:colOff>101600</xdr:colOff>
      <xdr:row>38</xdr:row>
      <xdr:rowOff>109995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126522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154460</xdr:rowOff>
    </xdr:from>
    <xdr:to>
      <xdr:col>85</xdr:col>
      <xdr:colOff>127000</xdr:colOff>
      <xdr:row>76</xdr:row>
      <xdr:rowOff>162494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84660"/>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154460</xdr:rowOff>
    </xdr:from>
    <xdr:to>
      <xdr:col>81</xdr:col>
      <xdr:colOff>50800</xdr:colOff>
      <xdr:row>76</xdr:row>
      <xdr:rowOff>162799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84660"/>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158086</xdr:rowOff>
    </xdr:from>
    <xdr:to>
      <xdr:col>76</xdr:col>
      <xdr:colOff>114300</xdr:colOff>
      <xdr:row>76</xdr:row>
      <xdr:rowOff>162799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188286"/>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151478</xdr:rowOff>
    </xdr:from>
    <xdr:to>
      <xdr:col>71</xdr:col>
      <xdr:colOff>177800</xdr:colOff>
      <xdr:row>76</xdr:row>
      <xdr:rowOff>158086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81678"/>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111694</xdr:rowOff>
    </xdr:from>
    <xdr:to>
      <xdr:col>85</xdr:col>
      <xdr:colOff>177800</xdr:colOff>
      <xdr:row>77</xdr:row>
      <xdr:rowOff>41844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90121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103660</xdr:rowOff>
    </xdr:from>
    <xdr:to>
      <xdr:col>81</xdr:col>
      <xdr:colOff>101600</xdr:colOff>
      <xdr:row>77</xdr:row>
      <xdr:rowOff>33810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24937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111999</xdr:rowOff>
    </xdr:from>
    <xdr:to>
      <xdr:col>76</xdr:col>
      <xdr:colOff>165100</xdr:colOff>
      <xdr:row>77</xdr:row>
      <xdr:rowOff>42149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33276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107286</xdr:rowOff>
    </xdr:from>
    <xdr:to>
      <xdr:col>72</xdr:col>
      <xdr:colOff>38100</xdr:colOff>
      <xdr:row>77</xdr:row>
      <xdr:rowOff>37436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28563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100678</xdr:rowOff>
    </xdr:from>
    <xdr:to>
      <xdr:col>67</xdr:col>
      <xdr:colOff>101600</xdr:colOff>
      <xdr:row>77</xdr:row>
      <xdr:rowOff>30828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21955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133231</xdr:rowOff>
    </xdr:from>
    <xdr:to>
      <xdr:col>85</xdr:col>
      <xdr:colOff>127000</xdr:colOff>
      <xdr:row>97</xdr:row>
      <xdr:rowOff>138889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63881"/>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133231</xdr:rowOff>
    </xdr:from>
    <xdr:to>
      <xdr:col>81</xdr:col>
      <xdr:colOff>50800</xdr:colOff>
      <xdr:row>97</xdr:row>
      <xdr:rowOff>142021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63881"/>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142021</xdr:rowOff>
    </xdr:from>
    <xdr:to>
      <xdr:col>76</xdr:col>
      <xdr:colOff>114300</xdr:colOff>
      <xdr:row>97</xdr:row>
      <xdr:rowOff>145238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7267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145238</xdr:rowOff>
    </xdr:from>
    <xdr:to>
      <xdr:col>71</xdr:col>
      <xdr:colOff>177800</xdr:colOff>
      <xdr:row>98</xdr:row>
      <xdr:rowOff>23377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75888"/>
          <a:ext cx="889000" cy="4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88089</xdr:rowOff>
    </xdr:from>
    <xdr:to>
      <xdr:col>85</xdr:col>
      <xdr:colOff>177800</xdr:colOff>
      <xdr:row>98</xdr:row>
      <xdr:rowOff>18239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82431</xdr:rowOff>
    </xdr:from>
    <xdr:to>
      <xdr:col>81</xdr:col>
      <xdr:colOff>101600</xdr:colOff>
      <xdr:row>98</xdr:row>
      <xdr:rowOff>12581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3708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91221</xdr:rowOff>
    </xdr:from>
    <xdr:to>
      <xdr:col>76</xdr:col>
      <xdr:colOff>165100</xdr:colOff>
      <xdr:row>98</xdr:row>
      <xdr:rowOff>21371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12498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1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94438</xdr:rowOff>
    </xdr:from>
    <xdr:to>
      <xdr:col>72</xdr:col>
      <xdr:colOff>38100</xdr:colOff>
      <xdr:row>98</xdr:row>
      <xdr:rowOff>24588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15715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144027</xdr:rowOff>
    </xdr:from>
    <xdr:to>
      <xdr:col>67</xdr:col>
      <xdr:colOff>101600</xdr:colOff>
      <xdr:row>98</xdr:row>
      <xdr:rowOff>74177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65304</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5017" y="16867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38247</xdr:rowOff>
    </xdr:from>
    <xdr:to>
      <xdr:col>116</xdr:col>
      <xdr:colOff>63500</xdr:colOff>
      <xdr:row>38</xdr:row>
      <xdr:rowOff>48946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53347"/>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38247</xdr:rowOff>
    </xdr:from>
    <xdr:to>
      <xdr:col>111</xdr:col>
      <xdr:colOff>177800</xdr:colOff>
      <xdr:row>38</xdr:row>
      <xdr:rowOff>51552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53347"/>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51552</xdr:rowOff>
    </xdr:from>
    <xdr:to>
      <xdr:col>107</xdr:col>
      <xdr:colOff>50800</xdr:colOff>
      <xdr:row>38</xdr:row>
      <xdr:rowOff>77567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66652"/>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77567</xdr:rowOff>
    </xdr:from>
    <xdr:to>
      <xdr:col>102</xdr:col>
      <xdr:colOff>114300</xdr:colOff>
      <xdr:row>38</xdr:row>
      <xdr:rowOff>116337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592667"/>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169596</xdr:rowOff>
    </xdr:from>
    <xdr:to>
      <xdr:col>116</xdr:col>
      <xdr:colOff>114300</xdr:colOff>
      <xdr:row>38</xdr:row>
      <xdr:rowOff>99746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97868</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158897</xdr:rowOff>
    </xdr:from>
    <xdr:to>
      <xdr:col>112</xdr:col>
      <xdr:colOff>38100</xdr:colOff>
      <xdr:row>38</xdr:row>
      <xdr:rowOff>89047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80174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752</xdr:rowOff>
    </xdr:from>
    <xdr:to>
      <xdr:col>107</xdr:col>
      <xdr:colOff>101600</xdr:colOff>
      <xdr:row>38</xdr:row>
      <xdr:rowOff>102352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93479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0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26767</xdr:rowOff>
    </xdr:from>
    <xdr:to>
      <xdr:col>102</xdr:col>
      <xdr:colOff>165100</xdr:colOff>
      <xdr:row>38</xdr:row>
      <xdr:rowOff>128367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119494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65537</xdr:rowOff>
    </xdr:from>
    <xdr:to>
      <xdr:col>98</xdr:col>
      <xdr:colOff>38100</xdr:colOff>
      <xdr:row>38</xdr:row>
      <xdr:rowOff>167137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158264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7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121869</xdr:rowOff>
    </xdr:from>
    <xdr:to>
      <xdr:col>116</xdr:col>
      <xdr:colOff>63500</xdr:colOff>
      <xdr:row>55</xdr:row>
      <xdr:rowOff>129184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55161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129184</xdr:rowOff>
    </xdr:from>
    <xdr:to>
      <xdr:col>111</xdr:col>
      <xdr:colOff>177800</xdr:colOff>
      <xdr:row>55</xdr:row>
      <xdr:rowOff>135723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558934"/>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166218</xdr:rowOff>
    </xdr:from>
    <xdr:to>
      <xdr:col>107</xdr:col>
      <xdr:colOff>50800</xdr:colOff>
      <xdr:row>55</xdr:row>
      <xdr:rowOff>135723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424518"/>
          <a:ext cx="889000" cy="1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166218</xdr:rowOff>
    </xdr:from>
    <xdr:to>
      <xdr:col>102</xdr:col>
      <xdr:colOff>114300</xdr:colOff>
      <xdr:row>55</xdr:row>
      <xdr:rowOff>3180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42451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71069</xdr:rowOff>
    </xdr:from>
    <xdr:to>
      <xdr:col>116</xdr:col>
      <xdr:colOff>114300</xdr:colOff>
      <xdr:row>56</xdr:row>
      <xdr:rowOff>1219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93946</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3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78384</xdr:rowOff>
    </xdr:from>
    <xdr:to>
      <xdr:col>112</xdr:col>
      <xdr:colOff>38100</xdr:colOff>
      <xdr:row>56</xdr:row>
      <xdr:rowOff>8534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5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25061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84923</xdr:rowOff>
    </xdr:from>
    <xdr:to>
      <xdr:col>107</xdr:col>
      <xdr:colOff>101600</xdr:colOff>
      <xdr:row>56</xdr:row>
      <xdr:rowOff>15073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5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31600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2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115418</xdr:rowOff>
    </xdr:from>
    <xdr:to>
      <xdr:col>102</xdr:col>
      <xdr:colOff>165100</xdr:colOff>
      <xdr:row>55</xdr:row>
      <xdr:rowOff>45568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3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62095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1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123830</xdr:rowOff>
    </xdr:from>
    <xdr:to>
      <xdr:col>98</xdr:col>
      <xdr:colOff>38100</xdr:colOff>
      <xdr:row>55</xdr:row>
      <xdr:rowOff>53980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3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70507</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1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49994</xdr:rowOff>
    </xdr:from>
    <xdr:to>
      <xdr:col>116</xdr:col>
      <xdr:colOff>63500</xdr:colOff>
      <xdr:row>75</xdr:row>
      <xdr:rowOff>81045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908744"/>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81045</xdr:rowOff>
    </xdr:from>
    <xdr:to>
      <xdr:col>111</xdr:col>
      <xdr:colOff>177800</xdr:colOff>
      <xdr:row>75</xdr:row>
      <xdr:rowOff>87865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39795"/>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87865</xdr:rowOff>
    </xdr:from>
    <xdr:to>
      <xdr:col>107</xdr:col>
      <xdr:colOff>50800</xdr:colOff>
      <xdr:row>75</xdr:row>
      <xdr:rowOff>166866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46615"/>
          <a:ext cx="889000" cy="7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166866</xdr:rowOff>
    </xdr:from>
    <xdr:to>
      <xdr:col>102</xdr:col>
      <xdr:colOff>114300</xdr:colOff>
      <xdr:row>76</xdr:row>
      <xdr:rowOff>43554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025616"/>
          <a:ext cx="889000" cy="4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170644</xdr:rowOff>
    </xdr:from>
    <xdr:to>
      <xdr:col>116</xdr:col>
      <xdr:colOff>114300</xdr:colOff>
      <xdr:row>75</xdr:row>
      <xdr:rowOff>100794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22071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30245</xdr:rowOff>
    </xdr:from>
    <xdr:to>
      <xdr:col>112</xdr:col>
      <xdr:colOff>38100</xdr:colOff>
      <xdr:row>75</xdr:row>
      <xdr:rowOff>131845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148372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37065</xdr:rowOff>
    </xdr:from>
    <xdr:to>
      <xdr:col>107</xdr:col>
      <xdr:colOff>101600</xdr:colOff>
      <xdr:row>75</xdr:row>
      <xdr:rowOff>138665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155192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116065</xdr:rowOff>
    </xdr:from>
    <xdr:to>
      <xdr:col>102</xdr:col>
      <xdr:colOff>165100</xdr:colOff>
      <xdr:row>76</xdr:row>
      <xdr:rowOff>46214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74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37343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164204</xdr:rowOff>
    </xdr:from>
    <xdr:to>
      <xdr:col>98</xdr:col>
      <xdr:colOff>38100</xdr:colOff>
      <xdr:row>76</xdr:row>
      <xdr:rowOff>94354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85481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増加傾向は続き、類似団体内平均を大きく上回っている。主因としては障害者自立支援事業や施設型給付費等の子育て関連経費の増加があげられるが、社会保障施策全般において経費抑制の取組が必要。</a:t>
          </a:r>
          <a:endParaRPr lang="ja-JP" altLang="ja-JP" sz="1400">
            <a:effectLst/>
          </a:endParaRPr>
        </a:p>
        <a:p>
          <a:r>
            <a:rPr kumimoji="1" lang="ja-JP" altLang="ja-JP" sz="1100">
              <a:solidFill>
                <a:schemeClr val="dk1"/>
              </a:solidFill>
              <a:effectLst/>
              <a:latin typeface="+mn-lt"/>
              <a:ea typeface="+mn-ea"/>
              <a:cs typeface="+mn-cs"/>
            </a:rPr>
            <a:t>また普通建設事業費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うち更新整備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について、近年の伸びにより類似団体内平均を上回っている。これは</a:t>
          </a:r>
          <a:r>
            <a:rPr kumimoji="1" lang="ja-JP" altLang="en-US" sz="1100">
              <a:solidFill>
                <a:schemeClr val="dk1"/>
              </a:solidFill>
              <a:effectLst/>
              <a:latin typeface="+mn-lt"/>
              <a:ea typeface="+mn-ea"/>
              <a:cs typeface="+mn-cs"/>
            </a:rPr>
            <a:t>統合中学校施設整備事業</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校の市立中学校を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校に統合</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に着手したためであり</a:t>
          </a:r>
          <a:r>
            <a:rPr kumimoji="1" lang="ja-JP" altLang="ja-JP" sz="1100">
              <a:solidFill>
                <a:schemeClr val="dk1"/>
              </a:solidFill>
              <a:effectLst/>
              <a:latin typeface="+mn-lt"/>
              <a:ea typeface="+mn-ea"/>
              <a:cs typeface="+mn-cs"/>
            </a:rPr>
            <a:t>、公共施設等総合管理計画に基</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計画的な取組を進める。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34,363
34,160
33.62
16,163,987
16,036,682
121,625
8,113,160
13,542,928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161580</xdr:rowOff>
    </xdr:from>
    <xdr:to>
      <xdr:col>24</xdr:col>
      <xdr:colOff>63500</xdr:colOff>
      <xdr:row>36</xdr:row>
      <xdr:rowOff>581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62330"/>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161580</xdr:rowOff>
    </xdr:from>
    <xdr:to>
      <xdr:col>19</xdr:col>
      <xdr:colOff>177800</xdr:colOff>
      <xdr:row>36</xdr:row>
      <xdr:rowOff>65568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6233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120432</xdr:rowOff>
    </xdr:from>
    <xdr:to>
      <xdr:col>15</xdr:col>
      <xdr:colOff>50800</xdr:colOff>
      <xdr:row>36</xdr:row>
      <xdr:rowOff>65568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2118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120432</xdr:rowOff>
    </xdr:from>
    <xdr:to>
      <xdr:col>10</xdr:col>
      <xdr:colOff>114300</xdr:colOff>
      <xdr:row>36</xdr:row>
      <xdr:rowOff>67528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1182"/>
          <a:ext cx="8890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121231</xdr:rowOff>
    </xdr:from>
    <xdr:to>
      <xdr:col>24</xdr:col>
      <xdr:colOff>114300</xdr:colOff>
      <xdr:row>36</xdr:row>
      <xdr:rowOff>51381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144108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110780</xdr:rowOff>
    </xdr:from>
    <xdr:to>
      <xdr:col>20</xdr:col>
      <xdr:colOff>38100</xdr:colOff>
      <xdr:row>36</xdr:row>
      <xdr:rowOff>40930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57457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14768</xdr:rowOff>
    </xdr:from>
    <xdr:to>
      <xdr:col>15</xdr:col>
      <xdr:colOff>101600</xdr:colOff>
      <xdr:row>36</xdr:row>
      <xdr:rowOff>116368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107495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69632</xdr:rowOff>
    </xdr:from>
    <xdr:to>
      <xdr:col>10</xdr:col>
      <xdr:colOff>165100</xdr:colOff>
      <xdr:row>35</xdr:row>
      <xdr:rowOff>171232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162359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16728</xdr:rowOff>
    </xdr:from>
    <xdr:to>
      <xdr:col>6</xdr:col>
      <xdr:colOff>38100</xdr:colOff>
      <xdr:row>36</xdr:row>
      <xdr:rowOff>118328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109455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145815</xdr:rowOff>
    </xdr:from>
    <xdr:to>
      <xdr:col>24</xdr:col>
      <xdr:colOff>63500</xdr:colOff>
      <xdr:row>57</xdr:row>
      <xdr:rowOff>157801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8465"/>
          <a:ext cx="8382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145815</xdr:rowOff>
    </xdr:from>
    <xdr:to>
      <xdr:col>19</xdr:col>
      <xdr:colOff>177800</xdr:colOff>
      <xdr:row>57</xdr:row>
      <xdr:rowOff>162629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8465"/>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162629</xdr:rowOff>
    </xdr:from>
    <xdr:to>
      <xdr:col>15</xdr:col>
      <xdr:colOff>50800</xdr:colOff>
      <xdr:row>57</xdr:row>
      <xdr:rowOff>170226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5279"/>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170226</xdr:rowOff>
    </xdr:from>
    <xdr:to>
      <xdr:col>10</xdr:col>
      <xdr:colOff>114300</xdr:colOff>
      <xdr:row>58</xdr:row>
      <xdr:rowOff>60003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2876"/>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107001</xdr:rowOff>
    </xdr:from>
    <xdr:to>
      <xdr:col>24</xdr:col>
      <xdr:colOff>114300</xdr:colOff>
      <xdr:row>58</xdr:row>
      <xdr:rowOff>37151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95015</xdr:rowOff>
    </xdr:from>
    <xdr:to>
      <xdr:col>20</xdr:col>
      <xdr:colOff>38100</xdr:colOff>
      <xdr:row>58</xdr:row>
      <xdr:rowOff>25165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111829</xdr:rowOff>
    </xdr:from>
    <xdr:to>
      <xdr:col>15</xdr:col>
      <xdr:colOff>101600</xdr:colOff>
      <xdr:row>58</xdr:row>
      <xdr:rowOff>41979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119426</xdr:rowOff>
    </xdr:from>
    <xdr:to>
      <xdr:col>10</xdr:col>
      <xdr:colOff>165100</xdr:colOff>
      <xdr:row>58</xdr:row>
      <xdr:rowOff>49576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9203</xdr:rowOff>
    </xdr:from>
    <xdr:to>
      <xdr:col>6</xdr:col>
      <xdr:colOff>38100</xdr:colOff>
      <xdr:row>58</xdr:row>
      <xdr:rowOff>110803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101930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139692</xdr:rowOff>
    </xdr:from>
    <xdr:to>
      <xdr:col>24</xdr:col>
      <xdr:colOff>63500</xdr:colOff>
      <xdr:row>75</xdr:row>
      <xdr:rowOff>150101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8442"/>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150101</xdr:rowOff>
    </xdr:from>
    <xdr:to>
      <xdr:col>19</xdr:col>
      <xdr:colOff>177800</xdr:colOff>
      <xdr:row>76</xdr:row>
      <xdr:rowOff>26064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08851"/>
          <a:ext cx="889000" cy="4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26064</xdr:rowOff>
    </xdr:from>
    <xdr:to>
      <xdr:col>15</xdr:col>
      <xdr:colOff>50800</xdr:colOff>
      <xdr:row>76</xdr:row>
      <xdr:rowOff>140729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56264"/>
          <a:ext cx="889000" cy="1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140729</xdr:rowOff>
    </xdr:from>
    <xdr:to>
      <xdr:col>10</xdr:col>
      <xdr:colOff>114300</xdr:colOff>
      <xdr:row>77</xdr:row>
      <xdr:rowOff>23800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7092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88892</xdr:rowOff>
    </xdr:from>
    <xdr:to>
      <xdr:col>24</xdr:col>
      <xdr:colOff>114300</xdr:colOff>
      <xdr:row>76</xdr:row>
      <xdr:rowOff>19042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111769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99301</xdr:rowOff>
    </xdr:from>
    <xdr:to>
      <xdr:col>20</xdr:col>
      <xdr:colOff>38100</xdr:colOff>
      <xdr:row>76</xdr:row>
      <xdr:rowOff>29451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45978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146714</xdr:rowOff>
    </xdr:from>
    <xdr:to>
      <xdr:col>15</xdr:col>
      <xdr:colOff>101600</xdr:colOff>
      <xdr:row>76</xdr:row>
      <xdr:rowOff>76864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93390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8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89929</xdr:rowOff>
    </xdr:from>
    <xdr:to>
      <xdr:col>10</xdr:col>
      <xdr:colOff>165100</xdr:colOff>
      <xdr:row>77</xdr:row>
      <xdr:rowOff>20079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36606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9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144450</xdr:rowOff>
    </xdr:from>
    <xdr:to>
      <xdr:col>6</xdr:col>
      <xdr:colOff>38100</xdr:colOff>
      <xdr:row>77</xdr:row>
      <xdr:rowOff>74600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65727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6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144534</xdr:rowOff>
    </xdr:from>
    <xdr:to>
      <xdr:col>24</xdr:col>
      <xdr:colOff>63500</xdr:colOff>
      <xdr:row>97</xdr:row>
      <xdr:rowOff>147484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75184"/>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147484</xdr:rowOff>
    </xdr:from>
    <xdr:to>
      <xdr:col>19</xdr:col>
      <xdr:colOff>177800</xdr:colOff>
      <xdr:row>97</xdr:row>
      <xdr:rowOff>157107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78134"/>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157107</xdr:rowOff>
    </xdr:from>
    <xdr:to>
      <xdr:col>15</xdr:col>
      <xdr:colOff>50800</xdr:colOff>
      <xdr:row>97</xdr:row>
      <xdr:rowOff>167512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87757"/>
          <a:ext cx="889000" cy="1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150259</xdr:rowOff>
    </xdr:from>
    <xdr:to>
      <xdr:col>10</xdr:col>
      <xdr:colOff>114300</xdr:colOff>
      <xdr:row>97</xdr:row>
      <xdr:rowOff>167512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80909"/>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93734</xdr:rowOff>
    </xdr:from>
    <xdr:to>
      <xdr:col>24</xdr:col>
      <xdr:colOff>114300</xdr:colOff>
      <xdr:row>98</xdr:row>
      <xdr:rowOff>23884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8661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96684</xdr:rowOff>
    </xdr:from>
    <xdr:to>
      <xdr:col>20</xdr:col>
      <xdr:colOff>38100</xdr:colOff>
      <xdr:row>98</xdr:row>
      <xdr:rowOff>26834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17961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2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106307</xdr:rowOff>
    </xdr:from>
    <xdr:to>
      <xdr:col>15</xdr:col>
      <xdr:colOff>101600</xdr:colOff>
      <xdr:row>98</xdr:row>
      <xdr:rowOff>36457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27584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116712</xdr:rowOff>
    </xdr:from>
    <xdr:to>
      <xdr:col>10</xdr:col>
      <xdr:colOff>165100</xdr:colOff>
      <xdr:row>98</xdr:row>
      <xdr:rowOff>46862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37989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4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99459</xdr:rowOff>
    </xdr:from>
    <xdr:to>
      <xdr:col>6</xdr:col>
      <xdr:colOff>38100</xdr:colOff>
      <xdr:row>98</xdr:row>
      <xdr:rowOff>29609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20736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70891</xdr:rowOff>
    </xdr:from>
    <xdr:to>
      <xdr:col>55</xdr:col>
      <xdr:colOff>0</xdr:colOff>
      <xdr:row>37</xdr:row>
      <xdr:rowOff>39344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43091"/>
          <a:ext cx="8382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70891</xdr:rowOff>
    </xdr:from>
    <xdr:to>
      <xdr:col>50</xdr:col>
      <xdr:colOff>114300</xdr:colOff>
      <xdr:row>37</xdr:row>
      <xdr:rowOff>12598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43091"/>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71806</xdr:rowOff>
    </xdr:from>
    <xdr:to>
      <xdr:col>45</xdr:col>
      <xdr:colOff>177800</xdr:colOff>
      <xdr:row>37</xdr:row>
      <xdr:rowOff>12598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44006"/>
          <a:ext cx="889000" cy="1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71806</xdr:rowOff>
    </xdr:from>
    <xdr:to>
      <xdr:col>41</xdr:col>
      <xdr:colOff>50800</xdr:colOff>
      <xdr:row>36</xdr:row>
      <xdr:rowOff>80950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440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159994</xdr:rowOff>
    </xdr:from>
    <xdr:to>
      <xdr:col>55</xdr:col>
      <xdr:colOff>50800</xdr:colOff>
      <xdr:row>37</xdr:row>
      <xdr:rowOff>90144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11421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8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20091</xdr:rowOff>
    </xdr:from>
    <xdr:to>
      <xdr:col>50</xdr:col>
      <xdr:colOff>165100</xdr:colOff>
      <xdr:row>36</xdr:row>
      <xdr:rowOff>121691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138218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133248</xdr:rowOff>
    </xdr:from>
    <xdr:to>
      <xdr:col>46</xdr:col>
      <xdr:colOff>38100</xdr:colOff>
      <xdr:row>37</xdr:row>
      <xdr:rowOff>63398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79925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21006</xdr:rowOff>
    </xdr:from>
    <xdr:to>
      <xdr:col>41</xdr:col>
      <xdr:colOff>101600</xdr:colOff>
      <xdr:row>36</xdr:row>
      <xdr:rowOff>122606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139133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30150</xdr:rowOff>
    </xdr:from>
    <xdr:to>
      <xdr:col>36</xdr:col>
      <xdr:colOff>165100</xdr:colOff>
      <xdr:row>36</xdr:row>
      <xdr:rowOff>131750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148277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139678</xdr:rowOff>
    </xdr:from>
    <xdr:to>
      <xdr:col>55</xdr:col>
      <xdr:colOff>0</xdr:colOff>
      <xdr:row>56</xdr:row>
      <xdr:rowOff>9535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69428"/>
          <a:ext cx="838200" cy="4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139678</xdr:rowOff>
    </xdr:from>
    <xdr:to>
      <xdr:col>50</xdr:col>
      <xdr:colOff>114300</xdr:colOff>
      <xdr:row>56</xdr:row>
      <xdr:rowOff>78344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69428"/>
          <a:ext cx="889000" cy="1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78344</xdr:rowOff>
    </xdr:from>
    <xdr:to>
      <xdr:col>45</xdr:col>
      <xdr:colOff>177800</xdr:colOff>
      <xdr:row>56</xdr:row>
      <xdr:rowOff>108702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79544"/>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108702</xdr:rowOff>
    </xdr:from>
    <xdr:to>
      <xdr:col>41</xdr:col>
      <xdr:colOff>50800</xdr:colOff>
      <xdr:row>56</xdr:row>
      <xdr:rowOff>139037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09902"/>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130185</xdr:rowOff>
    </xdr:from>
    <xdr:to>
      <xdr:col>55</xdr:col>
      <xdr:colOff>50800</xdr:colOff>
      <xdr:row>56</xdr:row>
      <xdr:rowOff>60335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153062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88878</xdr:rowOff>
    </xdr:from>
    <xdr:to>
      <xdr:col>50</xdr:col>
      <xdr:colOff>165100</xdr:colOff>
      <xdr:row>56</xdr:row>
      <xdr:rowOff>19028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35555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27544</xdr:rowOff>
    </xdr:from>
    <xdr:to>
      <xdr:col>46</xdr:col>
      <xdr:colOff>38100</xdr:colOff>
      <xdr:row>56</xdr:row>
      <xdr:rowOff>129144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120271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57902</xdr:rowOff>
    </xdr:from>
    <xdr:to>
      <xdr:col>41</xdr:col>
      <xdr:colOff>101600</xdr:colOff>
      <xdr:row>56</xdr:row>
      <xdr:rowOff>159502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5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88237</xdr:rowOff>
    </xdr:from>
    <xdr:to>
      <xdr:col>36</xdr:col>
      <xdr:colOff>165100</xdr:colOff>
      <xdr:row>57</xdr:row>
      <xdr:rowOff>18387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133253</xdr:rowOff>
    </xdr:from>
    <xdr:to>
      <xdr:col>55</xdr:col>
      <xdr:colOff>0</xdr:colOff>
      <xdr:row>76</xdr:row>
      <xdr:rowOff>18176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92003"/>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107696</xdr:rowOff>
    </xdr:from>
    <xdr:to>
      <xdr:col>50</xdr:col>
      <xdr:colOff>114300</xdr:colOff>
      <xdr:row>75</xdr:row>
      <xdr:rowOff>133253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66446"/>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107696</xdr:rowOff>
    </xdr:from>
    <xdr:to>
      <xdr:col>45</xdr:col>
      <xdr:colOff>177800</xdr:colOff>
      <xdr:row>75</xdr:row>
      <xdr:rowOff>141803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66446"/>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141803</xdr:rowOff>
    </xdr:from>
    <xdr:to>
      <xdr:col>41</xdr:col>
      <xdr:colOff>50800</xdr:colOff>
      <xdr:row>76</xdr:row>
      <xdr:rowOff>50431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00553"/>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138826</xdr:rowOff>
    </xdr:from>
    <xdr:to>
      <xdr:col>55</xdr:col>
      <xdr:colOff>50800</xdr:colOff>
      <xdr:row>76</xdr:row>
      <xdr:rowOff>68976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161703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4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82453</xdr:rowOff>
    </xdr:from>
    <xdr:to>
      <xdr:col>50</xdr:col>
      <xdr:colOff>165100</xdr:colOff>
      <xdr:row>76</xdr:row>
      <xdr:rowOff>12604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41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29130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56896</xdr:rowOff>
    </xdr:from>
    <xdr:to>
      <xdr:col>46</xdr:col>
      <xdr:colOff>38100</xdr:colOff>
      <xdr:row>75</xdr:row>
      <xdr:rowOff>158496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3573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91003</xdr:rowOff>
    </xdr:from>
    <xdr:to>
      <xdr:col>41</xdr:col>
      <xdr:colOff>101600</xdr:colOff>
      <xdr:row>76</xdr:row>
      <xdr:rowOff>21152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49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37680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171081</xdr:rowOff>
    </xdr:from>
    <xdr:to>
      <xdr:col>36</xdr:col>
      <xdr:colOff>165100</xdr:colOff>
      <xdr:row>76</xdr:row>
      <xdr:rowOff>101231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117759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65444</xdr:rowOff>
    </xdr:from>
    <xdr:to>
      <xdr:col>55</xdr:col>
      <xdr:colOff>0</xdr:colOff>
      <xdr:row>98</xdr:row>
      <xdr:rowOff>69131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67544"/>
          <a:ext cx="8382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65444</xdr:rowOff>
    </xdr:from>
    <xdr:to>
      <xdr:col>50</xdr:col>
      <xdr:colOff>114300</xdr:colOff>
      <xdr:row>98</xdr:row>
      <xdr:rowOff>67376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67544"/>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67376</xdr:rowOff>
    </xdr:from>
    <xdr:to>
      <xdr:col>45</xdr:col>
      <xdr:colOff>177800</xdr:colOff>
      <xdr:row>98</xdr:row>
      <xdr:rowOff>74771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69476"/>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68839</xdr:rowOff>
    </xdr:from>
    <xdr:to>
      <xdr:col>41</xdr:col>
      <xdr:colOff>50800</xdr:colOff>
      <xdr:row>98</xdr:row>
      <xdr:rowOff>74771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70939"/>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18331</xdr:rowOff>
    </xdr:from>
    <xdr:to>
      <xdr:col>55</xdr:col>
      <xdr:colOff>50800</xdr:colOff>
      <xdr:row>98</xdr:row>
      <xdr:rowOff>119931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14644</xdr:rowOff>
    </xdr:from>
    <xdr:to>
      <xdr:col>50</xdr:col>
      <xdr:colOff>165100</xdr:colOff>
      <xdr:row>98</xdr:row>
      <xdr:rowOff>116244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107371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9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16576</xdr:rowOff>
    </xdr:from>
    <xdr:to>
      <xdr:col>46</xdr:col>
      <xdr:colOff>38100</xdr:colOff>
      <xdr:row>98</xdr:row>
      <xdr:rowOff>118176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109303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23971</xdr:rowOff>
    </xdr:from>
    <xdr:to>
      <xdr:col>41</xdr:col>
      <xdr:colOff>101600</xdr:colOff>
      <xdr:row>98</xdr:row>
      <xdr:rowOff>125571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116698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9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18039</xdr:rowOff>
    </xdr:from>
    <xdr:to>
      <xdr:col>36</xdr:col>
      <xdr:colOff>165100</xdr:colOff>
      <xdr:row>98</xdr:row>
      <xdr:rowOff>119639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110766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9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59918</xdr:rowOff>
    </xdr:from>
    <xdr:to>
      <xdr:col>85</xdr:col>
      <xdr:colOff>127000</xdr:colOff>
      <xdr:row>37</xdr:row>
      <xdr:rowOff>149667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03568"/>
          <a:ext cx="838200" cy="8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149667</xdr:rowOff>
    </xdr:from>
    <xdr:to>
      <xdr:col>81</xdr:col>
      <xdr:colOff>50800</xdr:colOff>
      <xdr:row>38</xdr:row>
      <xdr:rowOff>36144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93317"/>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110530</xdr:rowOff>
    </xdr:from>
    <xdr:to>
      <xdr:col>76</xdr:col>
      <xdr:colOff>114300</xdr:colOff>
      <xdr:row>38</xdr:row>
      <xdr:rowOff>36144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54180"/>
          <a:ext cx="889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58913</xdr:rowOff>
    </xdr:from>
    <xdr:to>
      <xdr:col>71</xdr:col>
      <xdr:colOff>177800</xdr:colOff>
      <xdr:row>37</xdr:row>
      <xdr:rowOff>110530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02563"/>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158995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98867</xdr:rowOff>
    </xdr:from>
    <xdr:to>
      <xdr:col>81</xdr:col>
      <xdr:colOff>101600</xdr:colOff>
      <xdr:row>38</xdr:row>
      <xdr:rowOff>29017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20144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3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156794</xdr:rowOff>
    </xdr:from>
    <xdr:to>
      <xdr:col>76</xdr:col>
      <xdr:colOff>165100</xdr:colOff>
      <xdr:row>38</xdr:row>
      <xdr:rowOff>86944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78071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59730</xdr:rowOff>
    </xdr:from>
    <xdr:to>
      <xdr:col>72</xdr:col>
      <xdr:colOff>38100</xdr:colOff>
      <xdr:row>37</xdr:row>
      <xdr:rowOff>161330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152457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8113</xdr:rowOff>
    </xdr:from>
    <xdr:to>
      <xdr:col>67</xdr:col>
      <xdr:colOff>101600</xdr:colOff>
      <xdr:row>37</xdr:row>
      <xdr:rowOff>109713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100840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58678</xdr:rowOff>
    </xdr:from>
    <xdr:to>
      <xdr:col>85</xdr:col>
      <xdr:colOff>127000</xdr:colOff>
      <xdr:row>58</xdr:row>
      <xdr:rowOff>12223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488428"/>
          <a:ext cx="838200" cy="4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12223</xdr:rowOff>
    </xdr:from>
    <xdr:to>
      <xdr:col>81</xdr:col>
      <xdr:colOff>50800</xdr:colOff>
      <xdr:row>58</xdr:row>
      <xdr:rowOff>95531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956323"/>
          <a:ext cx="8890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73161</xdr:rowOff>
    </xdr:from>
    <xdr:to>
      <xdr:col>76</xdr:col>
      <xdr:colOff>114300</xdr:colOff>
      <xdr:row>58</xdr:row>
      <xdr:rowOff>95531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10017261"/>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90535</xdr:rowOff>
    </xdr:from>
    <xdr:to>
      <xdr:col>71</xdr:col>
      <xdr:colOff>177800</xdr:colOff>
      <xdr:row>58</xdr:row>
      <xdr:rowOff>73161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91735"/>
          <a:ext cx="889000" cy="3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7878</xdr:rowOff>
    </xdr:from>
    <xdr:to>
      <xdr:col>85</xdr:col>
      <xdr:colOff>177800</xdr:colOff>
      <xdr:row>55</xdr:row>
      <xdr:rowOff>109478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30755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132873</xdr:rowOff>
    </xdr:from>
    <xdr:to>
      <xdr:col>81</xdr:col>
      <xdr:colOff>101600</xdr:colOff>
      <xdr:row>58</xdr:row>
      <xdr:rowOff>63023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54150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9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44731</xdr:rowOff>
    </xdr:from>
    <xdr:to>
      <xdr:col>76</xdr:col>
      <xdr:colOff>165100</xdr:colOff>
      <xdr:row>58</xdr:row>
      <xdr:rowOff>146331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137458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0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22361</xdr:rowOff>
    </xdr:from>
    <xdr:to>
      <xdr:col>72</xdr:col>
      <xdr:colOff>38100</xdr:colOff>
      <xdr:row>58</xdr:row>
      <xdr:rowOff>123961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115088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5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39735</xdr:rowOff>
    </xdr:from>
    <xdr:to>
      <xdr:col>67</xdr:col>
      <xdr:colOff>101600</xdr:colOff>
      <xdr:row>56</xdr:row>
      <xdr:rowOff>141335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132462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138519</xdr:rowOff>
    </xdr:from>
    <xdr:to>
      <xdr:col>85</xdr:col>
      <xdr:colOff>127000</xdr:colOff>
      <xdr:row>79</xdr:row>
      <xdr:rowOff>236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1619"/>
          <a:ext cx="838200" cy="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138519</xdr:rowOff>
    </xdr:from>
    <xdr:to>
      <xdr:col>81</xdr:col>
      <xdr:colOff>50800</xdr:colOff>
      <xdr:row>79</xdr:row>
      <xdr:rowOff>5969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1161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5969</xdr:rowOff>
    </xdr:from>
    <xdr:to>
      <xdr:col>76</xdr:col>
      <xdr:colOff>114300</xdr:colOff>
      <xdr:row>79</xdr:row>
      <xdr:rowOff>8426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051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59195</xdr:rowOff>
    </xdr:from>
    <xdr:to>
      <xdr:col>71</xdr:col>
      <xdr:colOff>177800</xdr:colOff>
      <xdr:row>79</xdr:row>
      <xdr:rowOff>8426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32295"/>
          <a:ext cx="889000" cy="1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103312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120886</xdr:rowOff>
    </xdr:from>
    <xdr:to>
      <xdr:col>85</xdr:col>
      <xdr:colOff>177800</xdr:colOff>
      <xdr:row>79</xdr:row>
      <xdr:rowOff>51036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35813</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87719</xdr:rowOff>
    </xdr:from>
    <xdr:to>
      <xdr:col>81</xdr:col>
      <xdr:colOff>101600</xdr:colOff>
      <xdr:row>79</xdr:row>
      <xdr:rowOff>17869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8996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5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126619</xdr:rowOff>
    </xdr:from>
    <xdr:to>
      <xdr:col>76</xdr:col>
      <xdr:colOff>165100</xdr:colOff>
      <xdr:row>79</xdr:row>
      <xdr:rowOff>56769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73296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129076</xdr:rowOff>
    </xdr:from>
    <xdr:to>
      <xdr:col>72</xdr:col>
      <xdr:colOff>38100</xdr:colOff>
      <xdr:row>79</xdr:row>
      <xdr:rowOff>59226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50353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8395</xdr:rowOff>
    </xdr:from>
    <xdr:to>
      <xdr:col>67</xdr:col>
      <xdr:colOff>101600</xdr:colOff>
      <xdr:row>78</xdr:row>
      <xdr:rowOff>109995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126522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154460</xdr:rowOff>
    </xdr:from>
    <xdr:to>
      <xdr:col>85</xdr:col>
      <xdr:colOff>127000</xdr:colOff>
      <xdr:row>96</xdr:row>
      <xdr:rowOff>162494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13660"/>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154460</xdr:rowOff>
    </xdr:from>
    <xdr:to>
      <xdr:col>81</xdr:col>
      <xdr:colOff>50800</xdr:colOff>
      <xdr:row>96</xdr:row>
      <xdr:rowOff>162799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13660"/>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158086</xdr:rowOff>
    </xdr:from>
    <xdr:to>
      <xdr:col>76</xdr:col>
      <xdr:colOff>114300</xdr:colOff>
      <xdr:row>96</xdr:row>
      <xdr:rowOff>162799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17286"/>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151478</xdr:rowOff>
    </xdr:from>
    <xdr:to>
      <xdr:col>71</xdr:col>
      <xdr:colOff>177800</xdr:colOff>
      <xdr:row>96</xdr:row>
      <xdr:rowOff>158086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10678"/>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111694</xdr:rowOff>
    </xdr:from>
    <xdr:to>
      <xdr:col>85</xdr:col>
      <xdr:colOff>177800</xdr:colOff>
      <xdr:row>97</xdr:row>
      <xdr:rowOff>41844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90121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103660</xdr:rowOff>
    </xdr:from>
    <xdr:to>
      <xdr:col>81</xdr:col>
      <xdr:colOff>101600</xdr:colOff>
      <xdr:row>97</xdr:row>
      <xdr:rowOff>33810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24937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111999</xdr:rowOff>
    </xdr:from>
    <xdr:to>
      <xdr:col>76</xdr:col>
      <xdr:colOff>165100</xdr:colOff>
      <xdr:row>97</xdr:row>
      <xdr:rowOff>42149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33276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6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107286</xdr:rowOff>
    </xdr:from>
    <xdr:to>
      <xdr:col>72</xdr:col>
      <xdr:colOff>38100</xdr:colOff>
      <xdr:row>97</xdr:row>
      <xdr:rowOff>37436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28563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100678</xdr:rowOff>
    </xdr:from>
    <xdr:to>
      <xdr:col>67</xdr:col>
      <xdr:colOff>101600</xdr:colOff>
      <xdr:row>97</xdr:row>
      <xdr:rowOff>30828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105410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27761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105410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27761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35780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54610</xdr:rowOff>
    </xdr:from>
    <xdr:to>
      <xdr:col>107</xdr:col>
      <xdr:colOff>101600</xdr:colOff>
      <xdr:row>36</xdr:row>
      <xdr:rowOff>156210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002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民生費は児童福祉費の扶助費の増が続いていること等により、類似団体内平均を上回り、その差は拡大傾向にある。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教育費は統合中学校施設整備事業に着手したことから、大きく伸びている。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年度から続く単年度収支の赤字により、実質収支額は減少を続け、平成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年度においては財政調整基金の取り崩しを行った。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年度は前年度より改善した数値を示しているが、その要因はふるさと基金の取り崩しにある。</a:t>
          </a:r>
        </a:p>
        <a:p>
          <a:r>
            <a:rPr kumimoji="1" lang="ja-JP" altLang="en-US" sz="1400">
              <a:latin typeface="ＭＳ ゴシック" pitchFamily="49" charset="-128"/>
              <a:ea typeface="ＭＳ ゴシック" pitchFamily="49" charset="-128"/>
            </a:rPr>
            <a:t>引き続き単年度収支黒字化に向け、歳入歳出両面で、自主財源の確保・経常経費削減に努める。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国民健康保年事業については、平成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年度以降、医療費の増大及び保険税収入の減少により赤字が続いており、平成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年度より地方単独事業波及分に係る繰出しを開始した。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年度は前年度負担金の返還が発生したため数値は悪化しているが、その影響を除くと前年度同様に改善傾向にある。</a:t>
          </a:r>
        </a:p>
        <a:p>
          <a:r>
            <a:rPr kumimoji="1" lang="ja-JP" altLang="en-US" sz="1400">
              <a:latin typeface="ＭＳ ゴシック" pitchFamily="49" charset="-128"/>
              <a:ea typeface="ＭＳ ゴシック" pitchFamily="49" charset="-128"/>
            </a:rPr>
            <a:t>引き続き給付の適正化等、収支改善に向けた取り組みが必要。</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16163987</v>
      </c>
      <c r="BO4" s="430"/>
      <c r="BP4" s="430"/>
      <c r="BQ4" s="430"/>
      <c r="BR4" s="430"/>
      <c r="BS4" s="430"/>
      <c r="BT4" s="430"/>
      <c r="BU4" s="431"/>
      <c r="BV4" s="429">
        <v>15672431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1.5</v>
      </c>
      <c r="CU4" s="436"/>
      <c r="CV4" s="436"/>
      <c r="CW4" s="436"/>
      <c r="CX4" s="436"/>
      <c r="CY4" s="436"/>
      <c r="CZ4" s="436"/>
      <c r="DA4" s="437"/>
      <c r="DB4" s="435">
        <v>1.2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16036682</v>
      </c>
      <c r="BO5" s="467"/>
      <c r="BP5" s="467"/>
      <c r="BQ5" s="467"/>
      <c r="BR5" s="467"/>
      <c r="BS5" s="467"/>
      <c r="BT5" s="467"/>
      <c r="BU5" s="468"/>
      <c r="BV5" s="466">
        <v>15560837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94.6</v>
      </c>
      <c r="CU5" s="464"/>
      <c r="CV5" s="464"/>
      <c r="CW5" s="464"/>
      <c r="CX5" s="464"/>
      <c r="CY5" s="464"/>
      <c r="CZ5" s="464"/>
      <c r="DA5" s="465"/>
      <c r="DB5" s="463">
        <v>95.8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127305</v>
      </c>
      <c r="BO6" s="467"/>
      <c r="BP6" s="467"/>
      <c r="BQ6" s="467"/>
      <c r="BR6" s="467"/>
      <c r="BS6" s="467"/>
      <c r="BT6" s="467"/>
      <c r="BU6" s="468"/>
      <c r="BV6" s="466">
        <v>111594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100.5</v>
      </c>
      <c r="CU6" s="504"/>
      <c r="CV6" s="504"/>
      <c r="CW6" s="504"/>
      <c r="CX6" s="504"/>
      <c r="CY6" s="504"/>
      <c r="CZ6" s="504"/>
      <c r="DA6" s="505"/>
      <c r="DB6" s="503">
        <v>101.8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5680</v>
      </c>
      <c r="BO7" s="467"/>
      <c r="BP7" s="467"/>
      <c r="BQ7" s="467"/>
      <c r="BR7" s="467"/>
      <c r="BS7" s="467"/>
      <c r="BT7" s="467"/>
      <c r="BU7" s="468"/>
      <c r="BV7" s="466">
        <v>18190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8113160</v>
      </c>
      <c r="CU7" s="467"/>
      <c r="CV7" s="467"/>
      <c r="CW7" s="467"/>
      <c r="CX7" s="467"/>
      <c r="CY7" s="467"/>
      <c r="CZ7" s="467"/>
      <c r="DA7" s="468"/>
      <c r="DB7" s="466">
        <v>8106395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121625</v>
      </c>
      <c r="BO8" s="467"/>
      <c r="BP8" s="467"/>
      <c r="BQ8" s="467"/>
      <c r="BR8" s="467"/>
      <c r="BS8" s="467"/>
      <c r="BT8" s="467"/>
      <c r="BU8" s="468"/>
      <c r="BV8" s="466">
        <v>93404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0.53</v>
      </c>
      <c r="CU8" s="507"/>
      <c r="CV8" s="507"/>
      <c r="CW8" s="507"/>
      <c r="CX8" s="507"/>
      <c r="CY8" s="507"/>
      <c r="CZ8" s="507"/>
      <c r="DA8" s="508"/>
      <c r="DB8" s="506">
        <v>0.53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34838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28221</v>
      </c>
      <c r="BO9" s="467"/>
      <c r="BP9" s="467"/>
      <c r="BQ9" s="467"/>
      <c r="BR9" s="467"/>
      <c r="BS9" s="467"/>
      <c r="BT9" s="467"/>
      <c r="BU9" s="468"/>
      <c r="BV9" s="466">
        <v>-69810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13.3</v>
      </c>
      <c r="CU9" s="464"/>
      <c r="CV9" s="464"/>
      <c r="CW9" s="464"/>
      <c r="CX9" s="464"/>
      <c r="CY9" s="464"/>
      <c r="CZ9" s="464"/>
      <c r="DA9" s="465"/>
      <c r="DB9" s="463">
        <v>13.3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37448</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228</v>
      </c>
      <c r="BO10" s="467"/>
      <c r="BP10" s="467"/>
      <c r="BQ10" s="467"/>
      <c r="BR10" s="467"/>
      <c r="BS10" s="467"/>
      <c r="BT10" s="467"/>
      <c r="BU10" s="468"/>
      <c r="BV10" s="466">
        <v>277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34363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250000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34160</v>
      </c>
      <c r="S13" s="548"/>
      <c r="T13" s="548"/>
      <c r="U13" s="548"/>
      <c r="V13" s="549"/>
      <c r="W13" s="482" t="s">
        <v>137</v>
      </c>
      <c r="X13" s="483"/>
      <c r="Y13" s="483"/>
      <c r="Z13" s="483"/>
      <c r="AA13" s="483"/>
      <c r="AB13" s="473"/>
      <c r="AC13" s="517">
        <v>1143</v>
      </c>
      <c r="AD13" s="518"/>
      <c r="AE13" s="518"/>
      <c r="AF13" s="518"/>
      <c r="AG13" s="557"/>
      <c r="AH13" s="517">
        <v>1220</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28449</v>
      </c>
      <c r="BO13" s="467"/>
      <c r="BP13" s="467"/>
      <c r="BQ13" s="467"/>
      <c r="BR13" s="467"/>
      <c r="BS13" s="467"/>
      <c r="BT13" s="467"/>
      <c r="BU13" s="468"/>
      <c r="BV13" s="466">
        <v>-319533</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34844</v>
      </c>
      <c r="S14" s="548"/>
      <c r="T14" s="548"/>
      <c r="U14" s="548"/>
      <c r="V14" s="549"/>
      <c r="W14" s="456"/>
      <c r="X14" s="457"/>
      <c r="Y14" s="457"/>
      <c r="Z14" s="457"/>
      <c r="AA14" s="457"/>
      <c r="AB14" s="446"/>
      <c r="AC14" s="550">
        <v>7.2</v>
      </c>
      <c r="AD14" s="551"/>
      <c r="AE14" s="551"/>
      <c r="AF14" s="551"/>
      <c r="AG14" s="552"/>
      <c r="AH14" s="550">
        <v>7.2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70.099999999999994</v>
      </c>
      <c r="CU14" s="562"/>
      <c r="CV14" s="562"/>
      <c r="CW14" s="562"/>
      <c r="CX14" s="562"/>
      <c r="CY14" s="562"/>
      <c r="CZ14" s="562"/>
      <c r="DA14" s="563"/>
      <c r="DB14" s="561">
        <v>68.7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34660</v>
      </c>
      <c r="S15" s="548"/>
      <c r="T15" s="548"/>
      <c r="U15" s="548"/>
      <c r="V15" s="549"/>
      <c r="W15" s="482" t="s">
        <v>145</v>
      </c>
      <c r="X15" s="483"/>
      <c r="Y15" s="483"/>
      <c r="Z15" s="483"/>
      <c r="AA15" s="483"/>
      <c r="AB15" s="473"/>
      <c r="AC15" s="517">
        <v>4889</v>
      </c>
      <c r="AD15" s="518"/>
      <c r="AE15" s="518"/>
      <c r="AF15" s="518"/>
      <c r="AG15" s="557"/>
      <c r="AH15" s="517">
        <v>5518</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3515991</v>
      </c>
      <c r="BO15" s="430"/>
      <c r="BP15" s="430"/>
      <c r="BQ15" s="430"/>
      <c r="BR15" s="430"/>
      <c r="BS15" s="430"/>
      <c r="BT15" s="430"/>
      <c r="BU15" s="431"/>
      <c r="BV15" s="429">
        <v>3479879</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30.8</v>
      </c>
      <c r="AD16" s="551"/>
      <c r="AE16" s="551"/>
      <c r="AF16" s="551"/>
      <c r="AG16" s="552"/>
      <c r="AH16" s="550">
        <v>32.299999999999997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6659341</v>
      </c>
      <c r="BO16" s="467"/>
      <c r="BP16" s="467"/>
      <c r="BQ16" s="467"/>
      <c r="BR16" s="467"/>
      <c r="BS16" s="467"/>
      <c r="BT16" s="467"/>
      <c r="BU16" s="468"/>
      <c r="BV16" s="466">
        <v>6661004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9842</v>
      </c>
      <c r="AD17" s="518"/>
      <c r="AE17" s="518"/>
      <c r="AF17" s="518"/>
      <c r="AG17" s="557"/>
      <c r="AH17" s="517">
        <v>10323</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4481052</v>
      </c>
      <c r="BO17" s="467"/>
      <c r="BP17" s="467"/>
      <c r="BQ17" s="467"/>
      <c r="BR17" s="467"/>
      <c r="BS17" s="467"/>
      <c r="BT17" s="467"/>
      <c r="BU17" s="468"/>
      <c r="BV17" s="466">
        <v>4437331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33.619999999999997</v>
      </c>
      <c r="M18" s="579"/>
      <c r="N18" s="579"/>
      <c r="O18" s="579"/>
      <c r="P18" s="579"/>
      <c r="Q18" s="579"/>
      <c r="R18" s="580"/>
      <c r="S18" s="580"/>
      <c r="T18" s="580"/>
      <c r="U18" s="580"/>
      <c r="V18" s="581"/>
      <c r="W18" s="484"/>
      <c r="X18" s="485"/>
      <c r="Y18" s="485"/>
      <c r="Z18" s="485"/>
      <c r="AA18" s="485"/>
      <c r="AB18" s="476"/>
      <c r="AC18" s="582">
        <v>62</v>
      </c>
      <c r="AD18" s="583"/>
      <c r="AE18" s="583"/>
      <c r="AF18" s="583"/>
      <c r="AG18" s="584"/>
      <c r="AH18" s="582">
        <v>60.5</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7902711</v>
      </c>
      <c r="BO18" s="467"/>
      <c r="BP18" s="467"/>
      <c r="BQ18" s="467"/>
      <c r="BR18" s="467"/>
      <c r="BS18" s="467"/>
      <c r="BT18" s="467"/>
      <c r="BU18" s="468"/>
      <c r="BV18" s="466">
        <v>8071801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1036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9534559</v>
      </c>
      <c r="BO19" s="467"/>
      <c r="BP19" s="467"/>
      <c r="BQ19" s="467"/>
      <c r="BR19" s="467"/>
      <c r="BS19" s="467"/>
      <c r="BT19" s="467"/>
      <c r="BU19" s="468"/>
      <c r="BV19" s="466">
        <v>9913553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12709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13542928</v>
      </c>
      <c r="BO23" s="467"/>
      <c r="BP23" s="467"/>
      <c r="BQ23" s="467"/>
      <c r="BR23" s="467"/>
      <c r="BS23" s="467"/>
      <c r="BT23" s="467"/>
      <c r="BU23" s="468"/>
      <c r="BV23" s="466">
        <v>13115153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8190</v>
      </c>
      <c r="R24" s="518"/>
      <c r="S24" s="518"/>
      <c r="T24" s="518"/>
      <c r="U24" s="518"/>
      <c r="V24" s="557"/>
      <c r="W24" s="616"/>
      <c r="X24" s="604"/>
      <c r="Y24" s="605"/>
      <c r="Z24" s="516" t="s">
        <v>168</v>
      </c>
      <c r="AA24" s="496"/>
      <c r="AB24" s="496"/>
      <c r="AC24" s="496"/>
      <c r="AD24" s="496"/>
      <c r="AE24" s="496"/>
      <c r="AF24" s="496"/>
      <c r="AG24" s="497"/>
      <c r="AH24" s="517">
        <v>222</v>
      </c>
      <c r="AI24" s="518"/>
      <c r="AJ24" s="518"/>
      <c r="AK24" s="518"/>
      <c r="AL24" s="557"/>
      <c r="AM24" s="517">
        <v>734820</v>
      </c>
      <c r="AN24" s="518"/>
      <c r="AO24" s="518"/>
      <c r="AP24" s="518"/>
      <c r="AQ24" s="518"/>
      <c r="AR24" s="557"/>
      <c r="AS24" s="517">
        <v>3310</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12367916</v>
      </c>
      <c r="BO24" s="467"/>
      <c r="BP24" s="467"/>
      <c r="BQ24" s="467"/>
      <c r="BR24" s="467"/>
      <c r="BS24" s="467"/>
      <c r="BT24" s="467"/>
      <c r="BU24" s="468"/>
      <c r="BV24" s="466">
        <v>12397503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6650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126</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1649646</v>
      </c>
      <c r="BO25" s="430"/>
      <c r="BP25" s="430"/>
      <c r="BQ25" s="430"/>
      <c r="BR25" s="430"/>
      <c r="BS25" s="430"/>
      <c r="BT25" s="430"/>
      <c r="BU25" s="431"/>
      <c r="BV25" s="429">
        <v>1269601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5930</v>
      </c>
      <c r="R26" s="518"/>
      <c r="S26" s="518"/>
      <c r="T26" s="518"/>
      <c r="U26" s="518"/>
      <c r="V26" s="557"/>
      <c r="W26" s="616"/>
      <c r="X26" s="604"/>
      <c r="Y26" s="605"/>
      <c r="Z26" s="516" t="s">
        <v>175</v>
      </c>
      <c r="AA26" s="626"/>
      <c r="AB26" s="626"/>
      <c r="AC26" s="626"/>
      <c r="AD26" s="626"/>
      <c r="AE26" s="626"/>
      <c r="AF26" s="626"/>
      <c r="AG26" s="627"/>
      <c r="AH26" s="517">
        <v>14</v>
      </c>
      <c r="AI26" s="518"/>
      <c r="AJ26" s="518"/>
      <c r="AK26" s="518"/>
      <c r="AL26" s="557"/>
      <c r="AM26" s="517">
        <v>51030</v>
      </c>
      <c r="AN26" s="518"/>
      <c r="AO26" s="518"/>
      <c r="AP26" s="518"/>
      <c r="AQ26" s="518"/>
      <c r="AR26" s="557"/>
      <c r="AS26" s="517">
        <v>3645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4240</v>
      </c>
      <c r="R27" s="518"/>
      <c r="S27" s="518"/>
      <c r="T27" s="518"/>
      <c r="U27" s="518"/>
      <c r="V27" s="557"/>
      <c r="W27" s="616"/>
      <c r="X27" s="604"/>
      <c r="Y27" s="605"/>
      <c r="Z27" s="516" t="s">
        <v>178</v>
      </c>
      <c r="AA27" s="496"/>
      <c r="AB27" s="496"/>
      <c r="AC27" s="496"/>
      <c r="AD27" s="496"/>
      <c r="AE27" s="496"/>
      <c r="AF27" s="496"/>
      <c r="AG27" s="497"/>
      <c r="AH27" s="517" t="s">
        <v>126</v>
      </c>
      <c r="AI27" s="518"/>
      <c r="AJ27" s="518"/>
      <c r="AK27" s="518"/>
      <c r="AL27" s="557"/>
      <c r="AM27" s="517" t="s">
        <v>126</v>
      </c>
      <c r="AN27" s="518"/>
      <c r="AO27" s="518"/>
      <c r="AP27" s="518"/>
      <c r="AQ27" s="518"/>
      <c r="AR27" s="557"/>
      <c r="AS27" s="517" t="s">
        <v>135</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380535</v>
      </c>
      <c r="BO27" s="640"/>
      <c r="BP27" s="640"/>
      <c r="BQ27" s="640"/>
      <c r="BR27" s="640"/>
      <c r="BS27" s="640"/>
      <c r="BT27" s="640"/>
      <c r="BU27" s="641"/>
      <c r="BV27" s="639">
        <v>380528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3790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172</v>
      </c>
      <c r="AN28" s="518"/>
      <c r="AO28" s="518"/>
      <c r="AP28" s="518"/>
      <c r="AQ28" s="518"/>
      <c r="AR28" s="557"/>
      <c r="AS28" s="517" t="s">
        <v>172</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2173115</v>
      </c>
      <c r="BO28" s="430"/>
      <c r="BP28" s="430"/>
      <c r="BQ28" s="430"/>
      <c r="BR28" s="430"/>
      <c r="BS28" s="430"/>
      <c r="BT28" s="430"/>
      <c r="BU28" s="431"/>
      <c r="BV28" s="429">
        <v>2172887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13</v>
      </c>
      <c r="M29" s="518"/>
      <c r="N29" s="518"/>
      <c r="O29" s="518"/>
      <c r="P29" s="557"/>
      <c r="Q29" s="517">
        <v>3600</v>
      </c>
      <c r="R29" s="518"/>
      <c r="S29" s="518"/>
      <c r="T29" s="518"/>
      <c r="U29" s="518"/>
      <c r="V29" s="557"/>
      <c r="W29" s="617"/>
      <c r="X29" s="618"/>
      <c r="Y29" s="619"/>
      <c r="Z29" s="516" t="s">
        <v>184</v>
      </c>
      <c r="AA29" s="496"/>
      <c r="AB29" s="496"/>
      <c r="AC29" s="496"/>
      <c r="AD29" s="496"/>
      <c r="AE29" s="496"/>
      <c r="AF29" s="496"/>
      <c r="AG29" s="497"/>
      <c r="AH29" s="517">
        <v>222</v>
      </c>
      <c r="AI29" s="518"/>
      <c r="AJ29" s="518"/>
      <c r="AK29" s="518"/>
      <c r="AL29" s="557"/>
      <c r="AM29" s="517">
        <v>734820</v>
      </c>
      <c r="AN29" s="518"/>
      <c r="AO29" s="518"/>
      <c r="AP29" s="518"/>
      <c r="AQ29" s="518"/>
      <c r="AR29" s="557"/>
      <c r="AS29" s="517">
        <v>3310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38353</v>
      </c>
      <c r="BO29" s="467"/>
      <c r="BP29" s="467"/>
      <c r="BQ29" s="467"/>
      <c r="BR29" s="467"/>
      <c r="BS29" s="467"/>
      <c r="BT29" s="467"/>
      <c r="BU29" s="468"/>
      <c r="BV29" s="466">
        <v>38322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1189216</v>
      </c>
      <c r="BO30" s="640"/>
      <c r="BP30" s="640"/>
      <c r="BQ30" s="640"/>
      <c r="BR30" s="640"/>
      <c r="BS30" s="640"/>
      <c r="BT30" s="640"/>
      <c r="BU30" s="641"/>
      <c r="BV30" s="639">
        <v>1125949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上水道事業会計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花宗太田土木組合(一般会計)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筑後川昇開橋観光財団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大川柳川衛生組合(一般会計)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大川インテリア振興センター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福岡県市町村消防団員等公務災害補償組合(一般会計)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久留米広域市町村圏事務組合(一般会計)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久留米広域市町村圏事務組合(ふるさと振興事業特別会計)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久留米広域市町村圏事務組合(小児救急医療支援事業特別会計)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八女西部広域事務組合(一般会計)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福岡県自治振興組合(一般会計)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福岡県自治振興組合(公文書館事業特別会計)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福岡県後期高齢者医療広域連合(一般会計)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DooQD2syou29Fd5a21BJ7/jHgGEkWuBgXwhyAwDyksWvOqKH8SpKYzrd9W+IUI+bXpCvqFxON0fWlo5/sxTg==" saltValue="RqloWssOR3RnoUX26Avl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562</v>
      </c>
      <c r="D34" s="1244"/>
      <c r="E34" s="1245"/>
      <c r="F34" s="32" t="s">
        <v>563</v>
      </c>
      <c r="G34" s="33" t="s">
        <v>564</v>
      </c>
      <c r="H34" s="33" t="s">
        <v>565</v>
      </c>
      <c r="I34" s="33" t="s">
        <v>566</v>
      </c>
      <c r="J34" s="34" t="s">
        <v>567</v>
      </c>
      <c r="K34" s="22"/>
      <c r="L34" s="22"/>
      <c r="M34" s="22"/>
      <c r="N34" s="22"/>
      <c r="O34" s="22"/>
      <c r="P34" s="22"/>
    </row>
    <row r="35" spans="1:16" ht="39" customHeight="1" x14ac:dyDescent="0.15">
      <c r="A35" s="22"/>
      <c r="B35" s="35"/>
      <c r="C35" s="1238" t="s">
        <v>568</v>
      </c>
      <c r="D35" s="1239"/>
      <c r="E35" s="1240"/>
      <c r="F35" s="36">
        <v>14.59</v>
      </c>
      <c r="G35" s="37">
        <v>13.29</v>
      </c>
      <c r="H35" s="37">
        <v>12.44</v>
      </c>
      <c r="I35" s="37">
        <v>11.16</v>
      </c>
      <c r="J35" s="38">
        <v>10.58</v>
      </c>
      <c r="K35" s="22"/>
      <c r="L35" s="22"/>
      <c r="M35" s="22"/>
      <c r="N35" s="22"/>
      <c r="O35" s="22"/>
      <c r="P35" s="22"/>
    </row>
    <row r="36" spans="1:16" ht="39" customHeight="1" x14ac:dyDescent="0.15">
      <c r="A36" s="22"/>
      <c r="B36" s="35"/>
      <c r="C36" s="1238" t="s">
        <v>569</v>
      </c>
      <c r="D36" s="1239"/>
      <c r="E36" s="1240"/>
      <c r="F36" s="36">
        <v>3.94</v>
      </c>
      <c r="G36" s="37">
        <v>3.09</v>
      </c>
      <c r="H36" s="37">
        <v>2.02</v>
      </c>
      <c r="I36" s="37">
        <v>1.1499999999999999</v>
      </c>
      <c r="J36" s="38">
        <v>1.49</v>
      </c>
      <c r="K36" s="22"/>
      <c r="L36" s="22"/>
      <c r="M36" s="22"/>
      <c r="N36" s="22"/>
      <c r="O36" s="22"/>
      <c r="P36" s="22"/>
    </row>
    <row r="37" spans="1:16" ht="39" customHeight="1" x14ac:dyDescent="0.15">
      <c r="A37" s="22"/>
      <c r="B37" s="35"/>
      <c r="C37" s="1238" t="s">
        <v>570</v>
      </c>
      <c r="D37" s="1239"/>
      <c r="E37" s="1240"/>
      <c r="F37" s="36">
        <v>0.87</v>
      </c>
      <c r="G37" s="37">
        <v>0.56999999999999995</v>
      </c>
      <c r="H37" s="37">
        <v>1.22</v>
      </c>
      <c r="I37" s="37">
        <v>0.74</v>
      </c>
      <c r="J37" s="38">
        <v>1.1499999999999999</v>
      </c>
      <c r="K37" s="22"/>
      <c r="L37" s="22"/>
      <c r="M37" s="22"/>
      <c r="N37" s="22"/>
      <c r="O37" s="22"/>
      <c r="P37" s="22"/>
    </row>
    <row r="38" spans="1:16" ht="39" customHeight="1" x14ac:dyDescent="0.15">
      <c r="A38" s="22"/>
      <c r="B38" s="35"/>
      <c r="C38" s="1238" t="s">
        <v>571</v>
      </c>
      <c r="D38" s="1239"/>
      <c r="E38" s="1240"/>
      <c r="F38" s="36">
        <v>0</v>
      </c>
      <c r="G38" s="37">
        <v>0</v>
      </c>
      <c r="H38" s="37">
        <v>0</v>
      </c>
      <c r="I38" s="37">
        <v>0</v>
      </c>
      <c r="J38" s="38">
        <v>0.05</v>
      </c>
      <c r="K38" s="22"/>
      <c r="L38" s="22"/>
      <c r="M38" s="22"/>
      <c r="N38" s="22"/>
      <c r="O38" s="22"/>
      <c r="P38" s="22"/>
    </row>
    <row r="39" spans="1:16" ht="39" customHeight="1" x14ac:dyDescent="0.15">
      <c r="A39" s="22"/>
      <c r="B39" s="35"/>
      <c r="C39" s="1238" t="s">
        <v>572</v>
      </c>
      <c r="D39" s="1239"/>
      <c r="E39" s="1240"/>
      <c r="F39" s="36">
        <v>0.13</v>
      </c>
      <c r="G39" s="37">
        <v>0.03</v>
      </c>
      <c r="H39" s="37">
        <v>0.03</v>
      </c>
      <c r="I39" s="37">
        <v>0.03</v>
      </c>
      <c r="J39" s="38">
        <v>0.03</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575</v>
      </c>
      <c r="D43" s="1242"/>
      <c r="E43" s="124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oZKWi7C5swzB4tilONYlo6Jybf+zdt+9NsnaGwWDAY7jv5rMi5cj6VDSD5baTBl2woOpXg7J016xIW9dIaw==" saltValue="MWi6nwED85fDr/L1XQV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1535</v>
      </c>
      <c r="L45" s="60">
        <v>1493</v>
      </c>
      <c r="M45" s="60">
        <v>1460</v>
      </c>
      <c r="N45" s="60">
        <v>1468</v>
      </c>
      <c r="O45" s="61">
        <v>1423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48"/>
      <c r="C48" s="1249"/>
      <c r="D48" s="62"/>
      <c r="E48" s="1254" t="s">
        <v>15</v>
      </c>
      <c r="F48" s="1254"/>
      <c r="G48" s="1254"/>
      <c r="H48" s="1254"/>
      <c r="I48" s="1254"/>
      <c r="J48" s="1255"/>
      <c r="K48" s="63">
        <v>184</v>
      </c>
      <c r="L48" s="64">
        <v>183</v>
      </c>
      <c r="M48" s="64">
        <v>200</v>
      </c>
      <c r="N48" s="64">
        <v>228</v>
      </c>
      <c r="O48" s="65">
        <v>243</v>
      </c>
      <c r="P48" s="48"/>
      <c r="Q48" s="48"/>
      <c r="R48" s="48"/>
      <c r="S48" s="48"/>
      <c r="T48" s="48"/>
      <c r="U48" s="48"/>
    </row>
    <row r="49" spans="1:21" ht="30.75" customHeight="1" x14ac:dyDescent="0.15">
      <c r="A49" s="48"/>
      <c r="B49" s="1248"/>
      <c r="C49" s="1249"/>
      <c r="D49" s="62"/>
      <c r="E49" s="1254" t="s">
        <v>16</v>
      </c>
      <c r="F49" s="1254"/>
      <c r="G49" s="1254"/>
      <c r="H49" s="1254"/>
      <c r="I49" s="1254"/>
      <c r="J49" s="1255"/>
      <c r="K49" s="63">
        <v>30</v>
      </c>
      <c r="L49" s="64">
        <v>25</v>
      </c>
      <c r="M49" s="64">
        <v>24</v>
      </c>
      <c r="N49" s="64">
        <v>25</v>
      </c>
      <c r="O49" s="65">
        <v>27</v>
      </c>
      <c r="P49" s="48"/>
      <c r="Q49" s="48"/>
      <c r="R49" s="48"/>
      <c r="S49" s="48"/>
      <c r="T49" s="48"/>
      <c r="U49" s="48"/>
    </row>
    <row r="50" spans="1:21" ht="30.75" customHeight="1" x14ac:dyDescent="0.15">
      <c r="A50" s="48"/>
      <c r="B50" s="1248"/>
      <c r="C50" s="1249"/>
      <c r="D50" s="62"/>
      <c r="E50" s="1254" t="s">
        <v>17</v>
      </c>
      <c r="F50" s="1254"/>
      <c r="G50" s="1254"/>
      <c r="H50" s="1254"/>
      <c r="I50" s="1254"/>
      <c r="J50" s="1255"/>
      <c r="K50" s="63">
        <v>8</v>
      </c>
      <c r="L50" s="64">
        <v>3</v>
      </c>
      <c r="M50" s="64">
        <v>2</v>
      </c>
      <c r="N50" s="64">
        <v>4</v>
      </c>
      <c r="O50" s="65">
        <v>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1078</v>
      </c>
      <c r="L52" s="64">
        <v>1037</v>
      </c>
      <c r="M52" s="64">
        <v>1042</v>
      </c>
      <c r="N52" s="64">
        <v>1058</v>
      </c>
      <c r="O52" s="65">
        <v>1062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679</v>
      </c>
      <c r="L53" s="69">
        <v>667</v>
      </c>
      <c r="M53" s="69">
        <v>644</v>
      </c>
      <c r="N53" s="69">
        <v>667</v>
      </c>
      <c r="O53" s="70">
        <v>637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oDRcbvU7vUthtmqsNLaToxWEQq8tsMIdS+MMTRq+vpFAaM44zdz2LXifiW+Pe1sw/0B5kCIqXZik6mD+xNxw==" saltValue="w1fp0BvVex1lLz87n64A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14315</v>
      </c>
      <c r="J41" s="103">
        <v>13932</v>
      </c>
      <c r="K41" s="103">
        <v>13465</v>
      </c>
      <c r="L41" s="103">
        <v>13115</v>
      </c>
      <c r="M41" s="104">
        <v>13543</v>
      </c>
    </row>
    <row r="42" spans="2:13" ht="27.75" customHeight="1" x14ac:dyDescent="0.15">
      <c r="B42" s="1274"/>
      <c r="C42" s="1275"/>
      <c r="D42" s="105"/>
      <c r="E42" s="1280" t="s">
        <v>32</v>
      </c>
      <c r="F42" s="1280"/>
      <c r="G42" s="1280"/>
      <c r="H42" s="1281"/>
      <c r="I42" s="106">
        <v>8</v>
      </c>
      <c r="J42" s="107">
        <v>6</v>
      </c>
      <c r="K42" s="107">
        <v>5</v>
      </c>
      <c r="L42" s="107">
        <v>3</v>
      </c>
      <c r="M42" s="108">
        <v>2</v>
      </c>
    </row>
    <row r="43" spans="2:13" ht="27.75" customHeight="1" x14ac:dyDescent="0.15">
      <c r="B43" s="1274"/>
      <c r="C43" s="1275"/>
      <c r="D43" s="105"/>
      <c r="E43" s="1280" t="s">
        <v>33</v>
      </c>
      <c r="F43" s="1280"/>
      <c r="G43" s="1280"/>
      <c r="H43" s="1281"/>
      <c r="I43" s="106">
        <v>4613</v>
      </c>
      <c r="J43" s="107">
        <v>4634</v>
      </c>
      <c r="K43" s="107">
        <v>4745</v>
      </c>
      <c r="L43" s="107">
        <v>4848</v>
      </c>
      <c r="M43" s="108">
        <v>5099</v>
      </c>
    </row>
    <row r="44" spans="2:13" ht="27.75" customHeight="1" x14ac:dyDescent="0.15">
      <c r="B44" s="1274"/>
      <c r="C44" s="1275"/>
      <c r="D44" s="105"/>
      <c r="E44" s="1280" t="s">
        <v>34</v>
      </c>
      <c r="F44" s="1280"/>
      <c r="G44" s="1280"/>
      <c r="H44" s="1281"/>
      <c r="I44" s="106">
        <v>7</v>
      </c>
      <c r="J44" s="107">
        <v>5</v>
      </c>
      <c r="K44" s="107">
        <v>21</v>
      </c>
      <c r="L44" s="107">
        <v>43</v>
      </c>
      <c r="M44" s="108">
        <v>38</v>
      </c>
    </row>
    <row r="45" spans="2:13" ht="27.75" customHeight="1" x14ac:dyDescent="0.15">
      <c r="B45" s="1274"/>
      <c r="C45" s="1275"/>
      <c r="D45" s="105"/>
      <c r="E45" s="1280" t="s">
        <v>35</v>
      </c>
      <c r="F45" s="1280"/>
      <c r="G45" s="1280"/>
      <c r="H45" s="1281"/>
      <c r="I45" s="106">
        <v>2285</v>
      </c>
      <c r="J45" s="107">
        <v>2215</v>
      </c>
      <c r="K45" s="107">
        <v>2229</v>
      </c>
      <c r="L45" s="107">
        <v>2378</v>
      </c>
      <c r="M45" s="108">
        <v>2136</v>
      </c>
    </row>
    <row r="46" spans="2:13" ht="27.75" customHeight="1" x14ac:dyDescent="0.15">
      <c r="B46" s="1274"/>
      <c r="C46" s="1275"/>
      <c r="D46" s="109"/>
      <c r="E46" s="1280" t="s">
        <v>36</v>
      </c>
      <c r="F46" s="1280"/>
      <c r="G46" s="1280"/>
      <c r="H46" s="1281"/>
      <c r="I46" s="106" t="s">
        <v>511</v>
      </c>
      <c r="J46" s="107" t="s">
        <v>511</v>
      </c>
      <c r="K46" s="107" t="s">
        <v>511</v>
      </c>
      <c r="L46" s="107" t="s">
        <v>511</v>
      </c>
      <c r="M46" s="108" t="s">
        <v>511</v>
      </c>
    </row>
    <row r="47" spans="2:13" ht="27.75" customHeight="1" x14ac:dyDescent="0.15">
      <c r="B47" s="1274"/>
      <c r="C47" s="1275"/>
      <c r="D47" s="110"/>
      <c r="E47" s="1282" t="s">
        <v>37</v>
      </c>
      <c r="F47" s="1283"/>
      <c r="G47" s="1283"/>
      <c r="H47" s="1284"/>
      <c r="I47" s="106" t="s">
        <v>511</v>
      </c>
      <c r="J47" s="107" t="s">
        <v>511</v>
      </c>
      <c r="K47" s="107" t="s">
        <v>511</v>
      </c>
      <c r="L47" s="107" t="s">
        <v>511</v>
      </c>
      <c r="M47" s="108" t="s">
        <v>511</v>
      </c>
    </row>
    <row r="48" spans="2:13" ht="27.75" customHeight="1" x14ac:dyDescent="0.15">
      <c r="B48" s="1274"/>
      <c r="C48" s="1275"/>
      <c r="D48" s="105"/>
      <c r="E48" s="1280" t="s">
        <v>38</v>
      </c>
      <c r="F48" s="1280"/>
      <c r="G48" s="1280"/>
      <c r="H48" s="1281"/>
      <c r="I48" s="106" t="s">
        <v>511</v>
      </c>
      <c r="J48" s="107" t="s">
        <v>511</v>
      </c>
      <c r="K48" s="107" t="s">
        <v>511</v>
      </c>
      <c r="L48" s="107" t="s">
        <v>511</v>
      </c>
      <c r="M48" s="108" t="s">
        <v>511</v>
      </c>
    </row>
    <row r="49" spans="2:13" ht="27.75" customHeight="1" x14ac:dyDescent="0.15">
      <c r="B49" s="1276"/>
      <c r="C49" s="1277"/>
      <c r="D49" s="105"/>
      <c r="E49" s="1280" t="s">
        <v>39</v>
      </c>
      <c r="F49" s="1280"/>
      <c r="G49" s="1280"/>
      <c r="H49" s="1281"/>
      <c r="I49" s="106" t="s">
        <v>511</v>
      </c>
      <c r="J49" s="107" t="s">
        <v>511</v>
      </c>
      <c r="K49" s="107" t="s">
        <v>511</v>
      </c>
      <c r="L49" s="107" t="s">
        <v>511</v>
      </c>
      <c r="M49" s="108" t="s">
        <v>511</v>
      </c>
    </row>
    <row r="50" spans="2:13" ht="27.75" customHeight="1" x14ac:dyDescent="0.15">
      <c r="B50" s="1285" t="s">
        <v>40</v>
      </c>
      <c r="C50" s="1286"/>
      <c r="D50" s="111"/>
      <c r="E50" s="1280" t="s">
        <v>41</v>
      </c>
      <c r="F50" s="1280"/>
      <c r="G50" s="1280"/>
      <c r="H50" s="1281"/>
      <c r="I50" s="106">
        <v>2789</v>
      </c>
      <c r="J50" s="107">
        <v>3113</v>
      </c>
      <c r="K50" s="107">
        <v>3419</v>
      </c>
      <c r="L50" s="107">
        <v>3508</v>
      </c>
      <c r="M50" s="108">
        <v>3573</v>
      </c>
    </row>
    <row r="51" spans="2:13" ht="27.75" customHeight="1" x14ac:dyDescent="0.15">
      <c r="B51" s="1274"/>
      <c r="C51" s="1275"/>
      <c r="D51" s="105"/>
      <c r="E51" s="1280" t="s">
        <v>42</v>
      </c>
      <c r="F51" s="1280"/>
      <c r="G51" s="1280"/>
      <c r="H51" s="1281"/>
      <c r="I51" s="106">
        <v>1520</v>
      </c>
      <c r="J51" s="107">
        <v>1405</v>
      </c>
      <c r="K51" s="107">
        <v>1293</v>
      </c>
      <c r="L51" s="107">
        <v>1174</v>
      </c>
      <c r="M51" s="108">
        <v>1049</v>
      </c>
    </row>
    <row r="52" spans="2:13" ht="27.75" customHeight="1" x14ac:dyDescent="0.15">
      <c r="B52" s="1276"/>
      <c r="C52" s="1277"/>
      <c r="D52" s="105"/>
      <c r="E52" s="1280" t="s">
        <v>43</v>
      </c>
      <c r="F52" s="1280"/>
      <c r="G52" s="1280"/>
      <c r="H52" s="1281"/>
      <c r="I52" s="106">
        <v>10957</v>
      </c>
      <c r="J52" s="107">
        <v>10917</v>
      </c>
      <c r="K52" s="107">
        <v>10869</v>
      </c>
      <c r="L52" s="107">
        <v>10754</v>
      </c>
      <c r="M52" s="108">
        <v>11142</v>
      </c>
    </row>
    <row r="53" spans="2:13" ht="27.75" customHeight="1" thickBot="1" x14ac:dyDescent="0.2">
      <c r="B53" s="1287" t="s">
        <v>44</v>
      </c>
      <c r="C53" s="1288"/>
      <c r="D53" s="112"/>
      <c r="E53" s="1289" t="s">
        <v>45</v>
      </c>
      <c r="F53" s="1289"/>
      <c r="G53" s="1289"/>
      <c r="H53" s="1290"/>
      <c r="I53" s="113">
        <v>5962</v>
      </c>
      <c r="J53" s="114">
        <v>5358</v>
      </c>
      <c r="K53" s="114">
        <v>4882</v>
      </c>
      <c r="L53" s="114">
        <v>4952</v>
      </c>
      <c r="M53" s="115">
        <v>5055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aEyp1l5sfjrvuSqoMYzb/VJjFC0DZfKFW0dPSQjCmHMtSOslcQSrUPqerEwSiSP+6ewOfzxhYStdVJC1iy1zg==" saltValue="RYIXmbGhsCIt8o1Mt4Qs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2423</v>
      </c>
      <c r="G55" s="127">
        <v>2173</v>
      </c>
      <c r="H55" s="128">
        <v>2173</v>
      </c>
    </row>
    <row r="56" spans="2:8" ht="52.5" customHeight="1" x14ac:dyDescent="0.15">
      <c r="B56" s="129"/>
      <c r="C56" s="1301" t="s">
        <v>49</v>
      </c>
      <c r="D56" s="1301"/>
      <c r="E56" s="1302"/>
      <c r="F56" s="130">
        <v>38</v>
      </c>
      <c r="G56" s="130">
        <v>38</v>
      </c>
      <c r="H56" s="131">
        <v>38</v>
      </c>
    </row>
    <row r="57" spans="2:8" ht="53.25" customHeight="1" x14ac:dyDescent="0.15">
      <c r="B57" s="129"/>
      <c r="C57" s="1303" t="s">
        <v>50</v>
      </c>
      <c r="D57" s="1303"/>
      <c r="E57" s="1304"/>
      <c r="F57" s="132">
        <v>781</v>
      </c>
      <c r="G57" s="132">
        <v>1126</v>
      </c>
      <c r="H57" s="133">
        <v>1189</v>
      </c>
    </row>
    <row r="58" spans="2:8" ht="45.75" customHeight="1" x14ac:dyDescent="0.15">
      <c r="B58" s="134"/>
      <c r="C58" s="1291" t="s">
        <v>596</v>
      </c>
      <c r="D58" s="1292"/>
      <c r="E58" s="1293"/>
      <c r="F58" s="135">
        <v>650</v>
      </c>
      <c r="G58" s="135">
        <v>994</v>
      </c>
      <c r="H58" s="136">
        <v>1058</v>
      </c>
    </row>
    <row r="59" spans="2:8" ht="45.75" customHeight="1" x14ac:dyDescent="0.15">
      <c r="B59" s="134"/>
      <c r="C59" s="1291" t="s">
        <v>597</v>
      </c>
      <c r="D59" s="1292"/>
      <c r="E59" s="1293"/>
      <c r="F59" s="135">
        <v>53</v>
      </c>
      <c r="G59" s="135">
        <v>53</v>
      </c>
      <c r="H59" s="136">
        <v>53</v>
      </c>
    </row>
    <row r="60" spans="2:8" ht="45.75" customHeight="1" x14ac:dyDescent="0.15">
      <c r="B60" s="134"/>
      <c r="C60" s="1291" t="s">
        <v>598</v>
      </c>
      <c r="D60" s="1292"/>
      <c r="E60" s="1293"/>
      <c r="F60" s="135">
        <v>35</v>
      </c>
      <c r="G60" s="135">
        <v>35</v>
      </c>
      <c r="H60" s="136">
        <v>35</v>
      </c>
    </row>
    <row r="61" spans="2:8" ht="45.75" customHeight="1" x14ac:dyDescent="0.15">
      <c r="B61" s="134"/>
      <c r="C61" s="1291" t="s">
        <v>599</v>
      </c>
      <c r="D61" s="1292"/>
      <c r="E61" s="1293"/>
      <c r="F61" s="135">
        <v>16</v>
      </c>
      <c r="G61" s="135">
        <v>16</v>
      </c>
      <c r="H61" s="136">
        <v>16</v>
      </c>
    </row>
    <row r="62" spans="2:8" ht="45.75" customHeight="1" thickBot="1" x14ac:dyDescent="0.2">
      <c r="B62" s="137"/>
      <c r="C62" s="1294" t="s">
        <v>600</v>
      </c>
      <c r="D62" s="1295"/>
      <c r="E62" s="1296"/>
      <c r="F62" s="138">
        <v>14</v>
      </c>
      <c r="G62" s="138">
        <v>14</v>
      </c>
      <c r="H62" s="139">
        <v>14</v>
      </c>
    </row>
    <row r="63" spans="2:8" ht="52.5" customHeight="1" thickBot="1" x14ac:dyDescent="0.2">
      <c r="B63" s="140"/>
      <c r="C63" s="1297" t="s">
        <v>51</v>
      </c>
      <c r="D63" s="1297"/>
      <c r="E63" s="1298"/>
      <c r="F63" s="141">
        <v>3242</v>
      </c>
      <c r="G63" s="141">
        <v>3337</v>
      </c>
      <c r="H63" s="142">
        <v>3401</v>
      </c>
    </row>
    <row r="64" spans="2:8" ht="15" customHeight="1" x14ac:dyDescent="0.15"/>
    <row r="65" ht="0" hidden="1" customHeight="1" x14ac:dyDescent="0.15"/>
    <row r="66" ht="0" hidden="1" customHeight="1" x14ac:dyDescent="0.15"/>
  </sheetData>
  <sheetProtection algorithmName="SHA-512" hashValue="0boRrzzgchWYwsIs6OGI+6l9ZT9ht5Sm7L8Smlzf/XQplSkzQ4adXV0ujQfon0KlSagUfdDuB84u2AgKTGmgIw==" saltValue="9YEvDZxBO/idvK2Bwe7R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Normal="100" zoomScaleSheetLayoutView="55" workbookViewId="0">
      <selection activeCell="DD30" sqref="DD3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607</v>
      </c>
      <c r="AO51" s="1321"/>
      <c r="AP51" s="1321"/>
      <c r="AQ51" s="1321"/>
      <c r="AR51" s="1321"/>
      <c r="AS51" s="1321"/>
      <c r="AT51" s="1321"/>
      <c r="AU51" s="1321"/>
      <c r="AV51" s="1321"/>
      <c r="AW51" s="1321"/>
      <c r="AX51" s="1321"/>
      <c r="AY51" s="1321"/>
      <c r="AZ51" s="1321"/>
      <c r="BA51" s="1321"/>
      <c r="BB51" s="1321" t="s">
        <v>608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74.3</v>
      </c>
      <c r="BY51" s="1319"/>
      <c r="BZ51" s="1319"/>
      <c r="CA51" s="1319"/>
      <c r="CB51" s="1319"/>
      <c r="CC51" s="1319"/>
      <c r="CD51" s="1319"/>
      <c r="CE51" s="1319"/>
      <c r="CF51" s="1319">
        <v>68.2</v>
      </c>
      <c r="CG51" s="1319"/>
      <c r="CH51" s="1319"/>
      <c r="CI51" s="1319"/>
      <c r="CJ51" s="1319"/>
      <c r="CK51" s="1319"/>
      <c r="CL51" s="1319"/>
      <c r="CM51" s="1319"/>
      <c r="CN51" s="1319">
        <v>68.7</v>
      </c>
      <c r="CO51" s="1319"/>
      <c r="CP51" s="1319"/>
      <c r="CQ51" s="1319"/>
      <c r="CR51" s="1319"/>
      <c r="CS51" s="1319"/>
      <c r="CT51" s="1319"/>
      <c r="CU51" s="1319"/>
      <c r="CV51" s="1319">
        <v>70.099999999999994</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63.3</v>
      </c>
      <c r="BY53" s="1319"/>
      <c r="BZ53" s="1319"/>
      <c r="CA53" s="1319"/>
      <c r="CB53" s="1319"/>
      <c r="CC53" s="1319"/>
      <c r="CD53" s="1319"/>
      <c r="CE53" s="1319"/>
      <c r="CF53" s="1319">
        <v>64.5</v>
      </c>
      <c r="CG53" s="1319"/>
      <c r="CH53" s="1319"/>
      <c r="CI53" s="1319"/>
      <c r="CJ53" s="1319"/>
      <c r="CK53" s="1319"/>
      <c r="CL53" s="1319"/>
      <c r="CM53" s="1319"/>
      <c r="CN53" s="1319">
        <v>65.7</v>
      </c>
      <c r="CO53" s="1319"/>
      <c r="CP53" s="1319"/>
      <c r="CQ53" s="1319"/>
      <c r="CR53" s="1319"/>
      <c r="CS53" s="1319"/>
      <c r="CT53" s="1319"/>
      <c r="CU53" s="1319"/>
      <c r="CV53" s="1319">
        <v>66.900000000000006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610</v>
      </c>
      <c r="AO55" s="1318"/>
      <c r="AP55" s="1318"/>
      <c r="AQ55" s="1318"/>
      <c r="AR55" s="1318"/>
      <c r="AS55" s="1318"/>
      <c r="AT55" s="1318"/>
      <c r="AU55" s="1318"/>
      <c r="AV55" s="1318"/>
      <c r="AW55" s="1318"/>
      <c r="AX55" s="1318"/>
      <c r="AY55" s="1318"/>
      <c r="AZ55" s="1318"/>
      <c r="BA55" s="1318"/>
      <c r="BB55" s="1321" t="s">
        <v>608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56.8</v>
      </c>
      <c r="BY55" s="1319"/>
      <c r="BZ55" s="1319"/>
      <c r="CA55" s="1319"/>
      <c r="CB55" s="1319"/>
      <c r="CC55" s="1319"/>
      <c r="CD55" s="1319"/>
      <c r="CE55" s="1319"/>
      <c r="CF55" s="1319">
        <v>52.3</v>
      </c>
      <c r="CG55" s="1319"/>
      <c r="CH55" s="1319"/>
      <c r="CI55" s="1319"/>
      <c r="CJ55" s="1319"/>
      <c r="CK55" s="1319"/>
      <c r="CL55" s="1319"/>
      <c r="CM55" s="1319"/>
      <c r="CN55" s="1319">
        <v>55.4</v>
      </c>
      <c r="CO55" s="1319"/>
      <c r="CP55" s="1319"/>
      <c r="CQ55" s="1319"/>
      <c r="CR55" s="1319"/>
      <c r="CS55" s="1319"/>
      <c r="CT55" s="1319"/>
      <c r="CU55" s="1319"/>
      <c r="CV55" s="1319">
        <v>52.7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v>
      </c>
      <c r="BY57" s="1319"/>
      <c r="BZ57" s="1319"/>
      <c r="CA57" s="1319"/>
      <c r="CB57" s="1319"/>
      <c r="CC57" s="1319"/>
      <c r="CD57" s="1319"/>
      <c r="CE57" s="1319"/>
      <c r="CF57" s="1319">
        <v>57.1</v>
      </c>
      <c r="CG57" s="1319"/>
      <c r="CH57" s="1319"/>
      <c r="CI57" s="1319"/>
      <c r="CJ57" s="1319"/>
      <c r="CK57" s="1319"/>
      <c r="CL57" s="1319"/>
      <c r="CM57" s="1319"/>
      <c r="CN57" s="1319">
        <v>58.7</v>
      </c>
      <c r="CO57" s="1319"/>
      <c r="CP57" s="1319"/>
      <c r="CQ57" s="1319"/>
      <c r="CR57" s="1319"/>
      <c r="CS57" s="1319"/>
      <c r="CT57" s="1319"/>
      <c r="CU57" s="1319"/>
      <c r="CV57" s="1319">
        <v>59.5</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607</v>
      </c>
      <c r="AO73" s="1321"/>
      <c r="AP73" s="1321"/>
      <c r="AQ73" s="1321"/>
      <c r="AR73" s="1321"/>
      <c r="AS73" s="1321"/>
      <c r="AT73" s="1321"/>
      <c r="AU73" s="1321"/>
      <c r="AV73" s="1321"/>
      <c r="AW73" s="1321"/>
      <c r="AX73" s="1321"/>
      <c r="AY73" s="1321"/>
      <c r="AZ73" s="1321"/>
      <c r="BA73" s="1321"/>
      <c r="BB73" s="1321" t="s">
        <v>608</v>
      </c>
      <c r="BC73" s="1321"/>
      <c r="BD73" s="1321"/>
      <c r="BE73" s="1321"/>
      <c r="BF73" s="1321"/>
      <c r="BG73" s="1321"/>
      <c r="BH73" s="1321"/>
      <c r="BI73" s="1321"/>
      <c r="BJ73" s="1321"/>
      <c r="BK73" s="1321"/>
      <c r="BL73" s="1321"/>
      <c r="BM73" s="1321"/>
      <c r="BN73" s="1321"/>
      <c r="BO73" s="1321"/>
      <c r="BP73" s="1319">
        <v>84.5</v>
      </c>
      <c r="BQ73" s="1319"/>
      <c r="BR73" s="1319"/>
      <c r="BS73" s="1319"/>
      <c r="BT73" s="1319"/>
      <c r="BU73" s="1319"/>
      <c r="BV73" s="1319"/>
      <c r="BW73" s="1319"/>
      <c r="BX73" s="1319">
        <v>74.3</v>
      </c>
      <c r="BY73" s="1319"/>
      <c r="BZ73" s="1319"/>
      <c r="CA73" s="1319"/>
      <c r="CB73" s="1319"/>
      <c r="CC73" s="1319"/>
      <c r="CD73" s="1319"/>
      <c r="CE73" s="1319"/>
      <c r="CF73" s="1319">
        <v>68.2</v>
      </c>
      <c r="CG73" s="1319"/>
      <c r="CH73" s="1319"/>
      <c r="CI73" s="1319"/>
      <c r="CJ73" s="1319"/>
      <c r="CK73" s="1319"/>
      <c r="CL73" s="1319"/>
      <c r="CM73" s="1319"/>
      <c r="CN73" s="1319">
        <v>68.7</v>
      </c>
      <c r="CO73" s="1319"/>
      <c r="CP73" s="1319"/>
      <c r="CQ73" s="1319"/>
      <c r="CR73" s="1319"/>
      <c r="CS73" s="1319"/>
      <c r="CT73" s="1319"/>
      <c r="CU73" s="1319"/>
      <c r="CV73" s="1319">
        <v>70.099999999999994</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10.3</v>
      </c>
      <c r="BQ75" s="1319"/>
      <c r="BR75" s="1319"/>
      <c r="BS75" s="1319"/>
      <c r="BT75" s="1319"/>
      <c r="BU75" s="1319"/>
      <c r="BV75" s="1319"/>
      <c r="BW75" s="1319"/>
      <c r="BX75" s="1319">
        <v>9.9</v>
      </c>
      <c r="BY75" s="1319"/>
      <c r="BZ75" s="1319"/>
      <c r="CA75" s="1319"/>
      <c r="CB75" s="1319"/>
      <c r="CC75" s="1319"/>
      <c r="CD75" s="1319"/>
      <c r="CE75" s="1319"/>
      <c r="CF75" s="1319">
        <v>9.3000000000000007</v>
      </c>
      <c r="CG75" s="1319"/>
      <c r="CH75" s="1319"/>
      <c r="CI75" s="1319"/>
      <c r="CJ75" s="1319"/>
      <c r="CK75" s="1319"/>
      <c r="CL75" s="1319"/>
      <c r="CM75" s="1319"/>
      <c r="CN75" s="1319">
        <v>9.1</v>
      </c>
      <c r="CO75" s="1319"/>
      <c r="CP75" s="1319"/>
      <c r="CQ75" s="1319"/>
      <c r="CR75" s="1319"/>
      <c r="CS75" s="1319"/>
      <c r="CT75" s="1319"/>
      <c r="CU75" s="1319"/>
      <c r="CV75" s="1319">
        <v>9</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21" t="s">
        <v>608</v>
      </c>
      <c r="BC77" s="1321"/>
      <c r="BD77" s="1321"/>
      <c r="BE77" s="1321"/>
      <c r="BF77" s="1321"/>
      <c r="BG77" s="1321"/>
      <c r="BH77" s="1321"/>
      <c r="BI77" s="1321"/>
      <c r="BJ77" s="1321"/>
      <c r="BK77" s="1321"/>
      <c r="BL77" s="1321"/>
      <c r="BM77" s="1321"/>
      <c r="BN77" s="1321"/>
      <c r="BO77" s="1321"/>
      <c r="BP77" s="1319">
        <v>60.8</v>
      </c>
      <c r="BQ77" s="1319"/>
      <c r="BR77" s="1319"/>
      <c r="BS77" s="1319"/>
      <c r="BT77" s="1319"/>
      <c r="BU77" s="1319"/>
      <c r="BV77" s="1319"/>
      <c r="BW77" s="1319"/>
      <c r="BX77" s="1319">
        <v>56.8</v>
      </c>
      <c r="BY77" s="1319"/>
      <c r="BZ77" s="1319"/>
      <c r="CA77" s="1319"/>
      <c r="CB77" s="1319"/>
      <c r="CC77" s="1319"/>
      <c r="CD77" s="1319"/>
      <c r="CE77" s="1319"/>
      <c r="CF77" s="1319">
        <v>52.3</v>
      </c>
      <c r="CG77" s="1319"/>
      <c r="CH77" s="1319"/>
      <c r="CI77" s="1319"/>
      <c r="CJ77" s="1319"/>
      <c r="CK77" s="1319"/>
      <c r="CL77" s="1319"/>
      <c r="CM77" s="1319"/>
      <c r="CN77" s="1319">
        <v>55.4</v>
      </c>
      <c r="CO77" s="1319"/>
      <c r="CP77" s="1319"/>
      <c r="CQ77" s="1319"/>
      <c r="CR77" s="1319"/>
      <c r="CS77" s="1319"/>
      <c r="CT77" s="1319"/>
      <c r="CU77" s="1319"/>
      <c r="CV77" s="1319">
        <v>52.7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612</v>
      </c>
      <c r="BC79" s="1321"/>
      <c r="BD79" s="1321"/>
      <c r="BE79" s="1321"/>
      <c r="BF79" s="1321"/>
      <c r="BG79" s="1321"/>
      <c r="BH79" s="1321"/>
      <c r="BI79" s="1321"/>
      <c r="BJ79" s="1321"/>
      <c r="BK79" s="1321"/>
      <c r="BL79" s="1321"/>
      <c r="BM79" s="1321"/>
      <c r="BN79" s="1321"/>
      <c r="BO79" s="1321"/>
      <c r="BP79" s="1319">
        <v>11.1</v>
      </c>
      <c r="BQ79" s="1319"/>
      <c r="BR79" s="1319"/>
      <c r="BS79" s="1319"/>
      <c r="BT79" s="1319"/>
      <c r="BU79" s="1319"/>
      <c r="BV79" s="1319"/>
      <c r="BW79" s="1319"/>
      <c r="BX79" s="1319">
        <v>10.199999999999999</v>
      </c>
      <c r="BY79" s="1319"/>
      <c r="BZ79" s="1319"/>
      <c r="CA79" s="1319"/>
      <c r="CB79" s="1319"/>
      <c r="CC79" s="1319"/>
      <c r="CD79" s="1319"/>
      <c r="CE79" s="1319"/>
      <c r="CF79" s="1319">
        <v>10</v>
      </c>
      <c r="CG79" s="1319"/>
      <c r="CH79" s="1319"/>
      <c r="CI79" s="1319"/>
      <c r="CJ79" s="1319"/>
      <c r="CK79" s="1319"/>
      <c r="CL79" s="1319"/>
      <c r="CM79" s="1319"/>
      <c r="CN79" s="1319">
        <v>9.6999999999999993</v>
      </c>
      <c r="CO79" s="1319"/>
      <c r="CP79" s="1319"/>
      <c r="CQ79" s="1319"/>
      <c r="CR79" s="1319"/>
      <c r="CS79" s="1319"/>
      <c r="CT79" s="1319"/>
      <c r="CU79" s="1319"/>
      <c r="CV79" s="1319">
        <v>9.5</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OXlLigS3hKoPdpOAYOsjKsIt5a/cokQG3p0DR7HEVJxUBSEK+yH570gNLqhQ4d/2sBWE7nvATcJNLeVExhmRw==" saltValue="lxQLYYQ0Mm4lOjclULrY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ADVcNEZ0c1U5PktQ3UobT9jXsxL9+Ala4rKwNYRFjXJ7QYF0YJg4iTlSEYfCfm+hthsvKLumvqTdNfRcTSNLQ==" saltValue="ND0EVYhSI4I79tZsfrAH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12"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3GcspqXdr9CPVmNKBY0KDy0JHa4+2CBmW+tD4L1CtPW6dC4R7p7FPch9N+04oWcao/P2mZk1+Q7Yt2tQq5yw==" saltValue="/Rg3cak6EX7ZQFWUlLCP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62304</v>
      </c>
      <c r="E3" s="161"/>
      <c r="F3" s="162">
        <v>106614</v>
      </c>
      <c r="G3" s="163"/>
      <c r="H3" s="164"/>
    </row>
    <row r="4" spans="1:8" x14ac:dyDescent="0.15">
      <c r="A4" s="165"/>
      <c r="B4" s="166"/>
      <c r="C4" s="167"/>
      <c r="D4" s="168">
        <v>23028</v>
      </c>
      <c r="E4" s="169"/>
      <c r="F4" s="170">
        <v>45545</v>
      </c>
      <c r="G4" s="171"/>
      <c r="H4" s="172"/>
    </row>
    <row r="5" spans="1:8" x14ac:dyDescent="0.15">
      <c r="A5" s="153" t="s">
        <v>545</v>
      </c>
      <c r="B5" s="158"/>
      <c r="C5" s="159"/>
      <c r="D5" s="160">
        <v>31008</v>
      </c>
      <c r="E5" s="161"/>
      <c r="F5" s="162">
        <v>81768</v>
      </c>
      <c r="G5" s="163"/>
      <c r="H5" s="164"/>
    </row>
    <row r="6" spans="1:8" x14ac:dyDescent="0.15">
      <c r="A6" s="165"/>
      <c r="B6" s="166"/>
      <c r="C6" s="167"/>
      <c r="D6" s="168">
        <v>15488</v>
      </c>
      <c r="E6" s="169"/>
      <c r="F6" s="170">
        <v>37917</v>
      </c>
      <c r="G6" s="171"/>
      <c r="H6" s="172"/>
    </row>
    <row r="7" spans="1:8" x14ac:dyDescent="0.15">
      <c r="A7" s="153" t="s">
        <v>546</v>
      </c>
      <c r="B7" s="158"/>
      <c r="C7" s="159"/>
      <c r="D7" s="160">
        <v>36945</v>
      </c>
      <c r="E7" s="161"/>
      <c r="F7" s="162">
        <v>65876</v>
      </c>
      <c r="G7" s="163"/>
      <c r="H7" s="164"/>
    </row>
    <row r="8" spans="1:8" x14ac:dyDescent="0.15">
      <c r="A8" s="165"/>
      <c r="B8" s="166"/>
      <c r="C8" s="167"/>
      <c r="D8" s="168">
        <v>17597</v>
      </c>
      <c r="E8" s="169"/>
      <c r="F8" s="170">
        <v>36484</v>
      </c>
      <c r="G8" s="171"/>
      <c r="H8" s="172"/>
    </row>
    <row r="9" spans="1:8" x14ac:dyDescent="0.15">
      <c r="A9" s="153" t="s">
        <v>547</v>
      </c>
      <c r="B9" s="158"/>
      <c r="C9" s="159"/>
      <c r="D9" s="160">
        <v>42252</v>
      </c>
      <c r="E9" s="161"/>
      <c r="F9" s="162">
        <v>68468</v>
      </c>
      <c r="G9" s="163"/>
      <c r="H9" s="164"/>
    </row>
    <row r="10" spans="1:8" x14ac:dyDescent="0.15">
      <c r="A10" s="165"/>
      <c r="B10" s="166"/>
      <c r="C10" s="167"/>
      <c r="D10" s="168">
        <v>22276</v>
      </c>
      <c r="E10" s="169"/>
      <c r="F10" s="170">
        <v>34140</v>
      </c>
      <c r="G10" s="171"/>
      <c r="H10" s="172"/>
    </row>
    <row r="11" spans="1:8" x14ac:dyDescent="0.15">
      <c r="A11" s="153" t="s">
        <v>548</v>
      </c>
      <c r="B11" s="158"/>
      <c r="C11" s="159"/>
      <c r="D11" s="160">
        <v>70364</v>
      </c>
      <c r="E11" s="161"/>
      <c r="F11" s="162">
        <v>69729</v>
      </c>
      <c r="G11" s="163"/>
      <c r="H11" s="164"/>
    </row>
    <row r="12" spans="1:8" x14ac:dyDescent="0.15">
      <c r="A12" s="165"/>
      <c r="B12" s="166"/>
      <c r="C12" s="173"/>
      <c r="D12" s="168">
        <v>34755</v>
      </c>
      <c r="E12" s="169"/>
      <c r="F12" s="170">
        <v>38908</v>
      </c>
      <c r="G12" s="171"/>
      <c r="H12" s="172"/>
    </row>
    <row r="13" spans="1:8" x14ac:dyDescent="0.15">
      <c r="A13" s="153"/>
      <c r="B13" s="158"/>
      <c r="C13" s="174"/>
      <c r="D13" s="175">
        <v>48575</v>
      </c>
      <c r="E13" s="176"/>
      <c r="F13" s="177">
        <v>78491</v>
      </c>
      <c r="G13" s="178"/>
      <c r="H13" s="164"/>
    </row>
    <row r="14" spans="1:8" x14ac:dyDescent="0.15">
      <c r="A14" s="165"/>
      <c r="B14" s="166"/>
      <c r="C14" s="167"/>
      <c r="D14" s="168">
        <v>22629</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3.94</v>
      </c>
      <c r="C19" s="179">
        <f>ROUND(VALUE(SUBSTITUTE(実質収支比率等に係る経年分析!G$48,"▲","-")),2)</f>
        <v>3.1</v>
      </c>
      <c r="D19" s="179">
        <f>ROUND(VALUE(SUBSTITUTE(実質収支比率等に係る経年分析!H$48,"▲","-")),2)</f>
        <v>2.0299999999999998</v>
      </c>
      <c r="E19" s="179">
        <f>ROUND(VALUE(SUBSTITUTE(実質収支比率等に係る経年分析!I$48,"▲","-")),2)</f>
        <v>1.1499999999999999</v>
      </c>
      <c r="F19" s="179">
        <f>ROUND(VALUE(SUBSTITUTE(実質収支比率等に係る経年分析!J$48,"▲","-")),2)</f>
        <v>1.5</v>
      </c>
    </row>
    <row r="20" spans="1:11" x14ac:dyDescent="0.15">
      <c r="A20" s="179" t="s">
        <v>55</v>
      </c>
      <c r="B20" s="179">
        <f>ROUND(VALUE(SUBSTITUTE(実質収支比率等に係る経年分析!F$47,"▲","-")),2)</f>
        <v>30.35</v>
      </c>
      <c r="C20" s="179">
        <f>ROUND(VALUE(SUBSTITUTE(実質収支比率等に係る経年分析!G$47,"▲","-")),2)</f>
        <v>29.94</v>
      </c>
      <c r="D20" s="179">
        <f>ROUND(VALUE(SUBSTITUTE(実質収支比率等に係る経年分析!H$47,"▲","-")),2)</f>
        <v>30.11</v>
      </c>
      <c r="E20" s="179">
        <f>ROUND(VALUE(SUBSTITUTE(実質収支比率等に係る経年分析!I$47,"▲","-")),2)</f>
        <v>26.8</v>
      </c>
      <c r="F20" s="179">
        <f>ROUND(VALUE(SUBSTITUTE(実質収支比率等に係る経年分析!J$47,"▲","-")),2)</f>
        <v>26.79</v>
      </c>
    </row>
    <row r="21" spans="1:11" x14ac:dyDescent="0.15">
      <c r="A21" s="179" t="s">
        <v>56</v>
      </c>
      <c r="B21" s="179">
        <f>IF(ISNUMBER(VALUE(SUBSTITUTE(実質収支比率等に係る経年分析!F$49,"▲","-"))),ROUND(VALUE(SUBSTITUTE(実質収支比率等に係る経年分析!F$49,"▲","-")),2),NA())</f>
        <v>-3.09</v>
      </c>
      <c r="C21" s="179">
        <f>IF(ISNUMBER(VALUE(SUBSTITUTE(実質収支比率等に係る経年分析!G$49,"▲","-"))),ROUND(VALUE(SUBSTITUTE(実質収支比率等に係る経年分析!G$49,"▲","-")),2),NA())</f>
        <v>-0.77</v>
      </c>
      <c r="D21" s="179">
        <f>IF(ISNUMBER(VALUE(SUBSTITUTE(実質収支比率等に係る経年分析!H$49,"▲","-"))),ROUND(VALUE(SUBSTITUTE(実質収支比率等に係る経年分析!H$49,"▲","-")),2),NA())</f>
        <v>-1.08</v>
      </c>
      <c r="E21" s="179">
        <f>IF(ISNUMBER(VALUE(SUBSTITUTE(実質収支比率等に係る経年分析!I$49,"▲","-"))),ROUND(VALUE(SUBSTITUTE(実質収支比率等に係る経年分析!I$49,"▲","-")),2),NA())</f>
        <v>-3.94</v>
      </c>
      <c r="F21" s="179">
        <f>IF(ISNUMBER(VALUE(SUBSTITUTE(実質収支比率等に係る経年分析!J$49,"▲","-"))),ROUND(VALUE(SUBSTITUTE(実質収支比率等に係る経年分析!J$49,"▲","-")),2),NA())</f>
        <v>0.35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介護サービス事業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0.56999999999999995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1.1499999999999999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1.1499999999999999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1.49</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10.58</v>
      </c>
    </row>
    <row r="36" spans="1:16" x14ac:dyDescent="0.15">
      <c r="A36" s="180" t="str">
        <f>IF(連結実質赤字比率に係る赤字・黒字の構成分析!C$34="",NA(),連結実質赤字比率に係る赤字・黒字の構成分析!C$34)</f>
        <v>国民健康保険事業</v>
      </c>
      <c r="B36" s="180">
        <f>IF(ROUND(VALUE(SUBSTITUTE(連結実質赤字比率に係る赤字・黒字の構成分析!F$34,"▲", "-")), 2) &lt; 0, ABS(ROUND(VALUE(SUBSTITUTE(連結実質赤字比率に係る赤字・黒字の構成分析!F$34,"▲", "-")), 2)), NA())</f>
        <v>1.84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3.84</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4.51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3.46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3.76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1078</v>
      </c>
      <c r="E42" s="181"/>
      <c r="F42" s="181"/>
      <c r="G42" s="181">
        <f>'実質公債費比率（分子）の構造'!L$52</f>
        <v>1037</v>
      </c>
      <c r="H42" s="181"/>
      <c r="I42" s="181"/>
      <c r="J42" s="181">
        <f>'実質公債費比率（分子）の構造'!M$52</f>
        <v>1042</v>
      </c>
      <c r="K42" s="181"/>
      <c r="L42" s="181"/>
      <c r="M42" s="181">
        <f>'実質公債費比率（分子）の構造'!N$52</f>
        <v>1058</v>
      </c>
      <c r="N42" s="181"/>
      <c r="O42" s="181"/>
      <c r="P42" s="181">
        <f>'実質公債費比率（分子）の構造'!O$52</f>
        <v>1062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v>
      </c>
      <c r="C44" s="181"/>
      <c r="D44" s="181"/>
      <c r="E44" s="181">
        <f>'実質公債費比率（分子）の構造'!L$50</f>
        <v>3</v>
      </c>
      <c r="F44" s="181"/>
      <c r="G44" s="181"/>
      <c r="H44" s="181">
        <f>'実質公債費比率（分子）の構造'!M$50</f>
        <v>2</v>
      </c>
      <c r="I44" s="181"/>
      <c r="J44" s="181"/>
      <c r="K44" s="181">
        <f>'実質公債費比率（分子）の構造'!N$50</f>
        <v>4</v>
      </c>
      <c r="L44" s="181"/>
      <c r="M44" s="181"/>
      <c r="N44" s="181">
        <f>'実質公債費比率（分子）の構造'!O$50</f>
        <v>6</v>
      </c>
      <c r="O44" s="181"/>
      <c r="P44" s="181"/>
    </row>
    <row r="45" spans="1:16" x14ac:dyDescent="0.15">
      <c r="A45" s="181" t="s">
        <v>66</v>
      </c>
      <c r="B45" s="181">
        <f>'実質公債費比率（分子）の構造'!K$49</f>
        <v>30</v>
      </c>
      <c r="C45" s="181"/>
      <c r="D45" s="181"/>
      <c r="E45" s="181">
        <f>'実質公債費比率（分子）の構造'!L$49</f>
        <v>25</v>
      </c>
      <c r="F45" s="181"/>
      <c r="G45" s="181"/>
      <c r="H45" s="181">
        <f>'実質公債費比率（分子）の構造'!M$49</f>
        <v>24</v>
      </c>
      <c r="I45" s="181"/>
      <c r="J45" s="181"/>
      <c r="K45" s="181">
        <f>'実質公債費比率（分子）の構造'!N$49</f>
        <v>25</v>
      </c>
      <c r="L45" s="181"/>
      <c r="M45" s="181"/>
      <c r="N45" s="181">
        <f>'実質公債費比率（分子）の構造'!O$49</f>
        <v>27</v>
      </c>
      <c r="O45" s="181"/>
      <c r="P45" s="181"/>
    </row>
    <row r="46" spans="1:16" x14ac:dyDescent="0.15">
      <c r="A46" s="181" t="s">
        <v>67</v>
      </c>
      <c r="B46" s="181">
        <f>'実質公債費比率（分子）の構造'!K$48</f>
        <v>184</v>
      </c>
      <c r="C46" s="181"/>
      <c r="D46" s="181"/>
      <c r="E46" s="181">
        <f>'実質公債費比率（分子）の構造'!L$48</f>
        <v>183</v>
      </c>
      <c r="F46" s="181"/>
      <c r="G46" s="181"/>
      <c r="H46" s="181">
        <f>'実質公債費比率（分子）の構造'!M$48</f>
        <v>200</v>
      </c>
      <c r="I46" s="181"/>
      <c r="J46" s="181"/>
      <c r="K46" s="181">
        <f>'実質公債費比率（分子）の構造'!N$48</f>
        <v>228</v>
      </c>
      <c r="L46" s="181"/>
      <c r="M46" s="181"/>
      <c r="N46" s="181">
        <f>'実質公債費比率（分子）の構造'!O$48</f>
        <v>243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1535</v>
      </c>
      <c r="C49" s="181"/>
      <c r="D49" s="181"/>
      <c r="E49" s="181">
        <f>'実質公債費比率（分子）の構造'!L$45</f>
        <v>1493</v>
      </c>
      <c r="F49" s="181"/>
      <c r="G49" s="181"/>
      <c r="H49" s="181">
        <f>'実質公債費比率（分子）の構造'!M$45</f>
        <v>1460</v>
      </c>
      <c r="I49" s="181"/>
      <c r="J49" s="181"/>
      <c r="K49" s="181">
        <f>'実質公債費比率（分子）の構造'!N$45</f>
        <v>1468</v>
      </c>
      <c r="L49" s="181"/>
      <c r="M49" s="181"/>
      <c r="N49" s="181">
        <f>'実質公債費比率（分子）の構造'!O$45</f>
        <v>1423</v>
      </c>
      <c r="O49" s="181"/>
      <c r="P49" s="181"/>
    </row>
    <row r="50" spans="1:16" x14ac:dyDescent="0.15">
      <c r="A50" s="181" t="s">
        <v>71</v>
      </c>
      <c r="B50" s="181" t="e">
        <f>NA()</f>
        <v>#N/A</v>
      </c>
      <c r="C50" s="181">
        <f>IF(ISNUMBER('実質公債費比率（分子）の構造'!K$53),'実質公債費比率（分子）の構造'!K$53,NA())</f>
        <v>679</v>
      </c>
      <c r="D50" s="181" t="e">
        <f>NA()</f>
        <v>#N/A</v>
      </c>
      <c r="E50" s="181" t="e">
        <f>NA()</f>
        <v>#N/A</v>
      </c>
      <c r="F50" s="181">
        <f>IF(ISNUMBER('実質公債費比率（分子）の構造'!L$53),'実質公債費比率（分子）の構造'!L$53,NA())</f>
        <v>667</v>
      </c>
      <c r="G50" s="181" t="e">
        <f>NA()</f>
        <v>#N/A</v>
      </c>
      <c r="H50" s="181" t="e">
        <f>NA()</f>
        <v>#N/A</v>
      </c>
      <c r="I50" s="181">
        <f>IF(ISNUMBER('実質公債費比率（分子）の構造'!M$53),'実質公債費比率（分子）の構造'!M$53,NA())</f>
        <v>644</v>
      </c>
      <c r="J50" s="181" t="e">
        <f>NA()</f>
        <v>#N/A</v>
      </c>
      <c r="K50" s="181" t="e">
        <f>NA()</f>
        <v>#N/A</v>
      </c>
      <c r="L50" s="181">
        <f>IF(ISNUMBER('実質公債費比率（分子）の構造'!N$53),'実質公債費比率（分子）の構造'!N$53,NA())</f>
        <v>667</v>
      </c>
      <c r="M50" s="181" t="e">
        <f>NA()</f>
        <v>#N/A</v>
      </c>
      <c r="N50" s="181" t="e">
        <f>NA()</f>
        <v>#N/A</v>
      </c>
      <c r="O50" s="181">
        <f>IF(ISNUMBER('実質公債費比率（分子）の構造'!O$53),'実質公債費比率（分子）の構造'!O$53,NA())</f>
        <v>637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10957</v>
      </c>
      <c r="E56" s="180"/>
      <c r="F56" s="180"/>
      <c r="G56" s="180">
        <f>'将来負担比率（分子）の構造'!J$52</f>
        <v>10917</v>
      </c>
      <c r="H56" s="180"/>
      <c r="I56" s="180"/>
      <c r="J56" s="180">
        <f>'将来負担比率（分子）の構造'!K$52</f>
        <v>10869</v>
      </c>
      <c r="K56" s="180"/>
      <c r="L56" s="180"/>
      <c r="M56" s="180">
        <f>'将来負担比率（分子）の構造'!L$52</f>
        <v>10754</v>
      </c>
      <c r="N56" s="180"/>
      <c r="O56" s="180"/>
      <c r="P56" s="180">
        <f>'将来負担比率（分子）の構造'!M$52</f>
        <v>11142</v>
      </c>
    </row>
    <row r="57" spans="1:16" x14ac:dyDescent="0.15">
      <c r="A57" s="180" t="s">
        <v>42</v>
      </c>
      <c r="B57" s="180"/>
      <c r="C57" s="180"/>
      <c r="D57" s="180">
        <f>'将来負担比率（分子）の構造'!I$51</f>
        <v>1520</v>
      </c>
      <c r="E57" s="180"/>
      <c r="F57" s="180"/>
      <c r="G57" s="180">
        <f>'将来負担比率（分子）の構造'!J$51</f>
        <v>1405</v>
      </c>
      <c r="H57" s="180"/>
      <c r="I57" s="180"/>
      <c r="J57" s="180">
        <f>'将来負担比率（分子）の構造'!K$51</f>
        <v>1293</v>
      </c>
      <c r="K57" s="180"/>
      <c r="L57" s="180"/>
      <c r="M57" s="180">
        <f>'将来負担比率（分子）の構造'!L$51</f>
        <v>1174</v>
      </c>
      <c r="N57" s="180"/>
      <c r="O57" s="180"/>
      <c r="P57" s="180">
        <f>'将来負担比率（分子）の構造'!M$51</f>
        <v>1049</v>
      </c>
    </row>
    <row r="58" spans="1:16" x14ac:dyDescent="0.15">
      <c r="A58" s="180" t="s">
        <v>41</v>
      </c>
      <c r="B58" s="180"/>
      <c r="C58" s="180"/>
      <c r="D58" s="180">
        <f>'将来負担比率（分子）の構造'!I$50</f>
        <v>2789</v>
      </c>
      <c r="E58" s="180"/>
      <c r="F58" s="180"/>
      <c r="G58" s="180">
        <f>'将来負担比率（分子）の構造'!J$50</f>
        <v>3113</v>
      </c>
      <c r="H58" s="180"/>
      <c r="I58" s="180"/>
      <c r="J58" s="180">
        <f>'将来負担比率（分子）の構造'!K$50</f>
        <v>3419</v>
      </c>
      <c r="K58" s="180"/>
      <c r="L58" s="180"/>
      <c r="M58" s="180">
        <f>'将来負担比率（分子）の構造'!L$50</f>
        <v>3508</v>
      </c>
      <c r="N58" s="180"/>
      <c r="O58" s="180"/>
      <c r="P58" s="180">
        <f>'将来負担比率（分子）の構造'!M$50</f>
        <v>3573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2285</v>
      </c>
      <c r="C62" s="180"/>
      <c r="D62" s="180"/>
      <c r="E62" s="180">
        <f>'将来負担比率（分子）の構造'!J$45</f>
        <v>2215</v>
      </c>
      <c r="F62" s="180"/>
      <c r="G62" s="180"/>
      <c r="H62" s="180">
        <f>'将来負担比率（分子）の構造'!K$45</f>
        <v>2229</v>
      </c>
      <c r="I62" s="180"/>
      <c r="J62" s="180"/>
      <c r="K62" s="180">
        <f>'将来負担比率（分子）の構造'!L$45</f>
        <v>2378</v>
      </c>
      <c r="L62" s="180"/>
      <c r="M62" s="180"/>
      <c r="N62" s="180">
        <f>'将来負担比率（分子）の構造'!M$45</f>
        <v>2136</v>
      </c>
      <c r="O62" s="180"/>
      <c r="P62" s="180"/>
    </row>
    <row r="63" spans="1:16" x14ac:dyDescent="0.15">
      <c r="A63" s="180" t="s">
        <v>34</v>
      </c>
      <c r="B63" s="180">
        <f>'将来負担比率（分子）の構造'!I$44</f>
        <v>7</v>
      </c>
      <c r="C63" s="180"/>
      <c r="D63" s="180"/>
      <c r="E63" s="180">
        <f>'将来負担比率（分子）の構造'!J$44</f>
        <v>5</v>
      </c>
      <c r="F63" s="180"/>
      <c r="G63" s="180"/>
      <c r="H63" s="180">
        <f>'将来負担比率（分子）の構造'!K$44</f>
        <v>21</v>
      </c>
      <c r="I63" s="180"/>
      <c r="J63" s="180"/>
      <c r="K63" s="180">
        <f>'将来負担比率（分子）の構造'!L$44</f>
        <v>43</v>
      </c>
      <c r="L63" s="180"/>
      <c r="M63" s="180"/>
      <c r="N63" s="180">
        <f>'将来負担比率（分子）の構造'!M$44</f>
        <v>38</v>
      </c>
      <c r="O63" s="180"/>
      <c r="P63" s="180"/>
    </row>
    <row r="64" spans="1:16" x14ac:dyDescent="0.15">
      <c r="A64" s="180" t="s">
        <v>33</v>
      </c>
      <c r="B64" s="180">
        <f>'将来負担比率（分子）の構造'!I$43</f>
        <v>4613</v>
      </c>
      <c r="C64" s="180"/>
      <c r="D64" s="180"/>
      <c r="E64" s="180">
        <f>'将来負担比率（分子）の構造'!J$43</f>
        <v>4634</v>
      </c>
      <c r="F64" s="180"/>
      <c r="G64" s="180"/>
      <c r="H64" s="180">
        <f>'将来負担比率（分子）の構造'!K$43</f>
        <v>4745</v>
      </c>
      <c r="I64" s="180"/>
      <c r="J64" s="180"/>
      <c r="K64" s="180">
        <f>'将来負担比率（分子）の構造'!L$43</f>
        <v>4848</v>
      </c>
      <c r="L64" s="180"/>
      <c r="M64" s="180"/>
      <c r="N64" s="180">
        <f>'将来負担比率（分子）の構造'!M$43</f>
        <v>5099</v>
      </c>
      <c r="O64" s="180"/>
      <c r="P64" s="180"/>
    </row>
    <row r="65" spans="1:16" x14ac:dyDescent="0.15">
      <c r="A65" s="180" t="s">
        <v>32</v>
      </c>
      <c r="B65" s="180">
        <f>'将来負担比率（分子）の構造'!I$42</f>
        <v>8</v>
      </c>
      <c r="C65" s="180"/>
      <c r="D65" s="180"/>
      <c r="E65" s="180">
        <f>'将来負担比率（分子）の構造'!J$42</f>
        <v>6</v>
      </c>
      <c r="F65" s="180"/>
      <c r="G65" s="180"/>
      <c r="H65" s="180">
        <f>'将来負担比率（分子）の構造'!K$42</f>
        <v>5</v>
      </c>
      <c r="I65" s="180"/>
      <c r="J65" s="180"/>
      <c r="K65" s="180">
        <f>'将来負担比率（分子）の構造'!L$42</f>
        <v>3</v>
      </c>
      <c r="L65" s="180"/>
      <c r="M65" s="180"/>
      <c r="N65" s="180">
        <f>'将来負担比率（分子）の構造'!M$42</f>
        <v>2</v>
      </c>
      <c r="O65" s="180"/>
      <c r="P65" s="180"/>
    </row>
    <row r="66" spans="1:16" x14ac:dyDescent="0.15">
      <c r="A66" s="180" t="s">
        <v>31</v>
      </c>
      <c r="B66" s="180">
        <f>'将来負担比率（分子）の構造'!I$41</f>
        <v>14315</v>
      </c>
      <c r="C66" s="180"/>
      <c r="D66" s="180"/>
      <c r="E66" s="180">
        <f>'将来負担比率（分子）の構造'!J$41</f>
        <v>13932</v>
      </c>
      <c r="F66" s="180"/>
      <c r="G66" s="180"/>
      <c r="H66" s="180">
        <f>'将来負担比率（分子）の構造'!K$41</f>
        <v>13465</v>
      </c>
      <c r="I66" s="180"/>
      <c r="J66" s="180"/>
      <c r="K66" s="180">
        <f>'将来負担比率（分子）の構造'!L$41</f>
        <v>13115</v>
      </c>
      <c r="L66" s="180"/>
      <c r="M66" s="180"/>
      <c r="N66" s="180">
        <f>'将来負担比率（分子）の構造'!M$41</f>
        <v>13543</v>
      </c>
      <c r="O66" s="180"/>
      <c r="P66" s="180"/>
    </row>
    <row r="67" spans="1:16" x14ac:dyDescent="0.15">
      <c r="A67" s="180" t="s">
        <v>75</v>
      </c>
      <c r="B67" s="180" t="e">
        <f>NA()</f>
        <v>#N/A</v>
      </c>
      <c r="C67" s="180">
        <f>IF(ISNUMBER('将来負担比率（分子）の構造'!I$53), IF('将来負担比率（分子）の構造'!I$53 &lt; 0, 0, '将来負担比率（分子）の構造'!I$53), NA())</f>
        <v>5962</v>
      </c>
      <c r="D67" s="180" t="e">
        <f>NA()</f>
        <v>#N/A</v>
      </c>
      <c r="E67" s="180" t="e">
        <f>NA()</f>
        <v>#N/A</v>
      </c>
      <c r="F67" s="180">
        <f>IF(ISNUMBER('将来負担比率（分子）の構造'!J$53), IF('将来負担比率（分子）の構造'!J$53 &lt; 0, 0, '将来負担比率（分子）の構造'!J$53), NA())</f>
        <v>5358</v>
      </c>
      <c r="G67" s="180" t="e">
        <f>NA()</f>
        <v>#N/A</v>
      </c>
      <c r="H67" s="180" t="e">
        <f>NA()</f>
        <v>#N/A</v>
      </c>
      <c r="I67" s="180">
        <f>IF(ISNUMBER('将来負担比率（分子）の構造'!K$53), IF('将来負担比率（分子）の構造'!K$53 &lt; 0, 0, '将来負担比率（分子）の構造'!K$53), NA())</f>
        <v>4882</v>
      </c>
      <c r="J67" s="180" t="e">
        <f>NA()</f>
        <v>#N/A</v>
      </c>
      <c r="K67" s="180" t="e">
        <f>NA()</f>
        <v>#N/A</v>
      </c>
      <c r="L67" s="180">
        <f>IF(ISNUMBER('将来負担比率（分子）の構造'!L$53), IF('将来負担比率（分子）の構造'!L$53 &lt; 0, 0, '将来負担比率（分子）の構造'!L$53), NA())</f>
        <v>4952</v>
      </c>
      <c r="M67" s="180" t="e">
        <f>NA()</f>
        <v>#N/A</v>
      </c>
      <c r="N67" s="180" t="e">
        <f>NA()</f>
        <v>#N/A</v>
      </c>
      <c r="O67" s="180">
        <f>IF(ISNUMBER('将来負担比率（分子）の構造'!M$53), IF('将来負担比率（分子）の構造'!M$53 &lt; 0, 0, '将来負担比率（分子）の構造'!M$53), NA())</f>
        <v>5055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2423</v>
      </c>
      <c r="C72" s="184">
        <f>基金残高に係る経年分析!G55</f>
        <v>2173</v>
      </c>
      <c r="D72" s="184">
        <f>基金残高に係る経年分析!H55</f>
        <v>2173</v>
      </c>
    </row>
    <row r="73" spans="1:16" x14ac:dyDescent="0.15">
      <c r="A73" s="183" t="s">
        <v>78</v>
      </c>
      <c r="B73" s="184">
        <f>基金残高に係る経年分析!F56</f>
        <v>38</v>
      </c>
      <c r="C73" s="184">
        <f>基金残高に係る経年分析!G56</f>
        <v>38</v>
      </c>
      <c r="D73" s="184">
        <f>基金残高に係る経年分析!H56</f>
        <v>38</v>
      </c>
    </row>
    <row r="74" spans="1:16" x14ac:dyDescent="0.15">
      <c r="A74" s="183" t="s">
        <v>79</v>
      </c>
      <c r="B74" s="184">
        <f>基金残高に係る経年分析!F57</f>
        <v>781</v>
      </c>
      <c r="C74" s="184">
        <f>基金残高に係る経年分析!G57</f>
        <v>1126</v>
      </c>
      <c r="D74" s="184">
        <f>基金残高に係る経年分析!H57</f>
        <v>1189</v>
      </c>
    </row>
  </sheetData>
  <sheetProtection algorithmName="SHA-512" hashValue="QC4esg4nesDspj2tj19Ti0XgFcnGO+1dBVspCL/KcJF4kQUmK3B3DPJvh/yWOXt5rbhBU4L5vtUq2s6me+jLgg==" saltValue="aYfpxUIbat/kVA6kTSiI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3851232</v>
      </c>
      <c r="S5" s="669"/>
      <c r="T5" s="669"/>
      <c r="U5" s="669"/>
      <c r="V5" s="669"/>
      <c r="W5" s="669"/>
      <c r="X5" s="669"/>
      <c r="Y5" s="670"/>
      <c r="Z5" s="671">
        <v>23.8</v>
      </c>
      <c r="AA5" s="671"/>
      <c r="AB5" s="671"/>
      <c r="AC5" s="671"/>
      <c r="AD5" s="672">
        <v>3851232</v>
      </c>
      <c r="AE5" s="672"/>
      <c r="AF5" s="672"/>
      <c r="AG5" s="672"/>
      <c r="AH5" s="672"/>
      <c r="AI5" s="672"/>
      <c r="AJ5" s="672"/>
      <c r="AK5" s="672"/>
      <c r="AL5" s="673">
        <v>49</v>
      </c>
      <c r="AM5" s="674"/>
      <c r="AN5" s="674"/>
      <c r="AO5" s="675"/>
      <c r="AP5" s="665" t="s">
        <v>225</v>
      </c>
      <c r="AQ5" s="666"/>
      <c r="AR5" s="666"/>
      <c r="AS5" s="666"/>
      <c r="AT5" s="666"/>
      <c r="AU5" s="666"/>
      <c r="AV5" s="666"/>
      <c r="AW5" s="666"/>
      <c r="AX5" s="666"/>
      <c r="AY5" s="666"/>
      <c r="AZ5" s="666"/>
      <c r="BA5" s="666"/>
      <c r="BB5" s="666"/>
      <c r="BC5" s="666"/>
      <c r="BD5" s="666"/>
      <c r="BE5" s="666"/>
      <c r="BF5" s="667"/>
      <c r="BG5" s="679">
        <v>3845960</v>
      </c>
      <c r="BH5" s="680"/>
      <c r="BI5" s="680"/>
      <c r="BJ5" s="680"/>
      <c r="BK5" s="680"/>
      <c r="BL5" s="680"/>
      <c r="BM5" s="680"/>
      <c r="BN5" s="681"/>
      <c r="BO5" s="682">
        <v>99.9</v>
      </c>
      <c r="BP5" s="682"/>
      <c r="BQ5" s="682"/>
      <c r="BR5" s="682"/>
      <c r="BS5" s="683">
        <v>151733</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123031</v>
      </c>
      <c r="S6" s="680"/>
      <c r="T6" s="680"/>
      <c r="U6" s="680"/>
      <c r="V6" s="680"/>
      <c r="W6" s="680"/>
      <c r="X6" s="680"/>
      <c r="Y6" s="681"/>
      <c r="Z6" s="682">
        <v>0.8</v>
      </c>
      <c r="AA6" s="682"/>
      <c r="AB6" s="682"/>
      <c r="AC6" s="682"/>
      <c r="AD6" s="683">
        <v>123031</v>
      </c>
      <c r="AE6" s="683"/>
      <c r="AF6" s="683"/>
      <c r="AG6" s="683"/>
      <c r="AH6" s="683"/>
      <c r="AI6" s="683"/>
      <c r="AJ6" s="683"/>
      <c r="AK6" s="683"/>
      <c r="AL6" s="684">
        <v>1.6</v>
      </c>
      <c r="AM6" s="685"/>
      <c r="AN6" s="685"/>
      <c r="AO6" s="686"/>
      <c r="AP6" s="676" t="s">
        <v>230</v>
      </c>
      <c r="AQ6" s="677"/>
      <c r="AR6" s="677"/>
      <c r="AS6" s="677"/>
      <c r="AT6" s="677"/>
      <c r="AU6" s="677"/>
      <c r="AV6" s="677"/>
      <c r="AW6" s="677"/>
      <c r="AX6" s="677"/>
      <c r="AY6" s="677"/>
      <c r="AZ6" s="677"/>
      <c r="BA6" s="677"/>
      <c r="BB6" s="677"/>
      <c r="BC6" s="677"/>
      <c r="BD6" s="677"/>
      <c r="BE6" s="677"/>
      <c r="BF6" s="678"/>
      <c r="BG6" s="679">
        <v>3845960</v>
      </c>
      <c r="BH6" s="680"/>
      <c r="BI6" s="680"/>
      <c r="BJ6" s="680"/>
      <c r="BK6" s="680"/>
      <c r="BL6" s="680"/>
      <c r="BM6" s="680"/>
      <c r="BN6" s="681"/>
      <c r="BO6" s="682">
        <v>99.9</v>
      </c>
      <c r="BP6" s="682"/>
      <c r="BQ6" s="682"/>
      <c r="BR6" s="682"/>
      <c r="BS6" s="683">
        <v>151733</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167548</v>
      </c>
      <c r="CS6" s="680"/>
      <c r="CT6" s="680"/>
      <c r="CU6" s="680"/>
      <c r="CV6" s="680"/>
      <c r="CW6" s="680"/>
      <c r="CX6" s="680"/>
      <c r="CY6" s="681"/>
      <c r="CZ6" s="673">
        <v>1</v>
      </c>
      <c r="DA6" s="674"/>
      <c r="DB6" s="674"/>
      <c r="DC6" s="693"/>
      <c r="DD6" s="688" t="s">
        <v>172</v>
      </c>
      <c r="DE6" s="680"/>
      <c r="DF6" s="680"/>
      <c r="DG6" s="680"/>
      <c r="DH6" s="680"/>
      <c r="DI6" s="680"/>
      <c r="DJ6" s="680"/>
      <c r="DK6" s="680"/>
      <c r="DL6" s="680"/>
      <c r="DM6" s="680"/>
      <c r="DN6" s="680"/>
      <c r="DO6" s="680"/>
      <c r="DP6" s="681"/>
      <c r="DQ6" s="688">
        <v>167548</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4801</v>
      </c>
      <c r="S7" s="680"/>
      <c r="T7" s="680"/>
      <c r="U7" s="680"/>
      <c r="V7" s="680"/>
      <c r="W7" s="680"/>
      <c r="X7" s="680"/>
      <c r="Y7" s="681"/>
      <c r="Z7" s="682">
        <v>0</v>
      </c>
      <c r="AA7" s="682"/>
      <c r="AB7" s="682"/>
      <c r="AC7" s="682"/>
      <c r="AD7" s="683">
        <v>4801</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1593008</v>
      </c>
      <c r="BH7" s="680"/>
      <c r="BI7" s="680"/>
      <c r="BJ7" s="680"/>
      <c r="BK7" s="680"/>
      <c r="BL7" s="680"/>
      <c r="BM7" s="680"/>
      <c r="BN7" s="681"/>
      <c r="BO7" s="682">
        <v>41.4</v>
      </c>
      <c r="BP7" s="682"/>
      <c r="BQ7" s="682"/>
      <c r="BR7" s="682"/>
      <c r="BS7" s="683">
        <v>30127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2070348</v>
      </c>
      <c r="CS7" s="680"/>
      <c r="CT7" s="680"/>
      <c r="CU7" s="680"/>
      <c r="CV7" s="680"/>
      <c r="CW7" s="680"/>
      <c r="CX7" s="680"/>
      <c r="CY7" s="681"/>
      <c r="CZ7" s="682">
        <v>12.9</v>
      </c>
      <c r="DA7" s="682"/>
      <c r="DB7" s="682"/>
      <c r="DC7" s="682"/>
      <c r="DD7" s="688">
        <v>81828</v>
      </c>
      <c r="DE7" s="680"/>
      <c r="DF7" s="680"/>
      <c r="DG7" s="680"/>
      <c r="DH7" s="680"/>
      <c r="DI7" s="680"/>
      <c r="DJ7" s="680"/>
      <c r="DK7" s="680"/>
      <c r="DL7" s="680"/>
      <c r="DM7" s="680"/>
      <c r="DN7" s="680"/>
      <c r="DO7" s="680"/>
      <c r="DP7" s="681"/>
      <c r="DQ7" s="688">
        <v>1543034</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10697</v>
      </c>
      <c r="S8" s="680"/>
      <c r="T8" s="680"/>
      <c r="U8" s="680"/>
      <c r="V8" s="680"/>
      <c r="W8" s="680"/>
      <c r="X8" s="680"/>
      <c r="Y8" s="681"/>
      <c r="Z8" s="682">
        <v>0.1</v>
      </c>
      <c r="AA8" s="682"/>
      <c r="AB8" s="682"/>
      <c r="AC8" s="682"/>
      <c r="AD8" s="683">
        <v>10697</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55571</v>
      </c>
      <c r="BH8" s="680"/>
      <c r="BI8" s="680"/>
      <c r="BJ8" s="680"/>
      <c r="BK8" s="680"/>
      <c r="BL8" s="680"/>
      <c r="BM8" s="680"/>
      <c r="BN8" s="681"/>
      <c r="BO8" s="682">
        <v>1.4</v>
      </c>
      <c r="BP8" s="682"/>
      <c r="BQ8" s="682"/>
      <c r="BR8" s="682"/>
      <c r="BS8" s="688" t="s">
        <v>126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6099483</v>
      </c>
      <c r="CS8" s="680"/>
      <c r="CT8" s="680"/>
      <c r="CU8" s="680"/>
      <c r="CV8" s="680"/>
      <c r="CW8" s="680"/>
      <c r="CX8" s="680"/>
      <c r="CY8" s="681"/>
      <c r="CZ8" s="682">
        <v>38</v>
      </c>
      <c r="DA8" s="682"/>
      <c r="DB8" s="682"/>
      <c r="DC8" s="682"/>
      <c r="DD8" s="688">
        <v>80120</v>
      </c>
      <c r="DE8" s="680"/>
      <c r="DF8" s="680"/>
      <c r="DG8" s="680"/>
      <c r="DH8" s="680"/>
      <c r="DI8" s="680"/>
      <c r="DJ8" s="680"/>
      <c r="DK8" s="680"/>
      <c r="DL8" s="680"/>
      <c r="DM8" s="680"/>
      <c r="DN8" s="680"/>
      <c r="DO8" s="680"/>
      <c r="DP8" s="681"/>
      <c r="DQ8" s="688">
        <v>2894697</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9834</v>
      </c>
      <c r="S9" s="680"/>
      <c r="T9" s="680"/>
      <c r="U9" s="680"/>
      <c r="V9" s="680"/>
      <c r="W9" s="680"/>
      <c r="X9" s="680"/>
      <c r="Y9" s="681"/>
      <c r="Z9" s="682">
        <v>0.1</v>
      </c>
      <c r="AA9" s="682"/>
      <c r="AB9" s="682"/>
      <c r="AC9" s="682"/>
      <c r="AD9" s="683">
        <v>9834</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1240682</v>
      </c>
      <c r="BH9" s="680"/>
      <c r="BI9" s="680"/>
      <c r="BJ9" s="680"/>
      <c r="BK9" s="680"/>
      <c r="BL9" s="680"/>
      <c r="BM9" s="680"/>
      <c r="BN9" s="681"/>
      <c r="BO9" s="682">
        <v>32.200000000000003</v>
      </c>
      <c r="BP9" s="682"/>
      <c r="BQ9" s="682"/>
      <c r="BR9" s="682"/>
      <c r="BS9" s="688" t="s">
        <v>126</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938311</v>
      </c>
      <c r="CS9" s="680"/>
      <c r="CT9" s="680"/>
      <c r="CU9" s="680"/>
      <c r="CV9" s="680"/>
      <c r="CW9" s="680"/>
      <c r="CX9" s="680"/>
      <c r="CY9" s="681"/>
      <c r="CZ9" s="682">
        <v>5.9</v>
      </c>
      <c r="DA9" s="682"/>
      <c r="DB9" s="682"/>
      <c r="DC9" s="682"/>
      <c r="DD9" s="688">
        <v>117861</v>
      </c>
      <c r="DE9" s="680"/>
      <c r="DF9" s="680"/>
      <c r="DG9" s="680"/>
      <c r="DH9" s="680"/>
      <c r="DI9" s="680"/>
      <c r="DJ9" s="680"/>
      <c r="DK9" s="680"/>
      <c r="DL9" s="680"/>
      <c r="DM9" s="680"/>
      <c r="DN9" s="680"/>
      <c r="DO9" s="680"/>
      <c r="DP9" s="681"/>
      <c r="DQ9" s="688">
        <v>692048</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172</v>
      </c>
      <c r="AA10" s="682"/>
      <c r="AB10" s="682"/>
      <c r="AC10" s="682"/>
      <c r="AD10" s="683" t="s">
        <v>172</v>
      </c>
      <c r="AE10" s="683"/>
      <c r="AF10" s="683"/>
      <c r="AG10" s="683"/>
      <c r="AH10" s="683"/>
      <c r="AI10" s="683"/>
      <c r="AJ10" s="683"/>
      <c r="AK10" s="683"/>
      <c r="AL10" s="684" t="s">
        <v>126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94795</v>
      </c>
      <c r="BH10" s="680"/>
      <c r="BI10" s="680"/>
      <c r="BJ10" s="680"/>
      <c r="BK10" s="680"/>
      <c r="BL10" s="680"/>
      <c r="BM10" s="680"/>
      <c r="BN10" s="681"/>
      <c r="BO10" s="682">
        <v>2.5</v>
      </c>
      <c r="BP10" s="682"/>
      <c r="BQ10" s="682"/>
      <c r="BR10" s="682"/>
      <c r="BS10" s="688" t="s">
        <v>126</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40846</v>
      </c>
      <c r="CS10" s="680"/>
      <c r="CT10" s="680"/>
      <c r="CU10" s="680"/>
      <c r="CV10" s="680"/>
      <c r="CW10" s="680"/>
      <c r="CX10" s="680"/>
      <c r="CY10" s="681"/>
      <c r="CZ10" s="682">
        <v>0.3</v>
      </c>
      <c r="DA10" s="682"/>
      <c r="DB10" s="682"/>
      <c r="DC10" s="682"/>
      <c r="DD10" s="688" t="s">
        <v>126</v>
      </c>
      <c r="DE10" s="680"/>
      <c r="DF10" s="680"/>
      <c r="DG10" s="680"/>
      <c r="DH10" s="680"/>
      <c r="DI10" s="680"/>
      <c r="DJ10" s="680"/>
      <c r="DK10" s="680"/>
      <c r="DL10" s="680"/>
      <c r="DM10" s="680"/>
      <c r="DN10" s="680"/>
      <c r="DO10" s="680"/>
      <c r="DP10" s="681"/>
      <c r="DQ10" s="688">
        <v>34354</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172</v>
      </c>
      <c r="S11" s="680"/>
      <c r="T11" s="680"/>
      <c r="U11" s="680"/>
      <c r="V11" s="680"/>
      <c r="W11" s="680"/>
      <c r="X11" s="680"/>
      <c r="Y11" s="681"/>
      <c r="Z11" s="682" t="s">
        <v>172</v>
      </c>
      <c r="AA11" s="682"/>
      <c r="AB11" s="682"/>
      <c r="AC11" s="682"/>
      <c r="AD11" s="683" t="s">
        <v>172</v>
      </c>
      <c r="AE11" s="683"/>
      <c r="AF11" s="683"/>
      <c r="AG11" s="683"/>
      <c r="AH11" s="683"/>
      <c r="AI11" s="683"/>
      <c r="AJ11" s="683"/>
      <c r="AK11" s="683"/>
      <c r="AL11" s="684" t="s">
        <v>172</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201960</v>
      </c>
      <c r="BH11" s="680"/>
      <c r="BI11" s="680"/>
      <c r="BJ11" s="680"/>
      <c r="BK11" s="680"/>
      <c r="BL11" s="680"/>
      <c r="BM11" s="680"/>
      <c r="BN11" s="681"/>
      <c r="BO11" s="682">
        <v>5.2</v>
      </c>
      <c r="BP11" s="682"/>
      <c r="BQ11" s="682"/>
      <c r="BR11" s="682"/>
      <c r="BS11" s="688">
        <v>30127</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711093</v>
      </c>
      <c r="CS11" s="680"/>
      <c r="CT11" s="680"/>
      <c r="CU11" s="680"/>
      <c r="CV11" s="680"/>
      <c r="CW11" s="680"/>
      <c r="CX11" s="680"/>
      <c r="CY11" s="681"/>
      <c r="CZ11" s="682">
        <v>4.4000000000000004</v>
      </c>
      <c r="DA11" s="682"/>
      <c r="DB11" s="682"/>
      <c r="DC11" s="682"/>
      <c r="DD11" s="688">
        <v>328594</v>
      </c>
      <c r="DE11" s="680"/>
      <c r="DF11" s="680"/>
      <c r="DG11" s="680"/>
      <c r="DH11" s="680"/>
      <c r="DI11" s="680"/>
      <c r="DJ11" s="680"/>
      <c r="DK11" s="680"/>
      <c r="DL11" s="680"/>
      <c r="DM11" s="680"/>
      <c r="DN11" s="680"/>
      <c r="DO11" s="680"/>
      <c r="DP11" s="681"/>
      <c r="DQ11" s="688">
        <v>435187</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637033</v>
      </c>
      <c r="S12" s="680"/>
      <c r="T12" s="680"/>
      <c r="U12" s="680"/>
      <c r="V12" s="680"/>
      <c r="W12" s="680"/>
      <c r="X12" s="680"/>
      <c r="Y12" s="681"/>
      <c r="Z12" s="682">
        <v>3.9</v>
      </c>
      <c r="AA12" s="682"/>
      <c r="AB12" s="682"/>
      <c r="AC12" s="682"/>
      <c r="AD12" s="683">
        <v>637033</v>
      </c>
      <c r="AE12" s="683"/>
      <c r="AF12" s="683"/>
      <c r="AG12" s="683"/>
      <c r="AH12" s="683"/>
      <c r="AI12" s="683"/>
      <c r="AJ12" s="683"/>
      <c r="AK12" s="683"/>
      <c r="AL12" s="684">
        <v>8.1</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1852580</v>
      </c>
      <c r="BH12" s="680"/>
      <c r="BI12" s="680"/>
      <c r="BJ12" s="680"/>
      <c r="BK12" s="680"/>
      <c r="BL12" s="680"/>
      <c r="BM12" s="680"/>
      <c r="BN12" s="681"/>
      <c r="BO12" s="682">
        <v>48.1</v>
      </c>
      <c r="BP12" s="682"/>
      <c r="BQ12" s="682"/>
      <c r="BR12" s="682"/>
      <c r="BS12" s="688">
        <v>121606</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698122</v>
      </c>
      <c r="CS12" s="680"/>
      <c r="CT12" s="680"/>
      <c r="CU12" s="680"/>
      <c r="CV12" s="680"/>
      <c r="CW12" s="680"/>
      <c r="CX12" s="680"/>
      <c r="CY12" s="681"/>
      <c r="CZ12" s="682">
        <v>4.4000000000000004</v>
      </c>
      <c r="DA12" s="682"/>
      <c r="DB12" s="682"/>
      <c r="DC12" s="682"/>
      <c r="DD12" s="688" t="s">
        <v>172</v>
      </c>
      <c r="DE12" s="680"/>
      <c r="DF12" s="680"/>
      <c r="DG12" s="680"/>
      <c r="DH12" s="680"/>
      <c r="DI12" s="680"/>
      <c r="DJ12" s="680"/>
      <c r="DK12" s="680"/>
      <c r="DL12" s="680"/>
      <c r="DM12" s="680"/>
      <c r="DN12" s="680"/>
      <c r="DO12" s="680"/>
      <c r="DP12" s="681"/>
      <c r="DQ12" s="688">
        <v>239848</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172</v>
      </c>
      <c r="S13" s="680"/>
      <c r="T13" s="680"/>
      <c r="U13" s="680"/>
      <c r="V13" s="680"/>
      <c r="W13" s="680"/>
      <c r="X13" s="680"/>
      <c r="Y13" s="681"/>
      <c r="Z13" s="682" t="s">
        <v>172</v>
      </c>
      <c r="AA13" s="682"/>
      <c r="AB13" s="682"/>
      <c r="AC13" s="682"/>
      <c r="AD13" s="683" t="s">
        <v>172</v>
      </c>
      <c r="AE13" s="683"/>
      <c r="AF13" s="683"/>
      <c r="AG13" s="683"/>
      <c r="AH13" s="683"/>
      <c r="AI13" s="683"/>
      <c r="AJ13" s="683"/>
      <c r="AK13" s="683"/>
      <c r="AL13" s="684" t="s">
        <v>126</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1849359</v>
      </c>
      <c r="BH13" s="680"/>
      <c r="BI13" s="680"/>
      <c r="BJ13" s="680"/>
      <c r="BK13" s="680"/>
      <c r="BL13" s="680"/>
      <c r="BM13" s="680"/>
      <c r="BN13" s="681"/>
      <c r="BO13" s="682">
        <v>48</v>
      </c>
      <c r="BP13" s="682"/>
      <c r="BQ13" s="682"/>
      <c r="BR13" s="682"/>
      <c r="BS13" s="688">
        <v>121606</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1060771</v>
      </c>
      <c r="CS13" s="680"/>
      <c r="CT13" s="680"/>
      <c r="CU13" s="680"/>
      <c r="CV13" s="680"/>
      <c r="CW13" s="680"/>
      <c r="CX13" s="680"/>
      <c r="CY13" s="681"/>
      <c r="CZ13" s="682">
        <v>6.6</v>
      </c>
      <c r="DA13" s="682"/>
      <c r="DB13" s="682"/>
      <c r="DC13" s="682"/>
      <c r="DD13" s="688">
        <v>436555</v>
      </c>
      <c r="DE13" s="680"/>
      <c r="DF13" s="680"/>
      <c r="DG13" s="680"/>
      <c r="DH13" s="680"/>
      <c r="DI13" s="680"/>
      <c r="DJ13" s="680"/>
      <c r="DK13" s="680"/>
      <c r="DL13" s="680"/>
      <c r="DM13" s="680"/>
      <c r="DN13" s="680"/>
      <c r="DO13" s="680"/>
      <c r="DP13" s="681"/>
      <c r="DQ13" s="688">
        <v>752688</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172</v>
      </c>
      <c r="S14" s="680"/>
      <c r="T14" s="680"/>
      <c r="U14" s="680"/>
      <c r="V14" s="680"/>
      <c r="W14" s="680"/>
      <c r="X14" s="680"/>
      <c r="Y14" s="681"/>
      <c r="Z14" s="682" t="s">
        <v>172</v>
      </c>
      <c r="AA14" s="682"/>
      <c r="AB14" s="682"/>
      <c r="AC14" s="682"/>
      <c r="AD14" s="683" t="s">
        <v>126</v>
      </c>
      <c r="AE14" s="683"/>
      <c r="AF14" s="683"/>
      <c r="AG14" s="683"/>
      <c r="AH14" s="683"/>
      <c r="AI14" s="683"/>
      <c r="AJ14" s="683"/>
      <c r="AK14" s="683"/>
      <c r="AL14" s="684" t="s">
        <v>172</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119008</v>
      </c>
      <c r="BH14" s="680"/>
      <c r="BI14" s="680"/>
      <c r="BJ14" s="680"/>
      <c r="BK14" s="680"/>
      <c r="BL14" s="680"/>
      <c r="BM14" s="680"/>
      <c r="BN14" s="681"/>
      <c r="BO14" s="682">
        <v>3.1</v>
      </c>
      <c r="BP14" s="682"/>
      <c r="BQ14" s="682"/>
      <c r="BR14" s="682"/>
      <c r="BS14" s="688" t="s">
        <v>172</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532443</v>
      </c>
      <c r="CS14" s="680"/>
      <c r="CT14" s="680"/>
      <c r="CU14" s="680"/>
      <c r="CV14" s="680"/>
      <c r="CW14" s="680"/>
      <c r="CX14" s="680"/>
      <c r="CY14" s="681"/>
      <c r="CZ14" s="682">
        <v>3.3</v>
      </c>
      <c r="DA14" s="682"/>
      <c r="DB14" s="682"/>
      <c r="DC14" s="682"/>
      <c r="DD14" s="688">
        <v>49945</v>
      </c>
      <c r="DE14" s="680"/>
      <c r="DF14" s="680"/>
      <c r="DG14" s="680"/>
      <c r="DH14" s="680"/>
      <c r="DI14" s="680"/>
      <c r="DJ14" s="680"/>
      <c r="DK14" s="680"/>
      <c r="DL14" s="680"/>
      <c r="DM14" s="680"/>
      <c r="DN14" s="680"/>
      <c r="DO14" s="680"/>
      <c r="DP14" s="681"/>
      <c r="DQ14" s="688">
        <v>487977</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46728</v>
      </c>
      <c r="S15" s="680"/>
      <c r="T15" s="680"/>
      <c r="U15" s="680"/>
      <c r="V15" s="680"/>
      <c r="W15" s="680"/>
      <c r="X15" s="680"/>
      <c r="Y15" s="681"/>
      <c r="Z15" s="682">
        <v>0.3</v>
      </c>
      <c r="AA15" s="682"/>
      <c r="AB15" s="682"/>
      <c r="AC15" s="682"/>
      <c r="AD15" s="683">
        <v>46728</v>
      </c>
      <c r="AE15" s="683"/>
      <c r="AF15" s="683"/>
      <c r="AG15" s="683"/>
      <c r="AH15" s="683"/>
      <c r="AI15" s="683"/>
      <c r="AJ15" s="683"/>
      <c r="AK15" s="683"/>
      <c r="AL15" s="684">
        <v>0.6</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281364</v>
      </c>
      <c r="BH15" s="680"/>
      <c r="BI15" s="680"/>
      <c r="BJ15" s="680"/>
      <c r="BK15" s="680"/>
      <c r="BL15" s="680"/>
      <c r="BM15" s="680"/>
      <c r="BN15" s="681"/>
      <c r="BO15" s="682">
        <v>7.3</v>
      </c>
      <c r="BP15" s="682"/>
      <c r="BQ15" s="682"/>
      <c r="BR15" s="682"/>
      <c r="BS15" s="688" t="s">
        <v>172</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2215122</v>
      </c>
      <c r="CS15" s="680"/>
      <c r="CT15" s="680"/>
      <c r="CU15" s="680"/>
      <c r="CV15" s="680"/>
      <c r="CW15" s="680"/>
      <c r="CX15" s="680"/>
      <c r="CY15" s="681"/>
      <c r="CZ15" s="682">
        <v>13.8</v>
      </c>
      <c r="DA15" s="682"/>
      <c r="DB15" s="682"/>
      <c r="DC15" s="682"/>
      <c r="DD15" s="688">
        <v>1323031</v>
      </c>
      <c r="DE15" s="680"/>
      <c r="DF15" s="680"/>
      <c r="DG15" s="680"/>
      <c r="DH15" s="680"/>
      <c r="DI15" s="680"/>
      <c r="DJ15" s="680"/>
      <c r="DK15" s="680"/>
      <c r="DL15" s="680"/>
      <c r="DM15" s="680"/>
      <c r="DN15" s="680"/>
      <c r="DO15" s="680"/>
      <c r="DP15" s="681"/>
      <c r="DQ15" s="688">
        <v>883671</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172</v>
      </c>
      <c r="S16" s="680"/>
      <c r="T16" s="680"/>
      <c r="U16" s="680"/>
      <c r="V16" s="680"/>
      <c r="W16" s="680"/>
      <c r="X16" s="680"/>
      <c r="Y16" s="681"/>
      <c r="Z16" s="682" t="s">
        <v>172</v>
      </c>
      <c r="AA16" s="682"/>
      <c r="AB16" s="682"/>
      <c r="AC16" s="682"/>
      <c r="AD16" s="683" t="s">
        <v>126</v>
      </c>
      <c r="AE16" s="683"/>
      <c r="AF16" s="683"/>
      <c r="AG16" s="683"/>
      <c r="AH16" s="683"/>
      <c r="AI16" s="683"/>
      <c r="AJ16" s="683"/>
      <c r="AK16" s="683"/>
      <c r="AL16" s="684" t="s">
        <v>126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172</v>
      </c>
      <c r="BH16" s="680"/>
      <c r="BI16" s="680"/>
      <c r="BJ16" s="680"/>
      <c r="BK16" s="680"/>
      <c r="BL16" s="680"/>
      <c r="BM16" s="680"/>
      <c r="BN16" s="681"/>
      <c r="BO16" s="682" t="s">
        <v>172</v>
      </c>
      <c r="BP16" s="682"/>
      <c r="BQ16" s="682"/>
      <c r="BR16" s="682"/>
      <c r="BS16" s="688" t="s">
        <v>172</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79764</v>
      </c>
      <c r="CS16" s="680"/>
      <c r="CT16" s="680"/>
      <c r="CU16" s="680"/>
      <c r="CV16" s="680"/>
      <c r="CW16" s="680"/>
      <c r="CX16" s="680"/>
      <c r="CY16" s="681"/>
      <c r="CZ16" s="682">
        <v>0.5</v>
      </c>
      <c r="DA16" s="682"/>
      <c r="DB16" s="682"/>
      <c r="DC16" s="682"/>
      <c r="DD16" s="688" t="s">
        <v>126</v>
      </c>
      <c r="DE16" s="680"/>
      <c r="DF16" s="680"/>
      <c r="DG16" s="680"/>
      <c r="DH16" s="680"/>
      <c r="DI16" s="680"/>
      <c r="DJ16" s="680"/>
      <c r="DK16" s="680"/>
      <c r="DL16" s="680"/>
      <c r="DM16" s="680"/>
      <c r="DN16" s="680"/>
      <c r="DO16" s="680"/>
      <c r="DP16" s="681"/>
      <c r="DQ16" s="688">
        <v>8392</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13155</v>
      </c>
      <c r="S17" s="680"/>
      <c r="T17" s="680"/>
      <c r="U17" s="680"/>
      <c r="V17" s="680"/>
      <c r="W17" s="680"/>
      <c r="X17" s="680"/>
      <c r="Y17" s="681"/>
      <c r="Z17" s="682">
        <v>0.1</v>
      </c>
      <c r="AA17" s="682"/>
      <c r="AB17" s="682"/>
      <c r="AC17" s="682"/>
      <c r="AD17" s="683">
        <v>13155</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172</v>
      </c>
      <c r="BP17" s="682"/>
      <c r="BQ17" s="682"/>
      <c r="BR17" s="682"/>
      <c r="BS17" s="688" t="s">
        <v>172</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1422831</v>
      </c>
      <c r="CS17" s="680"/>
      <c r="CT17" s="680"/>
      <c r="CU17" s="680"/>
      <c r="CV17" s="680"/>
      <c r="CW17" s="680"/>
      <c r="CX17" s="680"/>
      <c r="CY17" s="681"/>
      <c r="CZ17" s="682">
        <v>8.9</v>
      </c>
      <c r="DA17" s="682"/>
      <c r="DB17" s="682"/>
      <c r="DC17" s="682"/>
      <c r="DD17" s="688" t="s">
        <v>126</v>
      </c>
      <c r="DE17" s="680"/>
      <c r="DF17" s="680"/>
      <c r="DG17" s="680"/>
      <c r="DH17" s="680"/>
      <c r="DI17" s="680"/>
      <c r="DJ17" s="680"/>
      <c r="DK17" s="680"/>
      <c r="DL17" s="680"/>
      <c r="DM17" s="680"/>
      <c r="DN17" s="680"/>
      <c r="DO17" s="680"/>
      <c r="DP17" s="681"/>
      <c r="DQ17" s="688">
        <v>1267810</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3819294</v>
      </c>
      <c r="S18" s="680"/>
      <c r="T18" s="680"/>
      <c r="U18" s="680"/>
      <c r="V18" s="680"/>
      <c r="W18" s="680"/>
      <c r="X18" s="680"/>
      <c r="Y18" s="681"/>
      <c r="Z18" s="682">
        <v>23.6</v>
      </c>
      <c r="AA18" s="682"/>
      <c r="AB18" s="682"/>
      <c r="AC18" s="682"/>
      <c r="AD18" s="683">
        <v>3145022</v>
      </c>
      <c r="AE18" s="683"/>
      <c r="AF18" s="683"/>
      <c r="AG18" s="683"/>
      <c r="AH18" s="683"/>
      <c r="AI18" s="683"/>
      <c r="AJ18" s="683"/>
      <c r="AK18" s="683"/>
      <c r="AL18" s="684">
        <v>40</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172</v>
      </c>
      <c r="BP18" s="682"/>
      <c r="BQ18" s="682"/>
      <c r="BR18" s="682"/>
      <c r="BS18" s="688" t="s">
        <v>172</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172</v>
      </c>
      <c r="DA18" s="682"/>
      <c r="DB18" s="682"/>
      <c r="DC18" s="682"/>
      <c r="DD18" s="688" t="s">
        <v>172</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3145022</v>
      </c>
      <c r="S19" s="680"/>
      <c r="T19" s="680"/>
      <c r="U19" s="680"/>
      <c r="V19" s="680"/>
      <c r="W19" s="680"/>
      <c r="X19" s="680"/>
      <c r="Y19" s="681"/>
      <c r="Z19" s="682">
        <v>19.5</v>
      </c>
      <c r="AA19" s="682"/>
      <c r="AB19" s="682"/>
      <c r="AC19" s="682"/>
      <c r="AD19" s="683">
        <v>3145022</v>
      </c>
      <c r="AE19" s="683"/>
      <c r="AF19" s="683"/>
      <c r="AG19" s="683"/>
      <c r="AH19" s="683"/>
      <c r="AI19" s="683"/>
      <c r="AJ19" s="683"/>
      <c r="AK19" s="683"/>
      <c r="AL19" s="684">
        <v>40</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5272</v>
      </c>
      <c r="BH19" s="680"/>
      <c r="BI19" s="680"/>
      <c r="BJ19" s="680"/>
      <c r="BK19" s="680"/>
      <c r="BL19" s="680"/>
      <c r="BM19" s="680"/>
      <c r="BN19" s="681"/>
      <c r="BO19" s="682">
        <v>0.1</v>
      </c>
      <c r="BP19" s="682"/>
      <c r="BQ19" s="682"/>
      <c r="BR19" s="682"/>
      <c r="BS19" s="688" t="s">
        <v>172</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172</v>
      </c>
      <c r="CS19" s="680"/>
      <c r="CT19" s="680"/>
      <c r="CU19" s="680"/>
      <c r="CV19" s="680"/>
      <c r="CW19" s="680"/>
      <c r="CX19" s="680"/>
      <c r="CY19" s="681"/>
      <c r="CZ19" s="682" t="s">
        <v>172</v>
      </c>
      <c r="DA19" s="682"/>
      <c r="DB19" s="682"/>
      <c r="DC19" s="682"/>
      <c r="DD19" s="688" t="s">
        <v>126</v>
      </c>
      <c r="DE19" s="680"/>
      <c r="DF19" s="680"/>
      <c r="DG19" s="680"/>
      <c r="DH19" s="680"/>
      <c r="DI19" s="680"/>
      <c r="DJ19" s="680"/>
      <c r="DK19" s="680"/>
      <c r="DL19" s="680"/>
      <c r="DM19" s="680"/>
      <c r="DN19" s="680"/>
      <c r="DO19" s="680"/>
      <c r="DP19" s="681"/>
      <c r="DQ19" s="688" t="s">
        <v>172</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674272</v>
      </c>
      <c r="S20" s="680"/>
      <c r="T20" s="680"/>
      <c r="U20" s="680"/>
      <c r="V20" s="680"/>
      <c r="W20" s="680"/>
      <c r="X20" s="680"/>
      <c r="Y20" s="681"/>
      <c r="Z20" s="682">
        <v>4.2</v>
      </c>
      <c r="AA20" s="682"/>
      <c r="AB20" s="682"/>
      <c r="AC20" s="682"/>
      <c r="AD20" s="683" t="s">
        <v>172</v>
      </c>
      <c r="AE20" s="683"/>
      <c r="AF20" s="683"/>
      <c r="AG20" s="683"/>
      <c r="AH20" s="683"/>
      <c r="AI20" s="683"/>
      <c r="AJ20" s="683"/>
      <c r="AK20" s="683"/>
      <c r="AL20" s="684" t="s">
        <v>172</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5272</v>
      </c>
      <c r="BH20" s="680"/>
      <c r="BI20" s="680"/>
      <c r="BJ20" s="680"/>
      <c r="BK20" s="680"/>
      <c r="BL20" s="680"/>
      <c r="BM20" s="680"/>
      <c r="BN20" s="681"/>
      <c r="BO20" s="682">
        <v>0.1</v>
      </c>
      <c r="BP20" s="682"/>
      <c r="BQ20" s="682"/>
      <c r="BR20" s="682"/>
      <c r="BS20" s="688" t="s">
        <v>172</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16036682</v>
      </c>
      <c r="CS20" s="680"/>
      <c r="CT20" s="680"/>
      <c r="CU20" s="680"/>
      <c r="CV20" s="680"/>
      <c r="CW20" s="680"/>
      <c r="CX20" s="680"/>
      <c r="CY20" s="681"/>
      <c r="CZ20" s="682">
        <v>100</v>
      </c>
      <c r="DA20" s="682"/>
      <c r="DB20" s="682"/>
      <c r="DC20" s="682"/>
      <c r="DD20" s="688">
        <v>2417934</v>
      </c>
      <c r="DE20" s="680"/>
      <c r="DF20" s="680"/>
      <c r="DG20" s="680"/>
      <c r="DH20" s="680"/>
      <c r="DI20" s="680"/>
      <c r="DJ20" s="680"/>
      <c r="DK20" s="680"/>
      <c r="DL20" s="680"/>
      <c r="DM20" s="680"/>
      <c r="DN20" s="680"/>
      <c r="DO20" s="680"/>
      <c r="DP20" s="681"/>
      <c r="DQ20" s="688">
        <v>9407254</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126</v>
      </c>
      <c r="AA21" s="682"/>
      <c r="AB21" s="682"/>
      <c r="AC21" s="682"/>
      <c r="AD21" s="683" t="s">
        <v>172</v>
      </c>
      <c r="AE21" s="683"/>
      <c r="AF21" s="683"/>
      <c r="AG21" s="683"/>
      <c r="AH21" s="683"/>
      <c r="AI21" s="683"/>
      <c r="AJ21" s="683"/>
      <c r="AK21" s="683"/>
      <c r="AL21" s="684" t="s">
        <v>172</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5272</v>
      </c>
      <c r="BH21" s="680"/>
      <c r="BI21" s="680"/>
      <c r="BJ21" s="680"/>
      <c r="BK21" s="680"/>
      <c r="BL21" s="680"/>
      <c r="BM21" s="680"/>
      <c r="BN21" s="681"/>
      <c r="BO21" s="682">
        <v>0.1</v>
      </c>
      <c r="BP21" s="682"/>
      <c r="BQ21" s="682"/>
      <c r="BR21" s="682"/>
      <c r="BS21" s="688" t="s">
        <v>172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8515805</v>
      </c>
      <c r="S22" s="680"/>
      <c r="T22" s="680"/>
      <c r="U22" s="680"/>
      <c r="V22" s="680"/>
      <c r="W22" s="680"/>
      <c r="X22" s="680"/>
      <c r="Y22" s="681"/>
      <c r="Z22" s="682">
        <v>52.7</v>
      </c>
      <c r="AA22" s="682"/>
      <c r="AB22" s="682"/>
      <c r="AC22" s="682"/>
      <c r="AD22" s="683">
        <v>7841533</v>
      </c>
      <c r="AE22" s="683"/>
      <c r="AF22" s="683"/>
      <c r="AG22" s="683"/>
      <c r="AH22" s="683"/>
      <c r="AI22" s="683"/>
      <c r="AJ22" s="683"/>
      <c r="AK22" s="683"/>
      <c r="AL22" s="684">
        <v>99.7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172</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6064</v>
      </c>
      <c r="S23" s="680"/>
      <c r="T23" s="680"/>
      <c r="U23" s="680"/>
      <c r="V23" s="680"/>
      <c r="W23" s="680"/>
      <c r="X23" s="680"/>
      <c r="Y23" s="681"/>
      <c r="Z23" s="682">
        <v>0</v>
      </c>
      <c r="AA23" s="682"/>
      <c r="AB23" s="682"/>
      <c r="AC23" s="682"/>
      <c r="AD23" s="683">
        <v>6064</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172</v>
      </c>
      <c r="BH23" s="680"/>
      <c r="BI23" s="680"/>
      <c r="BJ23" s="680"/>
      <c r="BK23" s="680"/>
      <c r="BL23" s="680"/>
      <c r="BM23" s="680"/>
      <c r="BN23" s="681"/>
      <c r="BO23" s="682" t="s">
        <v>172</v>
      </c>
      <c r="BP23" s="682"/>
      <c r="BQ23" s="682"/>
      <c r="BR23" s="682"/>
      <c r="BS23" s="688" t="s">
        <v>126</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149714</v>
      </c>
      <c r="S24" s="680"/>
      <c r="T24" s="680"/>
      <c r="U24" s="680"/>
      <c r="V24" s="680"/>
      <c r="W24" s="680"/>
      <c r="X24" s="680"/>
      <c r="Y24" s="681"/>
      <c r="Z24" s="682">
        <v>0.9</v>
      </c>
      <c r="AA24" s="682"/>
      <c r="AB24" s="682"/>
      <c r="AC24" s="682"/>
      <c r="AD24" s="683">
        <v>159</v>
      </c>
      <c r="AE24" s="683"/>
      <c r="AF24" s="683"/>
      <c r="AG24" s="683"/>
      <c r="AH24" s="683"/>
      <c r="AI24" s="683"/>
      <c r="AJ24" s="683"/>
      <c r="AK24" s="683"/>
      <c r="AL24" s="684">
        <v>0</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172</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7949920</v>
      </c>
      <c r="CS24" s="669"/>
      <c r="CT24" s="669"/>
      <c r="CU24" s="669"/>
      <c r="CV24" s="669"/>
      <c r="CW24" s="669"/>
      <c r="CX24" s="669"/>
      <c r="CY24" s="670"/>
      <c r="CZ24" s="673">
        <v>49.6</v>
      </c>
      <c r="DA24" s="674"/>
      <c r="DB24" s="674"/>
      <c r="DC24" s="693"/>
      <c r="DD24" s="712">
        <v>4874360</v>
      </c>
      <c r="DE24" s="669"/>
      <c r="DF24" s="669"/>
      <c r="DG24" s="669"/>
      <c r="DH24" s="669"/>
      <c r="DI24" s="669"/>
      <c r="DJ24" s="669"/>
      <c r="DK24" s="670"/>
      <c r="DL24" s="712">
        <v>4797556</v>
      </c>
      <c r="DM24" s="669"/>
      <c r="DN24" s="669"/>
      <c r="DO24" s="669"/>
      <c r="DP24" s="669"/>
      <c r="DQ24" s="669"/>
      <c r="DR24" s="669"/>
      <c r="DS24" s="669"/>
      <c r="DT24" s="669"/>
      <c r="DU24" s="669"/>
      <c r="DV24" s="670"/>
      <c r="DW24" s="673">
        <v>57.5</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244954</v>
      </c>
      <c r="S25" s="680"/>
      <c r="T25" s="680"/>
      <c r="U25" s="680"/>
      <c r="V25" s="680"/>
      <c r="W25" s="680"/>
      <c r="X25" s="680"/>
      <c r="Y25" s="681"/>
      <c r="Z25" s="682">
        <v>1.5</v>
      </c>
      <c r="AA25" s="682"/>
      <c r="AB25" s="682"/>
      <c r="AC25" s="682"/>
      <c r="AD25" s="683">
        <v>14069</v>
      </c>
      <c r="AE25" s="683"/>
      <c r="AF25" s="683"/>
      <c r="AG25" s="683"/>
      <c r="AH25" s="683"/>
      <c r="AI25" s="683"/>
      <c r="AJ25" s="683"/>
      <c r="AK25" s="683"/>
      <c r="AL25" s="684">
        <v>0.2</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172</v>
      </c>
      <c r="BP25" s="682"/>
      <c r="BQ25" s="682"/>
      <c r="BR25" s="682"/>
      <c r="BS25" s="688" t="s">
        <v>172</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2630827</v>
      </c>
      <c r="CS25" s="715"/>
      <c r="CT25" s="715"/>
      <c r="CU25" s="715"/>
      <c r="CV25" s="715"/>
      <c r="CW25" s="715"/>
      <c r="CX25" s="715"/>
      <c r="CY25" s="716"/>
      <c r="CZ25" s="684">
        <v>16.399999999999999</v>
      </c>
      <c r="DA25" s="713"/>
      <c r="DB25" s="713"/>
      <c r="DC25" s="717"/>
      <c r="DD25" s="688">
        <v>2483970</v>
      </c>
      <c r="DE25" s="715"/>
      <c r="DF25" s="715"/>
      <c r="DG25" s="715"/>
      <c r="DH25" s="715"/>
      <c r="DI25" s="715"/>
      <c r="DJ25" s="715"/>
      <c r="DK25" s="716"/>
      <c r="DL25" s="688">
        <v>2421318</v>
      </c>
      <c r="DM25" s="715"/>
      <c r="DN25" s="715"/>
      <c r="DO25" s="715"/>
      <c r="DP25" s="715"/>
      <c r="DQ25" s="715"/>
      <c r="DR25" s="715"/>
      <c r="DS25" s="715"/>
      <c r="DT25" s="715"/>
      <c r="DU25" s="715"/>
      <c r="DV25" s="716"/>
      <c r="DW25" s="684">
        <v>29</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98954</v>
      </c>
      <c r="S26" s="680"/>
      <c r="T26" s="680"/>
      <c r="U26" s="680"/>
      <c r="V26" s="680"/>
      <c r="W26" s="680"/>
      <c r="X26" s="680"/>
      <c r="Y26" s="681"/>
      <c r="Z26" s="682">
        <v>0.6</v>
      </c>
      <c r="AA26" s="682"/>
      <c r="AB26" s="682"/>
      <c r="AC26" s="682"/>
      <c r="AD26" s="683" t="s">
        <v>126</v>
      </c>
      <c r="AE26" s="683"/>
      <c r="AF26" s="683"/>
      <c r="AG26" s="683"/>
      <c r="AH26" s="683"/>
      <c r="AI26" s="683"/>
      <c r="AJ26" s="683"/>
      <c r="AK26" s="683"/>
      <c r="AL26" s="684" t="s">
        <v>172</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126</v>
      </c>
      <c r="BP26" s="682"/>
      <c r="BQ26" s="682"/>
      <c r="BR26" s="682"/>
      <c r="BS26" s="688" t="s">
        <v>172</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1630652</v>
      </c>
      <c r="CS26" s="680"/>
      <c r="CT26" s="680"/>
      <c r="CU26" s="680"/>
      <c r="CV26" s="680"/>
      <c r="CW26" s="680"/>
      <c r="CX26" s="680"/>
      <c r="CY26" s="681"/>
      <c r="CZ26" s="684">
        <v>10.199999999999999</v>
      </c>
      <c r="DA26" s="713"/>
      <c r="DB26" s="713"/>
      <c r="DC26" s="717"/>
      <c r="DD26" s="688">
        <v>1513141</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2543576</v>
      </c>
      <c r="S27" s="680"/>
      <c r="T27" s="680"/>
      <c r="U27" s="680"/>
      <c r="V27" s="680"/>
      <c r="W27" s="680"/>
      <c r="X27" s="680"/>
      <c r="Y27" s="681"/>
      <c r="Z27" s="682">
        <v>15.7</v>
      </c>
      <c r="AA27" s="682"/>
      <c r="AB27" s="682"/>
      <c r="AC27" s="682"/>
      <c r="AD27" s="683" t="s">
        <v>172</v>
      </c>
      <c r="AE27" s="683"/>
      <c r="AF27" s="683"/>
      <c r="AG27" s="683"/>
      <c r="AH27" s="683"/>
      <c r="AI27" s="683"/>
      <c r="AJ27" s="683"/>
      <c r="AK27" s="683"/>
      <c r="AL27" s="684" t="s">
        <v>172</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3851232</v>
      </c>
      <c r="BH27" s="680"/>
      <c r="BI27" s="680"/>
      <c r="BJ27" s="680"/>
      <c r="BK27" s="680"/>
      <c r="BL27" s="680"/>
      <c r="BM27" s="680"/>
      <c r="BN27" s="681"/>
      <c r="BO27" s="682">
        <v>100</v>
      </c>
      <c r="BP27" s="682"/>
      <c r="BQ27" s="682"/>
      <c r="BR27" s="682"/>
      <c r="BS27" s="688">
        <v>151733</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3896262</v>
      </c>
      <c r="CS27" s="715"/>
      <c r="CT27" s="715"/>
      <c r="CU27" s="715"/>
      <c r="CV27" s="715"/>
      <c r="CW27" s="715"/>
      <c r="CX27" s="715"/>
      <c r="CY27" s="716"/>
      <c r="CZ27" s="684">
        <v>24.3</v>
      </c>
      <c r="DA27" s="713"/>
      <c r="DB27" s="713"/>
      <c r="DC27" s="717"/>
      <c r="DD27" s="688">
        <v>1122580</v>
      </c>
      <c r="DE27" s="715"/>
      <c r="DF27" s="715"/>
      <c r="DG27" s="715"/>
      <c r="DH27" s="715"/>
      <c r="DI27" s="715"/>
      <c r="DJ27" s="715"/>
      <c r="DK27" s="716"/>
      <c r="DL27" s="688">
        <v>1108428</v>
      </c>
      <c r="DM27" s="715"/>
      <c r="DN27" s="715"/>
      <c r="DO27" s="715"/>
      <c r="DP27" s="715"/>
      <c r="DQ27" s="715"/>
      <c r="DR27" s="715"/>
      <c r="DS27" s="715"/>
      <c r="DT27" s="715"/>
      <c r="DU27" s="715"/>
      <c r="DV27" s="716"/>
      <c r="DW27" s="684">
        <v>13.3</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172</v>
      </c>
      <c r="S28" s="680"/>
      <c r="T28" s="680"/>
      <c r="U28" s="680"/>
      <c r="V28" s="680"/>
      <c r="W28" s="680"/>
      <c r="X28" s="680"/>
      <c r="Y28" s="681"/>
      <c r="Z28" s="682" t="s">
        <v>126</v>
      </c>
      <c r="AA28" s="682"/>
      <c r="AB28" s="682"/>
      <c r="AC28" s="682"/>
      <c r="AD28" s="683" t="s">
        <v>172</v>
      </c>
      <c r="AE28" s="683"/>
      <c r="AF28" s="683"/>
      <c r="AG28" s="683"/>
      <c r="AH28" s="683"/>
      <c r="AI28" s="683"/>
      <c r="AJ28" s="683"/>
      <c r="AK28" s="683"/>
      <c r="AL28" s="684" t="s">
        <v>172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1422831</v>
      </c>
      <c r="CS28" s="680"/>
      <c r="CT28" s="680"/>
      <c r="CU28" s="680"/>
      <c r="CV28" s="680"/>
      <c r="CW28" s="680"/>
      <c r="CX28" s="680"/>
      <c r="CY28" s="681"/>
      <c r="CZ28" s="684">
        <v>8.9</v>
      </c>
      <c r="DA28" s="713"/>
      <c r="DB28" s="713"/>
      <c r="DC28" s="717"/>
      <c r="DD28" s="688">
        <v>1267810</v>
      </c>
      <c r="DE28" s="680"/>
      <c r="DF28" s="680"/>
      <c r="DG28" s="680"/>
      <c r="DH28" s="680"/>
      <c r="DI28" s="680"/>
      <c r="DJ28" s="680"/>
      <c r="DK28" s="681"/>
      <c r="DL28" s="688">
        <v>1267810</v>
      </c>
      <c r="DM28" s="680"/>
      <c r="DN28" s="680"/>
      <c r="DO28" s="680"/>
      <c r="DP28" s="680"/>
      <c r="DQ28" s="680"/>
      <c r="DR28" s="680"/>
      <c r="DS28" s="680"/>
      <c r="DT28" s="680"/>
      <c r="DU28" s="680"/>
      <c r="DV28" s="681"/>
      <c r="DW28" s="684">
        <v>15.2</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1278846</v>
      </c>
      <c r="S29" s="680"/>
      <c r="T29" s="680"/>
      <c r="U29" s="680"/>
      <c r="V29" s="680"/>
      <c r="W29" s="680"/>
      <c r="X29" s="680"/>
      <c r="Y29" s="681"/>
      <c r="Z29" s="682">
        <v>7.9</v>
      </c>
      <c r="AA29" s="682"/>
      <c r="AB29" s="682"/>
      <c r="AC29" s="682"/>
      <c r="AD29" s="683" t="s">
        <v>126</v>
      </c>
      <c r="AE29" s="683"/>
      <c r="AF29" s="683"/>
      <c r="AG29" s="683"/>
      <c r="AH29" s="683"/>
      <c r="AI29" s="683"/>
      <c r="AJ29" s="683"/>
      <c r="AK29" s="683"/>
      <c r="AL29" s="684" t="s">
        <v>172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1422831</v>
      </c>
      <c r="CS29" s="715"/>
      <c r="CT29" s="715"/>
      <c r="CU29" s="715"/>
      <c r="CV29" s="715"/>
      <c r="CW29" s="715"/>
      <c r="CX29" s="715"/>
      <c r="CY29" s="716"/>
      <c r="CZ29" s="684">
        <v>8.9</v>
      </c>
      <c r="DA29" s="713"/>
      <c r="DB29" s="713"/>
      <c r="DC29" s="717"/>
      <c r="DD29" s="688">
        <v>1267810</v>
      </c>
      <c r="DE29" s="715"/>
      <c r="DF29" s="715"/>
      <c r="DG29" s="715"/>
      <c r="DH29" s="715"/>
      <c r="DI29" s="715"/>
      <c r="DJ29" s="715"/>
      <c r="DK29" s="716"/>
      <c r="DL29" s="688">
        <v>1267810</v>
      </c>
      <c r="DM29" s="715"/>
      <c r="DN29" s="715"/>
      <c r="DO29" s="715"/>
      <c r="DP29" s="715"/>
      <c r="DQ29" s="715"/>
      <c r="DR29" s="715"/>
      <c r="DS29" s="715"/>
      <c r="DT29" s="715"/>
      <c r="DU29" s="715"/>
      <c r="DV29" s="716"/>
      <c r="DW29" s="684">
        <v>15.2</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28507</v>
      </c>
      <c r="S30" s="680"/>
      <c r="T30" s="680"/>
      <c r="U30" s="680"/>
      <c r="V30" s="680"/>
      <c r="W30" s="680"/>
      <c r="X30" s="680"/>
      <c r="Y30" s="681"/>
      <c r="Z30" s="682">
        <v>0.2</v>
      </c>
      <c r="AA30" s="682"/>
      <c r="AB30" s="682"/>
      <c r="AC30" s="682"/>
      <c r="AD30" s="683" t="s">
        <v>172</v>
      </c>
      <c r="AE30" s="683"/>
      <c r="AF30" s="683"/>
      <c r="AG30" s="683"/>
      <c r="AH30" s="683"/>
      <c r="AI30" s="683"/>
      <c r="AJ30" s="683"/>
      <c r="AK30" s="683"/>
      <c r="AL30" s="684" t="s">
        <v>126</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98.6</v>
      </c>
      <c r="BH30" s="740"/>
      <c r="BI30" s="740"/>
      <c r="BJ30" s="740"/>
      <c r="BK30" s="740"/>
      <c r="BL30" s="740"/>
      <c r="BM30" s="674">
        <v>90.3</v>
      </c>
      <c r="BN30" s="740"/>
      <c r="BO30" s="740"/>
      <c r="BP30" s="740"/>
      <c r="BQ30" s="741"/>
      <c r="BR30" s="739">
        <v>98.5</v>
      </c>
      <c r="BS30" s="740"/>
      <c r="BT30" s="740"/>
      <c r="BU30" s="740"/>
      <c r="BV30" s="740"/>
      <c r="BW30" s="740"/>
      <c r="BX30" s="674">
        <v>89.8</v>
      </c>
      <c r="BY30" s="740"/>
      <c r="BZ30" s="740"/>
      <c r="CA30" s="740"/>
      <c r="CB30" s="741"/>
      <c r="CD30" s="744"/>
      <c r="CE30" s="745"/>
      <c r="CF30" s="694" t="s">
        <v>308</v>
      </c>
      <c r="CG30" s="695"/>
      <c r="CH30" s="695"/>
      <c r="CI30" s="695"/>
      <c r="CJ30" s="695"/>
      <c r="CK30" s="695"/>
      <c r="CL30" s="695"/>
      <c r="CM30" s="695"/>
      <c r="CN30" s="695"/>
      <c r="CO30" s="695"/>
      <c r="CP30" s="695"/>
      <c r="CQ30" s="696"/>
      <c r="CR30" s="679">
        <v>1315511</v>
      </c>
      <c r="CS30" s="680"/>
      <c r="CT30" s="680"/>
      <c r="CU30" s="680"/>
      <c r="CV30" s="680"/>
      <c r="CW30" s="680"/>
      <c r="CX30" s="680"/>
      <c r="CY30" s="681"/>
      <c r="CZ30" s="684">
        <v>8.1999999999999993</v>
      </c>
      <c r="DA30" s="713"/>
      <c r="DB30" s="713"/>
      <c r="DC30" s="717"/>
      <c r="DD30" s="688">
        <v>1174072</v>
      </c>
      <c r="DE30" s="680"/>
      <c r="DF30" s="680"/>
      <c r="DG30" s="680"/>
      <c r="DH30" s="680"/>
      <c r="DI30" s="680"/>
      <c r="DJ30" s="680"/>
      <c r="DK30" s="681"/>
      <c r="DL30" s="688">
        <v>1174072</v>
      </c>
      <c r="DM30" s="680"/>
      <c r="DN30" s="680"/>
      <c r="DO30" s="680"/>
      <c r="DP30" s="680"/>
      <c r="DQ30" s="680"/>
      <c r="DR30" s="680"/>
      <c r="DS30" s="680"/>
      <c r="DT30" s="680"/>
      <c r="DU30" s="680"/>
      <c r="DV30" s="681"/>
      <c r="DW30" s="684">
        <v>14.1</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663127</v>
      </c>
      <c r="S31" s="680"/>
      <c r="T31" s="680"/>
      <c r="U31" s="680"/>
      <c r="V31" s="680"/>
      <c r="W31" s="680"/>
      <c r="X31" s="680"/>
      <c r="Y31" s="681"/>
      <c r="Z31" s="682">
        <v>4.0999999999999996</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98.9</v>
      </c>
      <c r="BH31" s="715"/>
      <c r="BI31" s="715"/>
      <c r="BJ31" s="715"/>
      <c r="BK31" s="715"/>
      <c r="BL31" s="715"/>
      <c r="BM31" s="685">
        <v>94.5</v>
      </c>
      <c r="BN31" s="737"/>
      <c r="BO31" s="737"/>
      <c r="BP31" s="737"/>
      <c r="BQ31" s="738"/>
      <c r="BR31" s="736">
        <v>98.8</v>
      </c>
      <c r="BS31" s="715"/>
      <c r="BT31" s="715"/>
      <c r="BU31" s="715"/>
      <c r="BV31" s="715"/>
      <c r="BW31" s="715"/>
      <c r="BX31" s="685">
        <v>94.2</v>
      </c>
      <c r="BY31" s="737"/>
      <c r="BZ31" s="737"/>
      <c r="CA31" s="737"/>
      <c r="CB31" s="738"/>
      <c r="CD31" s="744"/>
      <c r="CE31" s="745"/>
      <c r="CF31" s="694" t="s">
        <v>312</v>
      </c>
      <c r="CG31" s="695"/>
      <c r="CH31" s="695"/>
      <c r="CI31" s="695"/>
      <c r="CJ31" s="695"/>
      <c r="CK31" s="695"/>
      <c r="CL31" s="695"/>
      <c r="CM31" s="695"/>
      <c r="CN31" s="695"/>
      <c r="CO31" s="695"/>
      <c r="CP31" s="695"/>
      <c r="CQ31" s="696"/>
      <c r="CR31" s="679">
        <v>107320</v>
      </c>
      <c r="CS31" s="715"/>
      <c r="CT31" s="715"/>
      <c r="CU31" s="715"/>
      <c r="CV31" s="715"/>
      <c r="CW31" s="715"/>
      <c r="CX31" s="715"/>
      <c r="CY31" s="716"/>
      <c r="CZ31" s="684">
        <v>0.7</v>
      </c>
      <c r="DA31" s="713"/>
      <c r="DB31" s="713"/>
      <c r="DC31" s="717"/>
      <c r="DD31" s="688">
        <v>93738</v>
      </c>
      <c r="DE31" s="715"/>
      <c r="DF31" s="715"/>
      <c r="DG31" s="715"/>
      <c r="DH31" s="715"/>
      <c r="DI31" s="715"/>
      <c r="DJ31" s="715"/>
      <c r="DK31" s="716"/>
      <c r="DL31" s="688">
        <v>93738</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285000</v>
      </c>
      <c r="S32" s="680"/>
      <c r="T32" s="680"/>
      <c r="U32" s="680"/>
      <c r="V32" s="680"/>
      <c r="W32" s="680"/>
      <c r="X32" s="680"/>
      <c r="Y32" s="681"/>
      <c r="Z32" s="682">
        <v>1.8</v>
      </c>
      <c r="AA32" s="682"/>
      <c r="AB32" s="682"/>
      <c r="AC32" s="682"/>
      <c r="AD32" s="683" t="s">
        <v>172</v>
      </c>
      <c r="AE32" s="683"/>
      <c r="AF32" s="683"/>
      <c r="AG32" s="683"/>
      <c r="AH32" s="683"/>
      <c r="AI32" s="683"/>
      <c r="AJ32" s="683"/>
      <c r="AK32" s="683"/>
      <c r="AL32" s="684" t="s">
        <v>172</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98.2</v>
      </c>
      <c r="BH32" s="749"/>
      <c r="BI32" s="749"/>
      <c r="BJ32" s="749"/>
      <c r="BK32" s="749"/>
      <c r="BL32" s="749"/>
      <c r="BM32" s="750">
        <v>85.7</v>
      </c>
      <c r="BN32" s="749"/>
      <c r="BO32" s="749"/>
      <c r="BP32" s="749"/>
      <c r="BQ32" s="751"/>
      <c r="BR32" s="748">
        <v>98.1</v>
      </c>
      <c r="BS32" s="749"/>
      <c r="BT32" s="749"/>
      <c r="BU32" s="749"/>
      <c r="BV32" s="749"/>
      <c r="BW32" s="749"/>
      <c r="BX32" s="750">
        <v>85</v>
      </c>
      <c r="BY32" s="749"/>
      <c r="BZ32" s="749"/>
      <c r="CA32" s="749"/>
      <c r="CB32" s="751"/>
      <c r="CD32" s="746"/>
      <c r="CE32" s="747"/>
      <c r="CF32" s="694" t="s">
        <v>315</v>
      </c>
      <c r="CG32" s="695"/>
      <c r="CH32" s="695"/>
      <c r="CI32" s="695"/>
      <c r="CJ32" s="695"/>
      <c r="CK32" s="695"/>
      <c r="CL32" s="695"/>
      <c r="CM32" s="695"/>
      <c r="CN32" s="695"/>
      <c r="CO32" s="695"/>
      <c r="CP32" s="695"/>
      <c r="CQ32" s="696"/>
      <c r="CR32" s="679" t="s">
        <v>172</v>
      </c>
      <c r="CS32" s="680"/>
      <c r="CT32" s="680"/>
      <c r="CU32" s="680"/>
      <c r="CV32" s="680"/>
      <c r="CW32" s="680"/>
      <c r="CX32" s="680"/>
      <c r="CY32" s="681"/>
      <c r="CZ32" s="684" t="s">
        <v>172</v>
      </c>
      <c r="DA32" s="713"/>
      <c r="DB32" s="713"/>
      <c r="DC32" s="717"/>
      <c r="DD32" s="688" t="s">
        <v>126</v>
      </c>
      <c r="DE32" s="680"/>
      <c r="DF32" s="680"/>
      <c r="DG32" s="680"/>
      <c r="DH32" s="680"/>
      <c r="DI32" s="680"/>
      <c r="DJ32" s="680"/>
      <c r="DK32" s="681"/>
      <c r="DL32" s="688" t="s">
        <v>126</v>
      </c>
      <c r="DM32" s="680"/>
      <c r="DN32" s="680"/>
      <c r="DO32" s="680"/>
      <c r="DP32" s="680"/>
      <c r="DQ32" s="680"/>
      <c r="DR32" s="680"/>
      <c r="DS32" s="680"/>
      <c r="DT32" s="680"/>
      <c r="DU32" s="680"/>
      <c r="DV32" s="681"/>
      <c r="DW32" s="684" t="s">
        <v>172</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111594</v>
      </c>
      <c r="S33" s="680"/>
      <c r="T33" s="680"/>
      <c r="U33" s="680"/>
      <c r="V33" s="680"/>
      <c r="W33" s="680"/>
      <c r="X33" s="680"/>
      <c r="Y33" s="681"/>
      <c r="Z33" s="682">
        <v>0.7</v>
      </c>
      <c r="AA33" s="682"/>
      <c r="AB33" s="682"/>
      <c r="AC33" s="682"/>
      <c r="AD33" s="683" t="s">
        <v>172</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5589064</v>
      </c>
      <c r="CS33" s="715"/>
      <c r="CT33" s="715"/>
      <c r="CU33" s="715"/>
      <c r="CV33" s="715"/>
      <c r="CW33" s="715"/>
      <c r="CX33" s="715"/>
      <c r="CY33" s="716"/>
      <c r="CZ33" s="684">
        <v>34.9</v>
      </c>
      <c r="DA33" s="713"/>
      <c r="DB33" s="713"/>
      <c r="DC33" s="717"/>
      <c r="DD33" s="688">
        <v>4038071</v>
      </c>
      <c r="DE33" s="715"/>
      <c r="DF33" s="715"/>
      <c r="DG33" s="715"/>
      <c r="DH33" s="715"/>
      <c r="DI33" s="715"/>
      <c r="DJ33" s="715"/>
      <c r="DK33" s="716"/>
      <c r="DL33" s="688">
        <v>3105155</v>
      </c>
      <c r="DM33" s="715"/>
      <c r="DN33" s="715"/>
      <c r="DO33" s="715"/>
      <c r="DP33" s="715"/>
      <c r="DQ33" s="715"/>
      <c r="DR33" s="715"/>
      <c r="DS33" s="715"/>
      <c r="DT33" s="715"/>
      <c r="DU33" s="715"/>
      <c r="DV33" s="716"/>
      <c r="DW33" s="684">
        <v>37.200000000000003</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494560</v>
      </c>
      <c r="S34" s="680"/>
      <c r="T34" s="680"/>
      <c r="U34" s="680"/>
      <c r="V34" s="680"/>
      <c r="W34" s="680"/>
      <c r="X34" s="680"/>
      <c r="Y34" s="681"/>
      <c r="Z34" s="682">
        <v>3.1</v>
      </c>
      <c r="AA34" s="682"/>
      <c r="AB34" s="682"/>
      <c r="AC34" s="682"/>
      <c r="AD34" s="683">
        <v>1288</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1806244</v>
      </c>
      <c r="CS34" s="680"/>
      <c r="CT34" s="680"/>
      <c r="CU34" s="680"/>
      <c r="CV34" s="680"/>
      <c r="CW34" s="680"/>
      <c r="CX34" s="680"/>
      <c r="CY34" s="681"/>
      <c r="CZ34" s="684">
        <v>11.3</v>
      </c>
      <c r="DA34" s="713"/>
      <c r="DB34" s="713"/>
      <c r="DC34" s="717"/>
      <c r="DD34" s="688">
        <v>1565650</v>
      </c>
      <c r="DE34" s="680"/>
      <c r="DF34" s="680"/>
      <c r="DG34" s="680"/>
      <c r="DH34" s="680"/>
      <c r="DI34" s="680"/>
      <c r="DJ34" s="680"/>
      <c r="DK34" s="681"/>
      <c r="DL34" s="688">
        <v>1039822</v>
      </c>
      <c r="DM34" s="680"/>
      <c r="DN34" s="680"/>
      <c r="DO34" s="680"/>
      <c r="DP34" s="680"/>
      <c r="DQ34" s="680"/>
      <c r="DR34" s="680"/>
      <c r="DS34" s="680"/>
      <c r="DT34" s="680"/>
      <c r="DU34" s="680"/>
      <c r="DV34" s="681"/>
      <c r="DW34" s="684">
        <v>12.5</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1743286</v>
      </c>
      <c r="S35" s="680"/>
      <c r="T35" s="680"/>
      <c r="U35" s="680"/>
      <c r="V35" s="680"/>
      <c r="W35" s="680"/>
      <c r="X35" s="680"/>
      <c r="Y35" s="681"/>
      <c r="Z35" s="682">
        <v>10.8</v>
      </c>
      <c r="AA35" s="682"/>
      <c r="AB35" s="682"/>
      <c r="AC35" s="682"/>
      <c r="AD35" s="683" t="s">
        <v>126</v>
      </c>
      <c r="AE35" s="683"/>
      <c r="AF35" s="683"/>
      <c r="AG35" s="683"/>
      <c r="AH35" s="683"/>
      <c r="AI35" s="683"/>
      <c r="AJ35" s="683"/>
      <c r="AK35" s="683"/>
      <c r="AL35" s="684" t="s">
        <v>126</v>
      </c>
      <c r="AM35" s="685"/>
      <c r="AN35" s="685"/>
      <c r="AO35" s="686"/>
      <c r="AP35" s="234"/>
      <c r="AQ35" s="752" t="s">
        <v>323</v>
      </c>
      <c r="AR35" s="753"/>
      <c r="AS35" s="753"/>
      <c r="AT35" s="753"/>
      <c r="AU35" s="753"/>
      <c r="AV35" s="753"/>
      <c r="AW35" s="753"/>
      <c r="AX35" s="753"/>
      <c r="AY35" s="754"/>
      <c r="AZ35" s="668">
        <v>1990692</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-305364</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143640</v>
      </c>
      <c r="CS35" s="715"/>
      <c r="CT35" s="715"/>
      <c r="CU35" s="715"/>
      <c r="CV35" s="715"/>
      <c r="CW35" s="715"/>
      <c r="CX35" s="715"/>
      <c r="CY35" s="716"/>
      <c r="CZ35" s="684">
        <v>0.9</v>
      </c>
      <c r="DA35" s="713"/>
      <c r="DB35" s="713"/>
      <c r="DC35" s="717"/>
      <c r="DD35" s="688">
        <v>122419</v>
      </c>
      <c r="DE35" s="715"/>
      <c r="DF35" s="715"/>
      <c r="DG35" s="715"/>
      <c r="DH35" s="715"/>
      <c r="DI35" s="715"/>
      <c r="DJ35" s="715"/>
      <c r="DK35" s="716"/>
      <c r="DL35" s="688">
        <v>122419</v>
      </c>
      <c r="DM35" s="715"/>
      <c r="DN35" s="715"/>
      <c r="DO35" s="715"/>
      <c r="DP35" s="715"/>
      <c r="DQ35" s="715"/>
      <c r="DR35" s="715"/>
      <c r="DS35" s="715"/>
      <c r="DT35" s="715"/>
      <c r="DU35" s="715"/>
      <c r="DV35" s="716"/>
      <c r="DW35" s="684">
        <v>1.5</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172</v>
      </c>
      <c r="AA36" s="682"/>
      <c r="AB36" s="682"/>
      <c r="AC36" s="682"/>
      <c r="AD36" s="683" t="s">
        <v>172</v>
      </c>
      <c r="AE36" s="683"/>
      <c r="AF36" s="683"/>
      <c r="AG36" s="683"/>
      <c r="AH36" s="683"/>
      <c r="AI36" s="683"/>
      <c r="AJ36" s="683"/>
      <c r="AK36" s="683"/>
      <c r="AL36" s="684" t="s">
        <v>126</v>
      </c>
      <c r="AM36" s="685"/>
      <c r="AN36" s="685"/>
      <c r="AO36" s="686"/>
      <c r="AQ36" s="756" t="s">
        <v>327</v>
      </c>
      <c r="AR36" s="757"/>
      <c r="AS36" s="757"/>
      <c r="AT36" s="757"/>
      <c r="AU36" s="757"/>
      <c r="AV36" s="757"/>
      <c r="AW36" s="757"/>
      <c r="AX36" s="757"/>
      <c r="AY36" s="758"/>
      <c r="AZ36" s="679">
        <v>271463</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-379348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908101</v>
      </c>
      <c r="CS36" s="680"/>
      <c r="CT36" s="680"/>
      <c r="CU36" s="680"/>
      <c r="CV36" s="680"/>
      <c r="CW36" s="680"/>
      <c r="CX36" s="680"/>
      <c r="CY36" s="681"/>
      <c r="CZ36" s="684">
        <v>5.7</v>
      </c>
      <c r="DA36" s="713"/>
      <c r="DB36" s="713"/>
      <c r="DC36" s="717"/>
      <c r="DD36" s="688">
        <v>730421</v>
      </c>
      <c r="DE36" s="680"/>
      <c r="DF36" s="680"/>
      <c r="DG36" s="680"/>
      <c r="DH36" s="680"/>
      <c r="DI36" s="680"/>
      <c r="DJ36" s="680"/>
      <c r="DK36" s="681"/>
      <c r="DL36" s="688">
        <v>426305</v>
      </c>
      <c r="DM36" s="680"/>
      <c r="DN36" s="680"/>
      <c r="DO36" s="680"/>
      <c r="DP36" s="680"/>
      <c r="DQ36" s="680"/>
      <c r="DR36" s="680"/>
      <c r="DS36" s="680"/>
      <c r="DT36" s="680"/>
      <c r="DU36" s="680"/>
      <c r="DV36" s="681"/>
      <c r="DW36" s="684">
        <v>5.0999999999999996</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487086</v>
      </c>
      <c r="S37" s="680"/>
      <c r="T37" s="680"/>
      <c r="U37" s="680"/>
      <c r="V37" s="680"/>
      <c r="W37" s="680"/>
      <c r="X37" s="680"/>
      <c r="Y37" s="681"/>
      <c r="Z37" s="682">
        <v>3</v>
      </c>
      <c r="AA37" s="682"/>
      <c r="AB37" s="682"/>
      <c r="AC37" s="682"/>
      <c r="AD37" s="683" t="s">
        <v>172</v>
      </c>
      <c r="AE37" s="683"/>
      <c r="AF37" s="683"/>
      <c r="AG37" s="683"/>
      <c r="AH37" s="683"/>
      <c r="AI37" s="683"/>
      <c r="AJ37" s="683"/>
      <c r="AK37" s="683"/>
      <c r="AL37" s="684" t="s">
        <v>172</v>
      </c>
      <c r="AM37" s="685"/>
      <c r="AN37" s="685"/>
      <c r="AO37" s="686"/>
      <c r="AQ37" s="756" t="s">
        <v>331</v>
      </c>
      <c r="AR37" s="757"/>
      <c r="AS37" s="757"/>
      <c r="AT37" s="757"/>
      <c r="AU37" s="757"/>
      <c r="AV37" s="757"/>
      <c r="AW37" s="757"/>
      <c r="AX37" s="757"/>
      <c r="AY37" s="758"/>
      <c r="AZ37" s="679">
        <v>76363</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4922</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169255</v>
      </c>
      <c r="CS37" s="715"/>
      <c r="CT37" s="715"/>
      <c r="CU37" s="715"/>
      <c r="CV37" s="715"/>
      <c r="CW37" s="715"/>
      <c r="CX37" s="715"/>
      <c r="CY37" s="716"/>
      <c r="CZ37" s="684">
        <v>1.1000000000000001</v>
      </c>
      <c r="DA37" s="713"/>
      <c r="DB37" s="713"/>
      <c r="DC37" s="717"/>
      <c r="DD37" s="688">
        <v>169255</v>
      </c>
      <c r="DE37" s="715"/>
      <c r="DF37" s="715"/>
      <c r="DG37" s="715"/>
      <c r="DH37" s="715"/>
      <c r="DI37" s="715"/>
      <c r="DJ37" s="715"/>
      <c r="DK37" s="716"/>
      <c r="DL37" s="688">
        <v>148256</v>
      </c>
      <c r="DM37" s="715"/>
      <c r="DN37" s="715"/>
      <c r="DO37" s="715"/>
      <c r="DP37" s="715"/>
      <c r="DQ37" s="715"/>
      <c r="DR37" s="715"/>
      <c r="DS37" s="715"/>
      <c r="DT37" s="715"/>
      <c r="DU37" s="715"/>
      <c r="DV37" s="716"/>
      <c r="DW37" s="684">
        <v>1.8</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16163987</v>
      </c>
      <c r="S38" s="760"/>
      <c r="T38" s="760"/>
      <c r="U38" s="760"/>
      <c r="V38" s="760"/>
      <c r="W38" s="760"/>
      <c r="X38" s="760"/>
      <c r="Y38" s="761"/>
      <c r="Z38" s="762">
        <v>100</v>
      </c>
      <c r="AA38" s="762"/>
      <c r="AB38" s="762"/>
      <c r="AC38" s="762"/>
      <c r="AD38" s="763">
        <v>7863113</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126</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8725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1914329</v>
      </c>
      <c r="CS38" s="680"/>
      <c r="CT38" s="680"/>
      <c r="CU38" s="680"/>
      <c r="CV38" s="680"/>
      <c r="CW38" s="680"/>
      <c r="CX38" s="680"/>
      <c r="CY38" s="681"/>
      <c r="CZ38" s="684">
        <v>11.9</v>
      </c>
      <c r="DA38" s="713"/>
      <c r="DB38" s="713"/>
      <c r="DC38" s="717"/>
      <c r="DD38" s="688">
        <v>1602152</v>
      </c>
      <c r="DE38" s="680"/>
      <c r="DF38" s="680"/>
      <c r="DG38" s="680"/>
      <c r="DH38" s="680"/>
      <c r="DI38" s="680"/>
      <c r="DJ38" s="680"/>
      <c r="DK38" s="681"/>
      <c r="DL38" s="688">
        <v>1516609</v>
      </c>
      <c r="DM38" s="680"/>
      <c r="DN38" s="680"/>
      <c r="DO38" s="680"/>
      <c r="DP38" s="680"/>
      <c r="DQ38" s="680"/>
      <c r="DR38" s="680"/>
      <c r="DS38" s="680"/>
      <c r="DT38" s="680"/>
      <c r="DU38" s="680"/>
      <c r="DV38" s="681"/>
      <c r="DW38" s="684">
        <v>18.2</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126</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100</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348526</v>
      </c>
      <c r="CS39" s="715"/>
      <c r="CT39" s="715"/>
      <c r="CU39" s="715"/>
      <c r="CV39" s="715"/>
      <c r="CW39" s="715"/>
      <c r="CX39" s="715"/>
      <c r="CY39" s="716"/>
      <c r="CZ39" s="684">
        <v>2.2000000000000002</v>
      </c>
      <c r="DA39" s="713"/>
      <c r="DB39" s="713"/>
      <c r="DC39" s="717"/>
      <c r="DD39" s="688">
        <v>105</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391247</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126</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468224</v>
      </c>
      <c r="CS40" s="680"/>
      <c r="CT40" s="680"/>
      <c r="CU40" s="680"/>
      <c r="CV40" s="680"/>
      <c r="CW40" s="680"/>
      <c r="CX40" s="680"/>
      <c r="CY40" s="681"/>
      <c r="CZ40" s="684">
        <v>2.9</v>
      </c>
      <c r="DA40" s="713"/>
      <c r="DB40" s="713"/>
      <c r="DC40" s="717"/>
      <c r="DD40" s="688">
        <v>17324</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1251619</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358</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2497698</v>
      </c>
      <c r="CS42" s="680"/>
      <c r="CT42" s="680"/>
      <c r="CU42" s="680"/>
      <c r="CV42" s="680"/>
      <c r="CW42" s="680"/>
      <c r="CX42" s="680"/>
      <c r="CY42" s="681"/>
      <c r="CZ42" s="684">
        <v>15.6</v>
      </c>
      <c r="DA42" s="685"/>
      <c r="DB42" s="685"/>
      <c r="DC42" s="780"/>
      <c r="DD42" s="688">
        <v>494823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27545</v>
      </c>
      <c r="CS43" s="715"/>
      <c r="CT43" s="715"/>
      <c r="CU43" s="715"/>
      <c r="CV43" s="715"/>
      <c r="CW43" s="715"/>
      <c r="CX43" s="715"/>
      <c r="CY43" s="716"/>
      <c r="CZ43" s="684">
        <v>0.2</v>
      </c>
      <c r="DA43" s="713"/>
      <c r="DB43" s="713"/>
      <c r="DC43" s="717"/>
      <c r="DD43" s="688">
        <v>27545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2417934</v>
      </c>
      <c r="CS44" s="680"/>
      <c r="CT44" s="680"/>
      <c r="CU44" s="680"/>
      <c r="CV44" s="680"/>
      <c r="CW44" s="680"/>
      <c r="CX44" s="680"/>
      <c r="CY44" s="681"/>
      <c r="CZ44" s="684">
        <v>15.1</v>
      </c>
      <c r="DA44" s="685"/>
      <c r="DB44" s="685"/>
      <c r="DC44" s="780"/>
      <c r="DD44" s="688">
        <v>486431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1120870</v>
      </c>
      <c r="CS45" s="715"/>
      <c r="CT45" s="715"/>
      <c r="CU45" s="715"/>
      <c r="CV45" s="715"/>
      <c r="CW45" s="715"/>
      <c r="CX45" s="715"/>
      <c r="CY45" s="716"/>
      <c r="CZ45" s="684">
        <v>7</v>
      </c>
      <c r="DA45" s="713"/>
      <c r="DB45" s="713"/>
      <c r="DC45" s="717"/>
      <c r="DD45" s="688">
        <v>61523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1194300</v>
      </c>
      <c r="CS46" s="680"/>
      <c r="CT46" s="680"/>
      <c r="CU46" s="680"/>
      <c r="CV46" s="680"/>
      <c r="CW46" s="680"/>
      <c r="CX46" s="680"/>
      <c r="CY46" s="681"/>
      <c r="CZ46" s="684">
        <v>7.4</v>
      </c>
      <c r="DA46" s="685"/>
      <c r="DB46" s="685"/>
      <c r="DC46" s="780"/>
      <c r="DD46" s="688">
        <v>368029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79764</v>
      </c>
      <c r="CS47" s="715"/>
      <c r="CT47" s="715"/>
      <c r="CU47" s="715"/>
      <c r="CV47" s="715"/>
      <c r="CW47" s="715"/>
      <c r="CX47" s="715"/>
      <c r="CY47" s="716"/>
      <c r="CZ47" s="684">
        <v>0.5</v>
      </c>
      <c r="DA47" s="713"/>
      <c r="DB47" s="713"/>
      <c r="DC47" s="717"/>
      <c r="DD47" s="688">
        <v>8392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126</v>
      </c>
      <c r="CS48" s="680"/>
      <c r="CT48" s="680"/>
      <c r="CU48" s="680"/>
      <c r="CV48" s="680"/>
      <c r="CW48" s="680"/>
      <c r="CX48" s="680"/>
      <c r="CY48" s="681"/>
      <c r="CZ48" s="684" t="s">
        <v>358</v>
      </c>
      <c r="DA48" s="685"/>
      <c r="DB48" s="685"/>
      <c r="DC48" s="780"/>
      <c r="DD48" s="688" t="s">
        <v>358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16036682</v>
      </c>
      <c r="CS49" s="749"/>
      <c r="CT49" s="749"/>
      <c r="CU49" s="749"/>
      <c r="CV49" s="749"/>
      <c r="CW49" s="749"/>
      <c r="CX49" s="749"/>
      <c r="CY49" s="781"/>
      <c r="CZ49" s="764">
        <v>100</v>
      </c>
      <c r="DA49" s="782"/>
      <c r="DB49" s="782"/>
      <c r="DC49" s="783"/>
      <c r="DD49" s="784">
        <v>9407254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RpGTkgI8G6ZaaGFiX8opGRv8FZ6FjER+rXK+o5ZYJcZJ0z5LhMWpThXnvsugVN2ZY/VQHQBdapmkzBeqfUqXaw==" saltValue="VQlEPIOME5glEoV1KlNy8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BJ34" sqref="BJ3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16164</v>
      </c>
      <c r="R7" s="815"/>
      <c r="S7" s="815"/>
      <c r="T7" s="815"/>
      <c r="U7" s="815"/>
      <c r="V7" s="815">
        <v>16037</v>
      </c>
      <c r="W7" s="815"/>
      <c r="X7" s="815"/>
      <c r="Y7" s="815"/>
      <c r="Z7" s="815"/>
      <c r="AA7" s="815">
        <v>127</v>
      </c>
      <c r="AB7" s="815"/>
      <c r="AC7" s="815"/>
      <c r="AD7" s="815"/>
      <c r="AE7" s="816"/>
      <c r="AF7" s="817">
        <v>122</v>
      </c>
      <c r="AG7" s="818"/>
      <c r="AH7" s="818"/>
      <c r="AI7" s="818"/>
      <c r="AJ7" s="819"/>
      <c r="AK7" s="854">
        <v>285</v>
      </c>
      <c r="AL7" s="855"/>
      <c r="AM7" s="855"/>
      <c r="AN7" s="855"/>
      <c r="AO7" s="855"/>
      <c r="AP7" s="855">
        <v>13543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-1</v>
      </c>
      <c r="CI7" s="852"/>
      <c r="CJ7" s="852"/>
      <c r="CK7" s="852"/>
      <c r="CL7" s="853"/>
      <c r="CM7" s="851">
        <v>366</v>
      </c>
      <c r="CN7" s="852"/>
      <c r="CO7" s="852"/>
      <c r="CP7" s="852"/>
      <c r="CQ7" s="853"/>
      <c r="CR7" s="851">
        <v>343</v>
      </c>
      <c r="CS7" s="852"/>
      <c r="CT7" s="852"/>
      <c r="CU7" s="852"/>
      <c r="CV7" s="853"/>
      <c r="CW7" s="851">
        <v>5</v>
      </c>
      <c r="CX7" s="852"/>
      <c r="CY7" s="852"/>
      <c r="CZ7" s="852"/>
      <c r="DA7" s="853"/>
      <c r="DB7" s="851" t="s">
        <v>581</v>
      </c>
      <c r="DC7" s="852"/>
      <c r="DD7" s="852"/>
      <c r="DE7" s="852"/>
      <c r="DF7" s="853"/>
      <c r="DG7" s="851" t="s">
        <v>581</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c r="BU8" s="849"/>
      <c r="BV8" s="849"/>
      <c r="BW8" s="849"/>
      <c r="BX8" s="849"/>
      <c r="BY8" s="849"/>
      <c r="BZ8" s="849"/>
      <c r="CA8" s="849"/>
      <c r="CB8" s="849"/>
      <c r="CC8" s="849"/>
      <c r="CD8" s="849"/>
      <c r="CE8" s="849"/>
      <c r="CF8" s="849"/>
      <c r="CG8" s="850"/>
      <c r="CH8" s="861">
        <v>-5</v>
      </c>
      <c r="CI8" s="862"/>
      <c r="CJ8" s="862"/>
      <c r="CK8" s="862"/>
      <c r="CL8" s="863"/>
      <c r="CM8" s="861">
        <v>106</v>
      </c>
      <c r="CN8" s="862"/>
      <c r="CO8" s="862"/>
      <c r="CP8" s="862"/>
      <c r="CQ8" s="863"/>
      <c r="CR8" s="861">
        <v>6</v>
      </c>
      <c r="CS8" s="862"/>
      <c r="CT8" s="862"/>
      <c r="CU8" s="862"/>
      <c r="CV8" s="863"/>
      <c r="CW8" s="861">
        <v>71</v>
      </c>
      <c r="CX8" s="862"/>
      <c r="CY8" s="862"/>
      <c r="CZ8" s="862"/>
      <c r="DA8" s="863"/>
      <c r="DB8" s="861" t="s">
        <v>581</v>
      </c>
      <c r="DC8" s="862"/>
      <c r="DD8" s="862"/>
      <c r="DE8" s="862"/>
      <c r="DF8" s="863"/>
      <c r="DG8" s="861" t="s">
        <v>581</v>
      </c>
      <c r="DH8" s="862"/>
      <c r="DI8" s="862"/>
      <c r="DJ8" s="862"/>
      <c r="DK8" s="863"/>
      <c r="DL8" s="861" t="s">
        <v>581</v>
      </c>
      <c r="DM8" s="862"/>
      <c r="DN8" s="862"/>
      <c r="DO8" s="862"/>
      <c r="DP8" s="863"/>
      <c r="DQ8" s="861" t="s">
        <v>581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f>Q7</f>
        <v>16164</v>
      </c>
      <c r="R23" s="874"/>
      <c r="S23" s="874"/>
      <c r="T23" s="874"/>
      <c r="U23" s="874"/>
      <c r="V23" s="874">
        <f t="shared" ref="V23" si="0">V7</f>
        <v>16037</v>
      </c>
      <c r="W23" s="874"/>
      <c r="X23" s="874"/>
      <c r="Y23" s="874"/>
      <c r="Z23" s="874"/>
      <c r="AA23" s="874">
        <f t="shared" ref="AA23" si="1">AA7</f>
        <v>127</v>
      </c>
      <c r="AB23" s="874"/>
      <c r="AC23" s="874"/>
      <c r="AD23" s="874"/>
      <c r="AE23" s="875"/>
      <c r="AF23" s="876">
        <v>122</v>
      </c>
      <c r="AG23" s="874"/>
      <c r="AH23" s="874"/>
      <c r="AI23" s="874"/>
      <c r="AJ23" s="877"/>
      <c r="AK23" s="878"/>
      <c r="AL23" s="879"/>
      <c r="AM23" s="879"/>
      <c r="AN23" s="879"/>
      <c r="AO23" s="879"/>
      <c r="AP23" s="874">
        <f>AP7</f>
        <v>13543</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4448</v>
      </c>
      <c r="R28" s="903"/>
      <c r="S28" s="903"/>
      <c r="T28" s="903"/>
      <c r="U28" s="903"/>
      <c r="V28" s="903">
        <v>4753</v>
      </c>
      <c r="W28" s="903"/>
      <c r="X28" s="903"/>
      <c r="Y28" s="903"/>
      <c r="Z28" s="903"/>
      <c r="AA28" s="903">
        <v>-305</v>
      </c>
      <c r="AB28" s="903"/>
      <c r="AC28" s="903"/>
      <c r="AD28" s="903"/>
      <c r="AE28" s="904"/>
      <c r="AF28" s="905">
        <v>-305</v>
      </c>
      <c r="AG28" s="903"/>
      <c r="AH28" s="903"/>
      <c r="AI28" s="903"/>
      <c r="AJ28" s="906"/>
      <c r="AK28" s="907">
        <v>391</v>
      </c>
      <c r="AL28" s="898"/>
      <c r="AM28" s="898"/>
      <c r="AN28" s="898"/>
      <c r="AO28" s="898"/>
      <c r="AP28" s="898" t="s">
        <v>581</v>
      </c>
      <c r="AQ28" s="898"/>
      <c r="AR28" s="898"/>
      <c r="AS28" s="898"/>
      <c r="AT28" s="898"/>
      <c r="AU28" s="898" t="s">
        <v>581</v>
      </c>
      <c r="AV28" s="898"/>
      <c r="AW28" s="898"/>
      <c r="AX28" s="898"/>
      <c r="AY28" s="898"/>
      <c r="AZ28" s="899" t="s">
        <v>511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3646</v>
      </c>
      <c r="R29" s="839"/>
      <c r="S29" s="839"/>
      <c r="T29" s="839"/>
      <c r="U29" s="839"/>
      <c r="V29" s="839">
        <v>3552</v>
      </c>
      <c r="W29" s="839"/>
      <c r="X29" s="839"/>
      <c r="Y29" s="839"/>
      <c r="Z29" s="839"/>
      <c r="AA29" s="839">
        <v>94</v>
      </c>
      <c r="AB29" s="839"/>
      <c r="AC29" s="839"/>
      <c r="AD29" s="839"/>
      <c r="AE29" s="840"/>
      <c r="AF29" s="841">
        <v>94</v>
      </c>
      <c r="AG29" s="842"/>
      <c r="AH29" s="842"/>
      <c r="AI29" s="842"/>
      <c r="AJ29" s="843"/>
      <c r="AK29" s="910">
        <v>537</v>
      </c>
      <c r="AL29" s="911"/>
      <c r="AM29" s="911"/>
      <c r="AN29" s="911"/>
      <c r="AO29" s="911"/>
      <c r="AP29" s="911" t="s">
        <v>581</v>
      </c>
      <c r="AQ29" s="911"/>
      <c r="AR29" s="911"/>
      <c r="AS29" s="911"/>
      <c r="AT29" s="911"/>
      <c r="AU29" s="911" t="s">
        <v>581</v>
      </c>
      <c r="AV29" s="911"/>
      <c r="AW29" s="911"/>
      <c r="AX29" s="911"/>
      <c r="AY29" s="911"/>
      <c r="AZ29" s="912" t="s">
        <v>511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569</v>
      </c>
      <c r="R30" s="839"/>
      <c r="S30" s="839"/>
      <c r="T30" s="839"/>
      <c r="U30" s="839"/>
      <c r="V30" s="839">
        <v>566</v>
      </c>
      <c r="W30" s="839"/>
      <c r="X30" s="839"/>
      <c r="Y30" s="839"/>
      <c r="Z30" s="839"/>
      <c r="AA30" s="839">
        <v>3</v>
      </c>
      <c r="AB30" s="839"/>
      <c r="AC30" s="839"/>
      <c r="AD30" s="839"/>
      <c r="AE30" s="840"/>
      <c r="AF30" s="841">
        <v>3</v>
      </c>
      <c r="AG30" s="842"/>
      <c r="AH30" s="842"/>
      <c r="AI30" s="842"/>
      <c r="AJ30" s="843"/>
      <c r="AK30" s="910">
        <v>199</v>
      </c>
      <c r="AL30" s="911"/>
      <c r="AM30" s="911"/>
      <c r="AN30" s="911"/>
      <c r="AO30" s="911"/>
      <c r="AP30" s="911" t="s">
        <v>581</v>
      </c>
      <c r="AQ30" s="911"/>
      <c r="AR30" s="911"/>
      <c r="AS30" s="911"/>
      <c r="AT30" s="911"/>
      <c r="AU30" s="911" t="s">
        <v>581</v>
      </c>
      <c r="AV30" s="911"/>
      <c r="AW30" s="911"/>
      <c r="AX30" s="911"/>
      <c r="AY30" s="911"/>
      <c r="AZ30" s="912" t="s">
        <v>511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23</v>
      </c>
      <c r="R31" s="839"/>
      <c r="S31" s="839"/>
      <c r="T31" s="839"/>
      <c r="U31" s="839"/>
      <c r="V31" s="839">
        <v>23</v>
      </c>
      <c r="W31" s="839"/>
      <c r="X31" s="839"/>
      <c r="Y31" s="839"/>
      <c r="Z31" s="839"/>
      <c r="AA31" s="839">
        <v>0</v>
      </c>
      <c r="AB31" s="839"/>
      <c r="AC31" s="839"/>
      <c r="AD31" s="839"/>
      <c r="AE31" s="840"/>
      <c r="AF31" s="841" t="s">
        <v>400</v>
      </c>
      <c r="AG31" s="842"/>
      <c r="AH31" s="842"/>
      <c r="AI31" s="842"/>
      <c r="AJ31" s="843"/>
      <c r="AK31" s="910">
        <v>7</v>
      </c>
      <c r="AL31" s="911"/>
      <c r="AM31" s="911"/>
      <c r="AN31" s="911"/>
      <c r="AO31" s="911"/>
      <c r="AP31" s="911" t="s">
        <v>581</v>
      </c>
      <c r="AQ31" s="911"/>
      <c r="AR31" s="911"/>
      <c r="AS31" s="911"/>
      <c r="AT31" s="911"/>
      <c r="AU31" s="911" t="s">
        <v>581</v>
      </c>
      <c r="AV31" s="911"/>
      <c r="AW31" s="911"/>
      <c r="AX31" s="911"/>
      <c r="AY31" s="911"/>
      <c r="AZ31" s="912" t="s">
        <v>511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740</v>
      </c>
      <c r="R32" s="839"/>
      <c r="S32" s="839"/>
      <c r="T32" s="839"/>
      <c r="U32" s="839"/>
      <c r="V32" s="839">
        <v>707</v>
      </c>
      <c r="W32" s="839"/>
      <c r="X32" s="839"/>
      <c r="Y32" s="839"/>
      <c r="Z32" s="839"/>
      <c r="AA32" s="839">
        <v>34</v>
      </c>
      <c r="AB32" s="839"/>
      <c r="AC32" s="839"/>
      <c r="AD32" s="839"/>
      <c r="AE32" s="840"/>
      <c r="AF32" s="841">
        <v>859</v>
      </c>
      <c r="AG32" s="842"/>
      <c r="AH32" s="842"/>
      <c r="AI32" s="842"/>
      <c r="AJ32" s="843"/>
      <c r="AK32" s="910">
        <v>9</v>
      </c>
      <c r="AL32" s="911"/>
      <c r="AM32" s="911"/>
      <c r="AN32" s="911"/>
      <c r="AO32" s="911"/>
      <c r="AP32" s="911">
        <v>1703</v>
      </c>
      <c r="AQ32" s="911"/>
      <c r="AR32" s="911"/>
      <c r="AS32" s="911"/>
      <c r="AT32" s="911"/>
      <c r="AU32" s="911">
        <v>3</v>
      </c>
      <c r="AV32" s="911"/>
      <c r="AW32" s="911"/>
      <c r="AX32" s="911"/>
      <c r="AY32" s="911"/>
      <c r="AZ32" s="912" t="s">
        <v>581</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947</v>
      </c>
      <c r="R33" s="839"/>
      <c r="S33" s="839"/>
      <c r="T33" s="839"/>
      <c r="U33" s="839"/>
      <c r="V33" s="839">
        <v>951</v>
      </c>
      <c r="W33" s="839"/>
      <c r="X33" s="839"/>
      <c r="Y33" s="839"/>
      <c r="Z33" s="839"/>
      <c r="AA33" s="839">
        <v>5</v>
      </c>
      <c r="AB33" s="839"/>
      <c r="AC33" s="839"/>
      <c r="AD33" s="839"/>
      <c r="AE33" s="840"/>
      <c r="AF33" s="841">
        <v>5</v>
      </c>
      <c r="AG33" s="842"/>
      <c r="AH33" s="842"/>
      <c r="AI33" s="842"/>
      <c r="AJ33" s="843"/>
      <c r="AK33" s="910">
        <v>271</v>
      </c>
      <c r="AL33" s="911"/>
      <c r="AM33" s="911"/>
      <c r="AN33" s="911"/>
      <c r="AO33" s="911"/>
      <c r="AP33" s="911">
        <v>5221</v>
      </c>
      <c r="AQ33" s="911"/>
      <c r="AR33" s="911"/>
      <c r="AS33" s="911"/>
      <c r="AT33" s="911"/>
      <c r="AU33" s="911">
        <v>5096</v>
      </c>
      <c r="AV33" s="911"/>
      <c r="AW33" s="911"/>
      <c r="AX33" s="911"/>
      <c r="AY33" s="911"/>
      <c r="AZ33" s="912" t="s">
        <v>581</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655</v>
      </c>
      <c r="AG63" s="922"/>
      <c r="AH63" s="922"/>
      <c r="AI63" s="922"/>
      <c r="AJ63" s="923"/>
      <c r="AK63" s="924"/>
      <c r="AL63" s="919"/>
      <c r="AM63" s="919"/>
      <c r="AN63" s="919"/>
      <c r="AO63" s="919"/>
      <c r="AP63" s="922">
        <f>SUM(AP32:AT33)</f>
        <v>6924</v>
      </c>
      <c r="AQ63" s="922"/>
      <c r="AR63" s="922"/>
      <c r="AS63" s="922"/>
      <c r="AT63" s="922"/>
      <c r="AU63" s="922">
        <f>SUM(AU32:AY33)</f>
        <v>5099</v>
      </c>
      <c r="AV63" s="922"/>
      <c r="AW63" s="922"/>
      <c r="AX63" s="922"/>
      <c r="AY63" s="922"/>
      <c r="AZ63" s="926"/>
      <c r="BA63" s="926"/>
      <c r="BB63" s="926"/>
      <c r="BC63" s="926"/>
      <c r="BD63" s="926"/>
      <c r="BE63" s="927"/>
      <c r="BF63" s="927"/>
      <c r="BG63" s="927"/>
      <c r="BH63" s="927"/>
      <c r="BI63" s="928"/>
      <c r="BJ63" s="929" t="s">
        <v>400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582</v>
      </c>
      <c r="C68" s="950"/>
      <c r="D68" s="950"/>
      <c r="E68" s="950"/>
      <c r="F68" s="950"/>
      <c r="G68" s="950"/>
      <c r="H68" s="950"/>
      <c r="I68" s="950"/>
      <c r="J68" s="950"/>
      <c r="K68" s="950"/>
      <c r="L68" s="950"/>
      <c r="M68" s="950"/>
      <c r="N68" s="950"/>
      <c r="O68" s="950"/>
      <c r="P68" s="951"/>
      <c r="Q68" s="952">
        <v>187</v>
      </c>
      <c r="R68" s="946"/>
      <c r="S68" s="946"/>
      <c r="T68" s="946"/>
      <c r="U68" s="946"/>
      <c r="V68" s="946">
        <v>173</v>
      </c>
      <c r="W68" s="946"/>
      <c r="X68" s="946"/>
      <c r="Y68" s="946"/>
      <c r="Z68" s="946"/>
      <c r="AA68" s="946">
        <v>13</v>
      </c>
      <c r="AB68" s="946"/>
      <c r="AC68" s="946"/>
      <c r="AD68" s="946"/>
      <c r="AE68" s="946"/>
      <c r="AF68" s="946">
        <v>13</v>
      </c>
      <c r="AG68" s="946"/>
      <c r="AH68" s="946"/>
      <c r="AI68" s="946"/>
      <c r="AJ68" s="946"/>
      <c r="AK68" s="946" t="s">
        <v>601</v>
      </c>
      <c r="AL68" s="946"/>
      <c r="AM68" s="946"/>
      <c r="AN68" s="946"/>
      <c r="AO68" s="946"/>
      <c r="AP68" s="946" t="s">
        <v>601</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583</v>
      </c>
      <c r="C69" s="954"/>
      <c r="D69" s="954"/>
      <c r="E69" s="954"/>
      <c r="F69" s="954"/>
      <c r="G69" s="954"/>
      <c r="H69" s="954"/>
      <c r="I69" s="954"/>
      <c r="J69" s="954"/>
      <c r="K69" s="954"/>
      <c r="L69" s="954"/>
      <c r="M69" s="954"/>
      <c r="N69" s="954"/>
      <c r="O69" s="954"/>
      <c r="P69" s="955"/>
      <c r="Q69" s="956">
        <v>217</v>
      </c>
      <c r="R69" s="911"/>
      <c r="S69" s="911"/>
      <c r="T69" s="911"/>
      <c r="U69" s="911"/>
      <c r="V69" s="911">
        <v>212</v>
      </c>
      <c r="W69" s="911"/>
      <c r="X69" s="911"/>
      <c r="Y69" s="911"/>
      <c r="Z69" s="911"/>
      <c r="AA69" s="911">
        <v>5</v>
      </c>
      <c r="AB69" s="911"/>
      <c r="AC69" s="911"/>
      <c r="AD69" s="911"/>
      <c r="AE69" s="911"/>
      <c r="AF69" s="911">
        <v>5</v>
      </c>
      <c r="AG69" s="911"/>
      <c r="AH69" s="911"/>
      <c r="AI69" s="911"/>
      <c r="AJ69" s="911"/>
      <c r="AK69" s="911">
        <v>14</v>
      </c>
      <c r="AL69" s="911"/>
      <c r="AM69" s="911"/>
      <c r="AN69" s="911"/>
      <c r="AO69" s="911"/>
      <c r="AP69" s="911" t="s">
        <v>601</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584</v>
      </c>
      <c r="C70" s="954"/>
      <c r="D70" s="954"/>
      <c r="E70" s="954"/>
      <c r="F70" s="954"/>
      <c r="G70" s="954"/>
      <c r="H70" s="954"/>
      <c r="I70" s="954"/>
      <c r="J70" s="954"/>
      <c r="K70" s="954"/>
      <c r="L70" s="954"/>
      <c r="M70" s="954"/>
      <c r="N70" s="954"/>
      <c r="O70" s="954"/>
      <c r="P70" s="955"/>
      <c r="Q70" s="956">
        <v>102</v>
      </c>
      <c r="R70" s="911"/>
      <c r="S70" s="911"/>
      <c r="T70" s="911"/>
      <c r="U70" s="911"/>
      <c r="V70" s="911">
        <v>101</v>
      </c>
      <c r="W70" s="911"/>
      <c r="X70" s="911"/>
      <c r="Y70" s="911"/>
      <c r="Z70" s="911"/>
      <c r="AA70" s="911">
        <v>1</v>
      </c>
      <c r="AB70" s="911"/>
      <c r="AC70" s="911"/>
      <c r="AD70" s="911"/>
      <c r="AE70" s="911"/>
      <c r="AF70" s="911">
        <v>1</v>
      </c>
      <c r="AG70" s="911"/>
      <c r="AH70" s="911"/>
      <c r="AI70" s="911"/>
      <c r="AJ70" s="911"/>
      <c r="AK70" s="911" t="s">
        <v>601</v>
      </c>
      <c r="AL70" s="911"/>
      <c r="AM70" s="911"/>
      <c r="AN70" s="911"/>
      <c r="AO70" s="911"/>
      <c r="AP70" s="911" t="s">
        <v>601</v>
      </c>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585</v>
      </c>
      <c r="C71" s="954"/>
      <c r="D71" s="954"/>
      <c r="E71" s="954"/>
      <c r="F71" s="954"/>
      <c r="G71" s="954"/>
      <c r="H71" s="954"/>
      <c r="I71" s="954"/>
      <c r="J71" s="954"/>
      <c r="K71" s="954"/>
      <c r="L71" s="954"/>
      <c r="M71" s="954"/>
      <c r="N71" s="954"/>
      <c r="O71" s="954"/>
      <c r="P71" s="955"/>
      <c r="Q71" s="956">
        <v>35</v>
      </c>
      <c r="R71" s="911"/>
      <c r="S71" s="911"/>
      <c r="T71" s="911"/>
      <c r="U71" s="911"/>
      <c r="V71" s="911">
        <v>32</v>
      </c>
      <c r="W71" s="911"/>
      <c r="X71" s="911"/>
      <c r="Y71" s="911"/>
      <c r="Z71" s="911"/>
      <c r="AA71" s="911">
        <v>3</v>
      </c>
      <c r="AB71" s="911"/>
      <c r="AC71" s="911"/>
      <c r="AD71" s="911"/>
      <c r="AE71" s="911"/>
      <c r="AF71" s="911">
        <v>3</v>
      </c>
      <c r="AG71" s="911"/>
      <c r="AH71" s="911"/>
      <c r="AI71" s="911"/>
      <c r="AJ71" s="911"/>
      <c r="AK71" s="911" t="s">
        <v>601</v>
      </c>
      <c r="AL71" s="911"/>
      <c r="AM71" s="911"/>
      <c r="AN71" s="911"/>
      <c r="AO71" s="911"/>
      <c r="AP71" s="911" t="s">
        <v>601</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586</v>
      </c>
      <c r="C72" s="954"/>
      <c r="D72" s="954"/>
      <c r="E72" s="954"/>
      <c r="F72" s="954"/>
      <c r="G72" s="954"/>
      <c r="H72" s="954"/>
      <c r="I72" s="954"/>
      <c r="J72" s="954"/>
      <c r="K72" s="954"/>
      <c r="L72" s="954"/>
      <c r="M72" s="954"/>
      <c r="N72" s="954"/>
      <c r="O72" s="954"/>
      <c r="P72" s="955"/>
      <c r="Q72" s="956">
        <v>22</v>
      </c>
      <c r="R72" s="911"/>
      <c r="S72" s="911"/>
      <c r="T72" s="911"/>
      <c r="U72" s="911"/>
      <c r="V72" s="911">
        <v>5</v>
      </c>
      <c r="W72" s="911"/>
      <c r="X72" s="911"/>
      <c r="Y72" s="911"/>
      <c r="Z72" s="911"/>
      <c r="AA72" s="911">
        <v>17</v>
      </c>
      <c r="AB72" s="911"/>
      <c r="AC72" s="911"/>
      <c r="AD72" s="911"/>
      <c r="AE72" s="911"/>
      <c r="AF72" s="911">
        <v>17</v>
      </c>
      <c r="AG72" s="911"/>
      <c r="AH72" s="911"/>
      <c r="AI72" s="911"/>
      <c r="AJ72" s="911"/>
      <c r="AK72" s="911" t="s">
        <v>601</v>
      </c>
      <c r="AL72" s="911"/>
      <c r="AM72" s="911"/>
      <c r="AN72" s="911"/>
      <c r="AO72" s="911"/>
      <c r="AP72" s="911" t="s">
        <v>601</v>
      </c>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587</v>
      </c>
      <c r="C73" s="954"/>
      <c r="D73" s="954"/>
      <c r="E73" s="954"/>
      <c r="F73" s="954"/>
      <c r="G73" s="954"/>
      <c r="H73" s="954"/>
      <c r="I73" s="954"/>
      <c r="J73" s="954"/>
      <c r="K73" s="954"/>
      <c r="L73" s="954"/>
      <c r="M73" s="954"/>
      <c r="N73" s="954"/>
      <c r="O73" s="954"/>
      <c r="P73" s="955"/>
      <c r="Q73" s="956">
        <v>25</v>
      </c>
      <c r="R73" s="911"/>
      <c r="S73" s="911"/>
      <c r="T73" s="911"/>
      <c r="U73" s="911"/>
      <c r="V73" s="911">
        <v>33</v>
      </c>
      <c r="W73" s="911"/>
      <c r="X73" s="911"/>
      <c r="Y73" s="911"/>
      <c r="Z73" s="911"/>
      <c r="AA73" s="911">
        <v>-8</v>
      </c>
      <c r="AB73" s="911"/>
      <c r="AC73" s="911"/>
      <c r="AD73" s="911"/>
      <c r="AE73" s="911"/>
      <c r="AF73" s="911">
        <v>-8</v>
      </c>
      <c r="AG73" s="911"/>
      <c r="AH73" s="911"/>
      <c r="AI73" s="911"/>
      <c r="AJ73" s="911"/>
      <c r="AK73" s="911" t="s">
        <v>601</v>
      </c>
      <c r="AL73" s="911"/>
      <c r="AM73" s="911"/>
      <c r="AN73" s="911"/>
      <c r="AO73" s="911"/>
      <c r="AP73" s="911" t="s">
        <v>601</v>
      </c>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588</v>
      </c>
      <c r="C74" s="954"/>
      <c r="D74" s="954"/>
      <c r="E74" s="954"/>
      <c r="F74" s="954"/>
      <c r="G74" s="954"/>
      <c r="H74" s="954"/>
      <c r="I74" s="954"/>
      <c r="J74" s="954"/>
      <c r="K74" s="954"/>
      <c r="L74" s="954"/>
      <c r="M74" s="954"/>
      <c r="N74" s="954"/>
      <c r="O74" s="954"/>
      <c r="P74" s="955"/>
      <c r="Q74" s="956">
        <v>1604</v>
      </c>
      <c r="R74" s="911"/>
      <c r="S74" s="911"/>
      <c r="T74" s="911"/>
      <c r="U74" s="911"/>
      <c r="V74" s="911">
        <v>1520</v>
      </c>
      <c r="W74" s="911"/>
      <c r="X74" s="911"/>
      <c r="Y74" s="911"/>
      <c r="Z74" s="911"/>
      <c r="AA74" s="911">
        <v>85</v>
      </c>
      <c r="AB74" s="911"/>
      <c r="AC74" s="911"/>
      <c r="AD74" s="911"/>
      <c r="AE74" s="911"/>
      <c r="AF74" s="911">
        <v>85</v>
      </c>
      <c r="AG74" s="911"/>
      <c r="AH74" s="911"/>
      <c r="AI74" s="911"/>
      <c r="AJ74" s="911"/>
      <c r="AK74" s="911">
        <v>110</v>
      </c>
      <c r="AL74" s="911"/>
      <c r="AM74" s="911"/>
      <c r="AN74" s="911"/>
      <c r="AO74" s="911"/>
      <c r="AP74" s="911">
        <v>1201</v>
      </c>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589</v>
      </c>
      <c r="C75" s="954"/>
      <c r="D75" s="954"/>
      <c r="E75" s="954"/>
      <c r="F75" s="954"/>
      <c r="G75" s="954"/>
      <c r="H75" s="954"/>
      <c r="I75" s="954"/>
      <c r="J75" s="954"/>
      <c r="K75" s="954"/>
      <c r="L75" s="954"/>
      <c r="M75" s="954"/>
      <c r="N75" s="954"/>
      <c r="O75" s="954"/>
      <c r="P75" s="955"/>
      <c r="Q75" s="959">
        <v>291</v>
      </c>
      <c r="R75" s="960"/>
      <c r="S75" s="960"/>
      <c r="T75" s="960"/>
      <c r="U75" s="910"/>
      <c r="V75" s="961">
        <v>277</v>
      </c>
      <c r="W75" s="960"/>
      <c r="X75" s="960"/>
      <c r="Y75" s="960"/>
      <c r="Z75" s="910"/>
      <c r="AA75" s="961">
        <v>13</v>
      </c>
      <c r="AB75" s="960"/>
      <c r="AC75" s="960"/>
      <c r="AD75" s="960"/>
      <c r="AE75" s="910"/>
      <c r="AF75" s="961">
        <v>13</v>
      </c>
      <c r="AG75" s="960"/>
      <c r="AH75" s="960"/>
      <c r="AI75" s="960"/>
      <c r="AJ75" s="910"/>
      <c r="AK75" s="961">
        <v>90</v>
      </c>
      <c r="AL75" s="960"/>
      <c r="AM75" s="960"/>
      <c r="AN75" s="960"/>
      <c r="AO75" s="910"/>
      <c r="AP75" s="961" t="s">
        <v>601</v>
      </c>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590</v>
      </c>
      <c r="C76" s="954"/>
      <c r="D76" s="954"/>
      <c r="E76" s="954"/>
      <c r="F76" s="954"/>
      <c r="G76" s="954"/>
      <c r="H76" s="954"/>
      <c r="I76" s="954"/>
      <c r="J76" s="954"/>
      <c r="K76" s="954"/>
      <c r="L76" s="954"/>
      <c r="M76" s="954"/>
      <c r="N76" s="954"/>
      <c r="O76" s="954"/>
      <c r="P76" s="955"/>
      <c r="Q76" s="959">
        <v>66</v>
      </c>
      <c r="R76" s="960"/>
      <c r="S76" s="960"/>
      <c r="T76" s="960"/>
      <c r="U76" s="910"/>
      <c r="V76" s="961">
        <v>66</v>
      </c>
      <c r="W76" s="960"/>
      <c r="X76" s="960"/>
      <c r="Y76" s="960"/>
      <c r="Z76" s="910"/>
      <c r="AA76" s="961" t="s">
        <v>601</v>
      </c>
      <c r="AB76" s="960"/>
      <c r="AC76" s="960"/>
      <c r="AD76" s="960"/>
      <c r="AE76" s="910"/>
      <c r="AF76" s="961" t="s">
        <v>601</v>
      </c>
      <c r="AG76" s="960"/>
      <c r="AH76" s="960"/>
      <c r="AI76" s="960"/>
      <c r="AJ76" s="910"/>
      <c r="AK76" s="961" t="s">
        <v>601</v>
      </c>
      <c r="AL76" s="960"/>
      <c r="AM76" s="960"/>
      <c r="AN76" s="960"/>
      <c r="AO76" s="910"/>
      <c r="AP76" s="961" t="s">
        <v>601</v>
      </c>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591</v>
      </c>
      <c r="C77" s="954"/>
      <c r="D77" s="954"/>
      <c r="E77" s="954"/>
      <c r="F77" s="954"/>
      <c r="G77" s="954"/>
      <c r="H77" s="954"/>
      <c r="I77" s="954"/>
      <c r="J77" s="954"/>
      <c r="K77" s="954"/>
      <c r="L77" s="954"/>
      <c r="M77" s="954"/>
      <c r="N77" s="954"/>
      <c r="O77" s="954"/>
      <c r="P77" s="955"/>
      <c r="Q77" s="959">
        <v>244</v>
      </c>
      <c r="R77" s="960"/>
      <c r="S77" s="960"/>
      <c r="T77" s="960"/>
      <c r="U77" s="910"/>
      <c r="V77" s="961">
        <v>231</v>
      </c>
      <c r="W77" s="960"/>
      <c r="X77" s="960"/>
      <c r="Y77" s="960"/>
      <c r="Z77" s="910"/>
      <c r="AA77" s="961">
        <v>13</v>
      </c>
      <c r="AB77" s="960"/>
      <c r="AC77" s="960"/>
      <c r="AD77" s="960"/>
      <c r="AE77" s="910"/>
      <c r="AF77" s="961">
        <v>13</v>
      </c>
      <c r="AG77" s="960"/>
      <c r="AH77" s="960"/>
      <c r="AI77" s="960"/>
      <c r="AJ77" s="910"/>
      <c r="AK77" s="961">
        <v>36</v>
      </c>
      <c r="AL77" s="960"/>
      <c r="AM77" s="960"/>
      <c r="AN77" s="960"/>
      <c r="AO77" s="910"/>
      <c r="AP77" s="961" t="s">
        <v>601</v>
      </c>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592</v>
      </c>
      <c r="C78" s="954"/>
      <c r="D78" s="954"/>
      <c r="E78" s="954"/>
      <c r="F78" s="954"/>
      <c r="G78" s="954"/>
      <c r="H78" s="954"/>
      <c r="I78" s="954"/>
      <c r="J78" s="954"/>
      <c r="K78" s="954"/>
      <c r="L78" s="954"/>
      <c r="M78" s="954"/>
      <c r="N78" s="954"/>
      <c r="O78" s="954"/>
      <c r="P78" s="955"/>
      <c r="Q78" s="956">
        <v>767604</v>
      </c>
      <c r="R78" s="911"/>
      <c r="S78" s="911"/>
      <c r="T78" s="911"/>
      <c r="U78" s="911"/>
      <c r="V78" s="911">
        <v>751444</v>
      </c>
      <c r="W78" s="911"/>
      <c r="X78" s="911"/>
      <c r="Y78" s="911"/>
      <c r="Z78" s="911"/>
      <c r="AA78" s="911">
        <v>16160</v>
      </c>
      <c r="AB78" s="911"/>
      <c r="AC78" s="911"/>
      <c r="AD78" s="911"/>
      <c r="AE78" s="911"/>
      <c r="AF78" s="911">
        <v>16160</v>
      </c>
      <c r="AG78" s="911"/>
      <c r="AH78" s="911"/>
      <c r="AI78" s="911"/>
      <c r="AJ78" s="911"/>
      <c r="AK78" s="911" t="s">
        <v>601</v>
      </c>
      <c r="AL78" s="911"/>
      <c r="AM78" s="911"/>
      <c r="AN78" s="911"/>
      <c r="AO78" s="911"/>
      <c r="AP78" s="911" t="s">
        <v>601</v>
      </c>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593</v>
      </c>
      <c r="C79" s="954"/>
      <c r="D79" s="954"/>
      <c r="E79" s="954"/>
      <c r="F79" s="954"/>
      <c r="G79" s="954"/>
      <c r="H79" s="954"/>
      <c r="I79" s="954"/>
      <c r="J79" s="954"/>
      <c r="K79" s="954"/>
      <c r="L79" s="954"/>
      <c r="M79" s="954"/>
      <c r="N79" s="954"/>
      <c r="O79" s="954"/>
      <c r="P79" s="955"/>
      <c r="Q79" s="956">
        <v>3830</v>
      </c>
      <c r="R79" s="911"/>
      <c r="S79" s="911"/>
      <c r="T79" s="911"/>
      <c r="U79" s="911"/>
      <c r="V79" s="911">
        <v>3387</v>
      </c>
      <c r="W79" s="911"/>
      <c r="X79" s="911"/>
      <c r="Y79" s="911"/>
      <c r="Z79" s="911"/>
      <c r="AA79" s="911">
        <v>444</v>
      </c>
      <c r="AB79" s="911"/>
      <c r="AC79" s="911"/>
      <c r="AD79" s="911"/>
      <c r="AE79" s="911"/>
      <c r="AF79" s="911" t="s">
        <v>601</v>
      </c>
      <c r="AG79" s="911"/>
      <c r="AH79" s="911"/>
      <c r="AI79" s="911"/>
      <c r="AJ79" s="911"/>
      <c r="AK79" s="911" t="s">
        <v>601</v>
      </c>
      <c r="AL79" s="911"/>
      <c r="AM79" s="911"/>
      <c r="AN79" s="911"/>
      <c r="AO79" s="911"/>
      <c r="AP79" s="911">
        <v>8226</v>
      </c>
      <c r="AQ79" s="911"/>
      <c r="AR79" s="911"/>
      <c r="AS79" s="911"/>
      <c r="AT79" s="911"/>
      <c r="AU79" s="911" t="s">
        <v>601</v>
      </c>
      <c r="AV79" s="911"/>
      <c r="AW79" s="911"/>
      <c r="AX79" s="911"/>
      <c r="AY79" s="911"/>
      <c r="AZ79" s="957" t="s">
        <v>602</v>
      </c>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SUM(AF68:AJ79)</f>
        <v>16302</v>
      </c>
      <c r="AG88" s="922"/>
      <c r="AH88" s="922"/>
      <c r="AI88" s="922"/>
      <c r="AJ88" s="922"/>
      <c r="AK88" s="919"/>
      <c r="AL88" s="919"/>
      <c r="AM88" s="919"/>
      <c r="AN88" s="919"/>
      <c r="AO88" s="919"/>
      <c r="AP88" s="922">
        <f t="shared" ref="AP88" si="2">SUM(AP68:AT79)</f>
        <v>9427</v>
      </c>
      <c r="AQ88" s="922"/>
      <c r="AR88" s="922"/>
      <c r="AS88" s="922"/>
      <c r="AT88" s="922"/>
      <c r="AU88" s="922">
        <f t="shared" ref="AU88" si="3">SUM(AU68:AY79)</f>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f>
        <v>349</v>
      </c>
      <c r="CS102" s="930"/>
      <c r="CT102" s="930"/>
      <c r="CU102" s="930"/>
      <c r="CV102" s="973"/>
      <c r="CW102" s="972">
        <f t="shared" ref="CW102" si="4">SUM(CW7:DA8)</f>
        <v>76</v>
      </c>
      <c r="CX102" s="930"/>
      <c r="CY102" s="930"/>
      <c r="CZ102" s="930"/>
      <c r="DA102" s="973"/>
      <c r="DB102" s="972">
        <f t="shared" ref="DB102" si="5">SUM(DB7:DF8)</f>
        <v>0</v>
      </c>
      <c r="DC102" s="930"/>
      <c r="DD102" s="930"/>
      <c r="DE102" s="930"/>
      <c r="DF102" s="973"/>
      <c r="DG102" s="972">
        <f t="shared" ref="DG102" si="6">SUM(DG7:DK8)</f>
        <v>0</v>
      </c>
      <c r="DH102" s="930"/>
      <c r="DI102" s="930"/>
      <c r="DJ102" s="930"/>
      <c r="DK102" s="973"/>
      <c r="DL102" s="972">
        <f t="shared" ref="DL102" si="7">SUM(DL7:DP8)</f>
        <v>0</v>
      </c>
      <c r="DM102" s="930"/>
      <c r="DN102" s="930"/>
      <c r="DO102" s="930"/>
      <c r="DP102" s="973"/>
      <c r="DQ102" s="972">
        <f t="shared" ref="DQ102" si="8">SUM(DQ7:DU8)</f>
        <v>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302</v>
      </c>
      <c r="AG109" s="975"/>
      <c r="AH109" s="975"/>
      <c r="AI109" s="975"/>
      <c r="AJ109" s="976"/>
      <c r="AK109" s="974" t="s">
        <v>301</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302</v>
      </c>
      <c r="BW109" s="975"/>
      <c r="BX109" s="975"/>
      <c r="BY109" s="975"/>
      <c r="BZ109" s="976"/>
      <c r="CA109" s="974" t="s">
        <v>301</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302</v>
      </c>
      <c r="DM109" s="975"/>
      <c r="DN109" s="975"/>
      <c r="DO109" s="975"/>
      <c r="DP109" s="976"/>
      <c r="DQ109" s="974" t="s">
        <v>301</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1459948</v>
      </c>
      <c r="AB110" s="982"/>
      <c r="AC110" s="982"/>
      <c r="AD110" s="982"/>
      <c r="AE110" s="983"/>
      <c r="AF110" s="984">
        <v>1468453</v>
      </c>
      <c r="AG110" s="982"/>
      <c r="AH110" s="982"/>
      <c r="AI110" s="982"/>
      <c r="AJ110" s="983"/>
      <c r="AK110" s="984">
        <v>1422831</v>
      </c>
      <c r="AL110" s="982"/>
      <c r="AM110" s="982"/>
      <c r="AN110" s="982"/>
      <c r="AO110" s="983"/>
      <c r="AP110" s="985">
        <v>19.7</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13464589</v>
      </c>
      <c r="BR110" s="1017"/>
      <c r="BS110" s="1017"/>
      <c r="BT110" s="1017"/>
      <c r="BU110" s="1017"/>
      <c r="BV110" s="1017">
        <v>13115153</v>
      </c>
      <c r="BW110" s="1017"/>
      <c r="BX110" s="1017"/>
      <c r="BY110" s="1017"/>
      <c r="BZ110" s="1017"/>
      <c r="CA110" s="1017">
        <v>13542928</v>
      </c>
      <c r="CB110" s="1017"/>
      <c r="CC110" s="1017"/>
      <c r="CD110" s="1017"/>
      <c r="CE110" s="1017"/>
      <c r="CF110" s="1031">
        <v>187.9</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126</v>
      </c>
      <c r="DM110" s="1017"/>
      <c r="DN110" s="1017"/>
      <c r="DO110" s="1017"/>
      <c r="DP110" s="1017"/>
      <c r="DQ110" s="1017" t="s">
        <v>433</v>
      </c>
      <c r="DR110" s="1017"/>
      <c r="DS110" s="1017"/>
      <c r="DT110" s="1017"/>
      <c r="DU110" s="1017"/>
      <c r="DV110" s="1018" t="s">
        <v>432</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432</v>
      </c>
      <c r="AB111" s="1024"/>
      <c r="AC111" s="1024"/>
      <c r="AD111" s="1024"/>
      <c r="AE111" s="1025"/>
      <c r="AF111" s="1026" t="s">
        <v>126</v>
      </c>
      <c r="AG111" s="1024"/>
      <c r="AH111" s="1024"/>
      <c r="AI111" s="1024"/>
      <c r="AJ111" s="1025"/>
      <c r="AK111" s="1026" t="s">
        <v>432</v>
      </c>
      <c r="AL111" s="1024"/>
      <c r="AM111" s="1024"/>
      <c r="AN111" s="1024"/>
      <c r="AO111" s="1025"/>
      <c r="AP111" s="1027" t="s">
        <v>433</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4596</v>
      </c>
      <c r="BR111" s="1010"/>
      <c r="BS111" s="1010"/>
      <c r="BT111" s="1010"/>
      <c r="BU111" s="1010"/>
      <c r="BV111" s="1010">
        <v>3325</v>
      </c>
      <c r="BW111" s="1010"/>
      <c r="BX111" s="1010"/>
      <c r="BY111" s="1010"/>
      <c r="BZ111" s="1010"/>
      <c r="CA111" s="1010">
        <v>2241</v>
      </c>
      <c r="CB111" s="1010"/>
      <c r="CC111" s="1010"/>
      <c r="CD111" s="1010"/>
      <c r="CE111" s="1010"/>
      <c r="CF111" s="1004">
        <v>0</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432</v>
      </c>
      <c r="DM111" s="1010"/>
      <c r="DN111" s="1010"/>
      <c r="DO111" s="1010"/>
      <c r="DP111" s="1010"/>
      <c r="DQ111" s="1010" t="s">
        <v>432</v>
      </c>
      <c r="DR111" s="1010"/>
      <c r="DS111" s="1010"/>
      <c r="DT111" s="1010"/>
      <c r="DU111" s="1010"/>
      <c r="DV111" s="1011" t="s">
        <v>432</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126</v>
      </c>
      <c r="AB112" s="1049"/>
      <c r="AC112" s="1049"/>
      <c r="AD112" s="1049"/>
      <c r="AE112" s="1050"/>
      <c r="AF112" s="1051" t="s">
        <v>439</v>
      </c>
      <c r="AG112" s="1049"/>
      <c r="AH112" s="1049"/>
      <c r="AI112" s="1049"/>
      <c r="AJ112" s="1050"/>
      <c r="AK112" s="1051" t="s">
        <v>126</v>
      </c>
      <c r="AL112" s="1049"/>
      <c r="AM112" s="1049"/>
      <c r="AN112" s="1049"/>
      <c r="AO112" s="1050"/>
      <c r="AP112" s="1052" t="s">
        <v>400</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4744870</v>
      </c>
      <c r="BR112" s="1010"/>
      <c r="BS112" s="1010"/>
      <c r="BT112" s="1010"/>
      <c r="BU112" s="1010"/>
      <c r="BV112" s="1010">
        <v>4847698</v>
      </c>
      <c r="BW112" s="1010"/>
      <c r="BX112" s="1010"/>
      <c r="BY112" s="1010"/>
      <c r="BZ112" s="1010"/>
      <c r="CA112" s="1010">
        <v>5098957</v>
      </c>
      <c r="CB112" s="1010"/>
      <c r="CC112" s="1010"/>
      <c r="CD112" s="1010"/>
      <c r="CE112" s="1010"/>
      <c r="CF112" s="1004">
        <v>70.8</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432</v>
      </c>
      <c r="DH112" s="1010"/>
      <c r="DI112" s="1010"/>
      <c r="DJ112" s="1010"/>
      <c r="DK112" s="1010"/>
      <c r="DL112" s="1010" t="s">
        <v>442</v>
      </c>
      <c r="DM112" s="1010"/>
      <c r="DN112" s="1010"/>
      <c r="DO112" s="1010"/>
      <c r="DP112" s="1010"/>
      <c r="DQ112" s="1010" t="s">
        <v>432</v>
      </c>
      <c r="DR112" s="1010"/>
      <c r="DS112" s="1010"/>
      <c r="DT112" s="1010"/>
      <c r="DU112" s="1010"/>
      <c r="DV112" s="1011" t="s">
        <v>442</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200484</v>
      </c>
      <c r="AB113" s="1024"/>
      <c r="AC113" s="1024"/>
      <c r="AD113" s="1024"/>
      <c r="AE113" s="1025"/>
      <c r="AF113" s="1026">
        <v>228049</v>
      </c>
      <c r="AG113" s="1024"/>
      <c r="AH113" s="1024"/>
      <c r="AI113" s="1024"/>
      <c r="AJ113" s="1025"/>
      <c r="AK113" s="1026">
        <v>242741</v>
      </c>
      <c r="AL113" s="1024"/>
      <c r="AM113" s="1024"/>
      <c r="AN113" s="1024"/>
      <c r="AO113" s="1025"/>
      <c r="AP113" s="1027">
        <v>3.4</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20503</v>
      </c>
      <c r="BR113" s="1010"/>
      <c r="BS113" s="1010"/>
      <c r="BT113" s="1010"/>
      <c r="BU113" s="1010"/>
      <c r="BV113" s="1010">
        <v>42949</v>
      </c>
      <c r="BW113" s="1010"/>
      <c r="BX113" s="1010"/>
      <c r="BY113" s="1010"/>
      <c r="BZ113" s="1010"/>
      <c r="CA113" s="1010">
        <v>38479</v>
      </c>
      <c r="CB113" s="1010"/>
      <c r="CC113" s="1010"/>
      <c r="CD113" s="1010"/>
      <c r="CE113" s="1010"/>
      <c r="CF113" s="1004">
        <v>0.5</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4596</v>
      </c>
      <c r="DH113" s="1049"/>
      <c r="DI113" s="1049"/>
      <c r="DJ113" s="1049"/>
      <c r="DK113" s="1050"/>
      <c r="DL113" s="1051">
        <v>3325</v>
      </c>
      <c r="DM113" s="1049"/>
      <c r="DN113" s="1049"/>
      <c r="DO113" s="1049"/>
      <c r="DP113" s="1050"/>
      <c r="DQ113" s="1051">
        <v>2241</v>
      </c>
      <c r="DR113" s="1049"/>
      <c r="DS113" s="1049"/>
      <c r="DT113" s="1049"/>
      <c r="DU113" s="1050"/>
      <c r="DV113" s="1052">
        <v>0</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24450</v>
      </c>
      <c r="AB114" s="1049"/>
      <c r="AC114" s="1049"/>
      <c r="AD114" s="1049"/>
      <c r="AE114" s="1050"/>
      <c r="AF114" s="1051">
        <v>25051</v>
      </c>
      <c r="AG114" s="1049"/>
      <c r="AH114" s="1049"/>
      <c r="AI114" s="1049"/>
      <c r="AJ114" s="1050"/>
      <c r="AK114" s="1051">
        <v>27201</v>
      </c>
      <c r="AL114" s="1049"/>
      <c r="AM114" s="1049"/>
      <c r="AN114" s="1049"/>
      <c r="AO114" s="1050"/>
      <c r="AP114" s="1052">
        <v>0.4</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2228819</v>
      </c>
      <c r="BR114" s="1010"/>
      <c r="BS114" s="1010"/>
      <c r="BT114" s="1010"/>
      <c r="BU114" s="1010"/>
      <c r="BV114" s="1010">
        <v>2378473</v>
      </c>
      <c r="BW114" s="1010"/>
      <c r="BX114" s="1010"/>
      <c r="BY114" s="1010"/>
      <c r="BZ114" s="1010"/>
      <c r="CA114" s="1010">
        <v>2136115</v>
      </c>
      <c r="CB114" s="1010"/>
      <c r="CC114" s="1010"/>
      <c r="CD114" s="1010"/>
      <c r="CE114" s="1010"/>
      <c r="CF114" s="1004">
        <v>29.6</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449</v>
      </c>
      <c r="DH114" s="1049"/>
      <c r="DI114" s="1049"/>
      <c r="DJ114" s="1049"/>
      <c r="DK114" s="1050"/>
      <c r="DL114" s="1051" t="s">
        <v>126</v>
      </c>
      <c r="DM114" s="1049"/>
      <c r="DN114" s="1049"/>
      <c r="DO114" s="1049"/>
      <c r="DP114" s="1050"/>
      <c r="DQ114" s="1051" t="s">
        <v>432</v>
      </c>
      <c r="DR114" s="1049"/>
      <c r="DS114" s="1049"/>
      <c r="DT114" s="1049"/>
      <c r="DU114" s="1050"/>
      <c r="DV114" s="1052" t="s">
        <v>400</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2230</v>
      </c>
      <c r="AB115" s="1024"/>
      <c r="AC115" s="1024"/>
      <c r="AD115" s="1024"/>
      <c r="AE115" s="1025"/>
      <c r="AF115" s="1026">
        <v>3742</v>
      </c>
      <c r="AG115" s="1024"/>
      <c r="AH115" s="1024"/>
      <c r="AI115" s="1024"/>
      <c r="AJ115" s="1025"/>
      <c r="AK115" s="1026">
        <v>6105</v>
      </c>
      <c r="AL115" s="1024"/>
      <c r="AM115" s="1024"/>
      <c r="AN115" s="1024"/>
      <c r="AO115" s="1025"/>
      <c r="AP115" s="1027">
        <v>0.1</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432</v>
      </c>
      <c r="BR115" s="1010"/>
      <c r="BS115" s="1010"/>
      <c r="BT115" s="1010"/>
      <c r="BU115" s="1010"/>
      <c r="BV115" s="1010" t="s">
        <v>126</v>
      </c>
      <c r="BW115" s="1010"/>
      <c r="BX115" s="1010"/>
      <c r="BY115" s="1010"/>
      <c r="BZ115" s="1010"/>
      <c r="CA115" s="1010" t="s">
        <v>432</v>
      </c>
      <c r="CB115" s="1010"/>
      <c r="CC115" s="1010"/>
      <c r="CD115" s="1010"/>
      <c r="CE115" s="1010"/>
      <c r="CF115" s="1004" t="s">
        <v>126</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453</v>
      </c>
      <c r="DH115" s="1049"/>
      <c r="DI115" s="1049"/>
      <c r="DJ115" s="1049"/>
      <c r="DK115" s="1050"/>
      <c r="DL115" s="1051" t="s">
        <v>449</v>
      </c>
      <c r="DM115" s="1049"/>
      <c r="DN115" s="1049"/>
      <c r="DO115" s="1049"/>
      <c r="DP115" s="1050"/>
      <c r="DQ115" s="1051" t="s">
        <v>442</v>
      </c>
      <c r="DR115" s="1049"/>
      <c r="DS115" s="1049"/>
      <c r="DT115" s="1049"/>
      <c r="DU115" s="1050"/>
      <c r="DV115" s="1052" t="s">
        <v>126</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432</v>
      </c>
      <c r="AG116" s="1049"/>
      <c r="AH116" s="1049"/>
      <c r="AI116" s="1049"/>
      <c r="AJ116" s="1050"/>
      <c r="AK116" s="1051" t="s">
        <v>432</v>
      </c>
      <c r="AL116" s="1049"/>
      <c r="AM116" s="1049"/>
      <c r="AN116" s="1049"/>
      <c r="AO116" s="1050"/>
      <c r="AP116" s="1052" t="s">
        <v>432</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400</v>
      </c>
      <c r="BR116" s="1010"/>
      <c r="BS116" s="1010"/>
      <c r="BT116" s="1010"/>
      <c r="BU116" s="1010"/>
      <c r="BV116" s="1010" t="s">
        <v>432</v>
      </c>
      <c r="BW116" s="1010"/>
      <c r="BX116" s="1010"/>
      <c r="BY116" s="1010"/>
      <c r="BZ116" s="1010"/>
      <c r="CA116" s="1010" t="s">
        <v>432</v>
      </c>
      <c r="CB116" s="1010"/>
      <c r="CC116" s="1010"/>
      <c r="CD116" s="1010"/>
      <c r="CE116" s="1010"/>
      <c r="CF116" s="1004" t="s">
        <v>442</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432</v>
      </c>
      <c r="DH116" s="1049"/>
      <c r="DI116" s="1049"/>
      <c r="DJ116" s="1049"/>
      <c r="DK116" s="1050"/>
      <c r="DL116" s="1051" t="s">
        <v>442</v>
      </c>
      <c r="DM116" s="1049"/>
      <c r="DN116" s="1049"/>
      <c r="DO116" s="1049"/>
      <c r="DP116" s="1050"/>
      <c r="DQ116" s="1051" t="s">
        <v>432</v>
      </c>
      <c r="DR116" s="1049"/>
      <c r="DS116" s="1049"/>
      <c r="DT116" s="1049"/>
      <c r="DU116" s="1050"/>
      <c r="DV116" s="1052" t="s">
        <v>432</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1687112</v>
      </c>
      <c r="AB117" s="1067"/>
      <c r="AC117" s="1067"/>
      <c r="AD117" s="1067"/>
      <c r="AE117" s="1068"/>
      <c r="AF117" s="1069">
        <v>1725295</v>
      </c>
      <c r="AG117" s="1067"/>
      <c r="AH117" s="1067"/>
      <c r="AI117" s="1067"/>
      <c r="AJ117" s="1068"/>
      <c r="AK117" s="1069">
        <v>1698878</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432</v>
      </c>
      <c r="BR117" s="1010"/>
      <c r="BS117" s="1010"/>
      <c r="BT117" s="1010"/>
      <c r="BU117" s="1010"/>
      <c r="BV117" s="1010" t="s">
        <v>442</v>
      </c>
      <c r="BW117" s="1010"/>
      <c r="BX117" s="1010"/>
      <c r="BY117" s="1010"/>
      <c r="BZ117" s="1010"/>
      <c r="CA117" s="1010" t="s">
        <v>449</v>
      </c>
      <c r="CB117" s="1010"/>
      <c r="CC117" s="1010"/>
      <c r="CD117" s="1010"/>
      <c r="CE117" s="1010"/>
      <c r="CF117" s="1004" t="s">
        <v>126</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432</v>
      </c>
      <c r="DH117" s="1049"/>
      <c r="DI117" s="1049"/>
      <c r="DJ117" s="1049"/>
      <c r="DK117" s="1050"/>
      <c r="DL117" s="1051" t="s">
        <v>442</v>
      </c>
      <c r="DM117" s="1049"/>
      <c r="DN117" s="1049"/>
      <c r="DO117" s="1049"/>
      <c r="DP117" s="1050"/>
      <c r="DQ117" s="1051" t="s">
        <v>449</v>
      </c>
      <c r="DR117" s="1049"/>
      <c r="DS117" s="1049"/>
      <c r="DT117" s="1049"/>
      <c r="DU117" s="1050"/>
      <c r="DV117" s="1052" t="s">
        <v>442</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302</v>
      </c>
      <c r="AG118" s="975"/>
      <c r="AH118" s="975"/>
      <c r="AI118" s="975"/>
      <c r="AJ118" s="976"/>
      <c r="AK118" s="974" t="s">
        <v>301</v>
      </c>
      <c r="AL118" s="975"/>
      <c r="AM118" s="975"/>
      <c r="AN118" s="975"/>
      <c r="AO118" s="976"/>
      <c r="AP118" s="1061" t="s">
        <v>426</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449</v>
      </c>
      <c r="BR118" s="1088"/>
      <c r="BS118" s="1088"/>
      <c r="BT118" s="1088"/>
      <c r="BU118" s="1088"/>
      <c r="BV118" s="1088" t="s">
        <v>432</v>
      </c>
      <c r="BW118" s="1088"/>
      <c r="BX118" s="1088"/>
      <c r="BY118" s="1088"/>
      <c r="BZ118" s="1088"/>
      <c r="CA118" s="1088" t="s">
        <v>442</v>
      </c>
      <c r="CB118" s="1088"/>
      <c r="CC118" s="1088"/>
      <c r="CD118" s="1088"/>
      <c r="CE118" s="1088"/>
      <c r="CF118" s="1004" t="s">
        <v>126</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449</v>
      </c>
      <c r="DH118" s="1049"/>
      <c r="DI118" s="1049"/>
      <c r="DJ118" s="1049"/>
      <c r="DK118" s="1050"/>
      <c r="DL118" s="1051" t="s">
        <v>126</v>
      </c>
      <c r="DM118" s="1049"/>
      <c r="DN118" s="1049"/>
      <c r="DO118" s="1049"/>
      <c r="DP118" s="1050"/>
      <c r="DQ118" s="1051" t="s">
        <v>449</v>
      </c>
      <c r="DR118" s="1049"/>
      <c r="DS118" s="1049"/>
      <c r="DT118" s="1049"/>
      <c r="DU118" s="1050"/>
      <c r="DV118" s="1052" t="s">
        <v>126</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432</v>
      </c>
      <c r="AB119" s="982"/>
      <c r="AC119" s="982"/>
      <c r="AD119" s="982"/>
      <c r="AE119" s="983"/>
      <c r="AF119" s="984" t="s">
        <v>126</v>
      </c>
      <c r="AG119" s="982"/>
      <c r="AH119" s="982"/>
      <c r="AI119" s="982"/>
      <c r="AJ119" s="983"/>
      <c r="AK119" s="984" t="s">
        <v>442</v>
      </c>
      <c r="AL119" s="982"/>
      <c r="AM119" s="982"/>
      <c r="AN119" s="982"/>
      <c r="AO119" s="983"/>
      <c r="AP119" s="985" t="s">
        <v>126</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462</v>
      </c>
      <c r="BP119" s="1096"/>
      <c r="BQ119" s="1087">
        <v>20463377</v>
      </c>
      <c r="BR119" s="1088"/>
      <c r="BS119" s="1088"/>
      <c r="BT119" s="1088"/>
      <c r="BU119" s="1088"/>
      <c r="BV119" s="1088">
        <v>20387598</v>
      </c>
      <c r="BW119" s="1088"/>
      <c r="BX119" s="1088"/>
      <c r="BY119" s="1088"/>
      <c r="BZ119" s="1088"/>
      <c r="CA119" s="1088">
        <v>20818720</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126</v>
      </c>
      <c r="DH119" s="1074"/>
      <c r="DI119" s="1074"/>
      <c r="DJ119" s="1074"/>
      <c r="DK119" s="1075"/>
      <c r="DL119" s="1073" t="s">
        <v>126</v>
      </c>
      <c r="DM119" s="1074"/>
      <c r="DN119" s="1074"/>
      <c r="DO119" s="1074"/>
      <c r="DP119" s="1075"/>
      <c r="DQ119" s="1073" t="s">
        <v>433</v>
      </c>
      <c r="DR119" s="1074"/>
      <c r="DS119" s="1074"/>
      <c r="DT119" s="1074"/>
      <c r="DU119" s="1075"/>
      <c r="DV119" s="1076" t="s">
        <v>126</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149</v>
      </c>
      <c r="AB120" s="1049"/>
      <c r="AC120" s="1049"/>
      <c r="AD120" s="1049"/>
      <c r="AE120" s="1050"/>
      <c r="AF120" s="1051">
        <v>1970</v>
      </c>
      <c r="AG120" s="1049"/>
      <c r="AH120" s="1049"/>
      <c r="AI120" s="1049"/>
      <c r="AJ120" s="1050"/>
      <c r="AK120" s="1051">
        <v>4559</v>
      </c>
      <c r="AL120" s="1049"/>
      <c r="AM120" s="1049"/>
      <c r="AN120" s="1049"/>
      <c r="AO120" s="1050"/>
      <c r="AP120" s="1052">
        <v>0.1</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3418627</v>
      </c>
      <c r="BR120" s="1017"/>
      <c r="BS120" s="1017"/>
      <c r="BT120" s="1017"/>
      <c r="BU120" s="1017"/>
      <c r="BV120" s="1017">
        <v>3507959</v>
      </c>
      <c r="BW120" s="1017"/>
      <c r="BX120" s="1017"/>
      <c r="BY120" s="1017"/>
      <c r="BZ120" s="1017"/>
      <c r="CA120" s="1017">
        <v>3572739</v>
      </c>
      <c r="CB120" s="1017"/>
      <c r="CC120" s="1017"/>
      <c r="CD120" s="1017"/>
      <c r="CE120" s="1017"/>
      <c r="CF120" s="1031">
        <v>49.6</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4742779</v>
      </c>
      <c r="DH120" s="1017"/>
      <c r="DI120" s="1017"/>
      <c r="DJ120" s="1017"/>
      <c r="DK120" s="1017"/>
      <c r="DL120" s="1017">
        <v>4843900</v>
      </c>
      <c r="DM120" s="1017"/>
      <c r="DN120" s="1017"/>
      <c r="DO120" s="1017"/>
      <c r="DP120" s="1017"/>
      <c r="DQ120" s="1017">
        <v>5095552</v>
      </c>
      <c r="DR120" s="1017"/>
      <c r="DS120" s="1017"/>
      <c r="DT120" s="1017"/>
      <c r="DU120" s="1017"/>
      <c r="DV120" s="1018">
        <v>70.7</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1532</v>
      </c>
      <c r="AB121" s="1049"/>
      <c r="AC121" s="1049"/>
      <c r="AD121" s="1049"/>
      <c r="AE121" s="1050"/>
      <c r="AF121" s="1051">
        <v>1331</v>
      </c>
      <c r="AG121" s="1049"/>
      <c r="AH121" s="1049"/>
      <c r="AI121" s="1049"/>
      <c r="AJ121" s="1050"/>
      <c r="AK121" s="1051">
        <v>1135</v>
      </c>
      <c r="AL121" s="1049"/>
      <c r="AM121" s="1049"/>
      <c r="AN121" s="1049"/>
      <c r="AO121" s="1050"/>
      <c r="AP121" s="1052">
        <v>0</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1292968</v>
      </c>
      <c r="BR121" s="1010"/>
      <c r="BS121" s="1010"/>
      <c r="BT121" s="1010"/>
      <c r="BU121" s="1010"/>
      <c r="BV121" s="1010">
        <v>1174403</v>
      </c>
      <c r="BW121" s="1010"/>
      <c r="BX121" s="1010"/>
      <c r="BY121" s="1010"/>
      <c r="BZ121" s="1010"/>
      <c r="CA121" s="1010">
        <v>1049256</v>
      </c>
      <c r="CB121" s="1010"/>
      <c r="CC121" s="1010"/>
      <c r="CD121" s="1010"/>
      <c r="CE121" s="1010"/>
      <c r="CF121" s="1004">
        <v>14.6</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2091</v>
      </c>
      <c r="DH121" s="1010"/>
      <c r="DI121" s="1010"/>
      <c r="DJ121" s="1010"/>
      <c r="DK121" s="1010"/>
      <c r="DL121" s="1010">
        <v>3798</v>
      </c>
      <c r="DM121" s="1010"/>
      <c r="DN121" s="1010"/>
      <c r="DO121" s="1010"/>
      <c r="DP121" s="1010"/>
      <c r="DQ121" s="1010">
        <v>3405</v>
      </c>
      <c r="DR121" s="1010"/>
      <c r="DS121" s="1010"/>
      <c r="DT121" s="1010"/>
      <c r="DU121" s="1010"/>
      <c r="DV121" s="1011">
        <v>0</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449</v>
      </c>
      <c r="AG122" s="1049"/>
      <c r="AH122" s="1049"/>
      <c r="AI122" s="1049"/>
      <c r="AJ122" s="1050"/>
      <c r="AK122" s="1051" t="s">
        <v>449</v>
      </c>
      <c r="AL122" s="1049"/>
      <c r="AM122" s="1049"/>
      <c r="AN122" s="1049"/>
      <c r="AO122" s="1050"/>
      <c r="AP122" s="1052" t="s">
        <v>433</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10869413</v>
      </c>
      <c r="BR122" s="1088"/>
      <c r="BS122" s="1088"/>
      <c r="BT122" s="1088"/>
      <c r="BU122" s="1088"/>
      <c r="BV122" s="1088">
        <v>10753674</v>
      </c>
      <c r="BW122" s="1088"/>
      <c r="BX122" s="1088"/>
      <c r="BY122" s="1088"/>
      <c r="BZ122" s="1088"/>
      <c r="CA122" s="1088">
        <v>11142190</v>
      </c>
      <c r="CB122" s="1088"/>
      <c r="CC122" s="1088"/>
      <c r="CD122" s="1088"/>
      <c r="CE122" s="1088"/>
      <c r="CF122" s="1108">
        <v>154.6</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433</v>
      </c>
      <c r="AB123" s="1049"/>
      <c r="AC123" s="1049"/>
      <c r="AD123" s="1049"/>
      <c r="AE123" s="1050"/>
      <c r="AF123" s="1051" t="s">
        <v>432</v>
      </c>
      <c r="AG123" s="1049"/>
      <c r="AH123" s="1049"/>
      <c r="AI123" s="1049"/>
      <c r="AJ123" s="1050"/>
      <c r="AK123" s="1051" t="s">
        <v>442</v>
      </c>
      <c r="AL123" s="1049"/>
      <c r="AM123" s="1049"/>
      <c r="AN123" s="1049"/>
      <c r="AO123" s="1050"/>
      <c r="AP123" s="1052" t="s">
        <v>439</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472</v>
      </c>
      <c r="BP123" s="1096"/>
      <c r="BQ123" s="1155">
        <v>15581008</v>
      </c>
      <c r="BR123" s="1156"/>
      <c r="BS123" s="1156"/>
      <c r="BT123" s="1156"/>
      <c r="BU123" s="1156"/>
      <c r="BV123" s="1156">
        <v>15436036</v>
      </c>
      <c r="BW123" s="1156"/>
      <c r="BX123" s="1156"/>
      <c r="BY123" s="1156"/>
      <c r="BZ123" s="1156"/>
      <c r="CA123" s="1156">
        <v>15764185</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126</v>
      </c>
      <c r="AB124" s="1049"/>
      <c r="AC124" s="1049"/>
      <c r="AD124" s="1049"/>
      <c r="AE124" s="1050"/>
      <c r="AF124" s="1051" t="s">
        <v>433</v>
      </c>
      <c r="AG124" s="1049"/>
      <c r="AH124" s="1049"/>
      <c r="AI124" s="1049"/>
      <c r="AJ124" s="1050"/>
      <c r="AK124" s="1051" t="s">
        <v>433</v>
      </c>
      <c r="AL124" s="1049"/>
      <c r="AM124" s="1049"/>
      <c r="AN124" s="1049"/>
      <c r="AO124" s="1050"/>
      <c r="AP124" s="1052" t="s">
        <v>439</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68.2</v>
      </c>
      <c r="BR124" s="1118"/>
      <c r="BS124" s="1118"/>
      <c r="BT124" s="1118"/>
      <c r="BU124" s="1118"/>
      <c r="BV124" s="1118">
        <v>68.7</v>
      </c>
      <c r="BW124" s="1118"/>
      <c r="BX124" s="1118"/>
      <c r="BY124" s="1118"/>
      <c r="BZ124" s="1118"/>
      <c r="CA124" s="1118">
        <v>70.099999999999994</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126</v>
      </c>
      <c r="DM124" s="1074"/>
      <c r="DN124" s="1074"/>
      <c r="DO124" s="1074"/>
      <c r="DP124" s="1075"/>
      <c r="DQ124" s="1073" t="s">
        <v>126</v>
      </c>
      <c r="DR124" s="1074"/>
      <c r="DS124" s="1074"/>
      <c r="DT124" s="1074"/>
      <c r="DU124" s="1075"/>
      <c r="DV124" s="1076" t="s">
        <v>126</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433</v>
      </c>
      <c r="AG125" s="1049"/>
      <c r="AH125" s="1049"/>
      <c r="AI125" s="1049"/>
      <c r="AJ125" s="1050"/>
      <c r="AK125" s="1051" t="s">
        <v>433</v>
      </c>
      <c r="AL125" s="1049"/>
      <c r="AM125" s="1049"/>
      <c r="AN125" s="1049"/>
      <c r="AO125" s="1050"/>
      <c r="AP125" s="1052" t="s">
        <v>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126</v>
      </c>
      <c r="DM125" s="1017"/>
      <c r="DN125" s="1017"/>
      <c r="DO125" s="1017"/>
      <c r="DP125" s="1017"/>
      <c r="DQ125" s="1017" t="s">
        <v>126</v>
      </c>
      <c r="DR125" s="1017"/>
      <c r="DS125" s="1017"/>
      <c r="DT125" s="1017"/>
      <c r="DU125" s="1017"/>
      <c r="DV125" s="1018" t="s">
        <v>126</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126</v>
      </c>
      <c r="AB126" s="1049"/>
      <c r="AC126" s="1049"/>
      <c r="AD126" s="1049"/>
      <c r="AE126" s="1050"/>
      <c r="AF126" s="1051" t="s">
        <v>126</v>
      </c>
      <c r="AG126" s="1049"/>
      <c r="AH126" s="1049"/>
      <c r="AI126" s="1049"/>
      <c r="AJ126" s="1050"/>
      <c r="AK126" s="1051" t="s">
        <v>126</v>
      </c>
      <c r="AL126" s="1049"/>
      <c r="AM126" s="1049"/>
      <c r="AN126" s="1049"/>
      <c r="AO126" s="1050"/>
      <c r="AP126" s="1052" t="s">
        <v>126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433</v>
      </c>
      <c r="DH126" s="1010"/>
      <c r="DI126" s="1010"/>
      <c r="DJ126" s="1010"/>
      <c r="DK126" s="1010"/>
      <c r="DL126" s="1010" t="s">
        <v>433</v>
      </c>
      <c r="DM126" s="1010"/>
      <c r="DN126" s="1010"/>
      <c r="DO126" s="1010"/>
      <c r="DP126" s="1010"/>
      <c r="DQ126" s="1010" t="s">
        <v>433</v>
      </c>
      <c r="DR126" s="1010"/>
      <c r="DS126" s="1010"/>
      <c r="DT126" s="1010"/>
      <c r="DU126" s="1010"/>
      <c r="DV126" s="1011" t="s">
        <v>126</v>
      </c>
      <c r="DW126" s="1011"/>
      <c r="DX126" s="1011"/>
      <c r="DY126" s="1011"/>
      <c r="DZ126" s="1012"/>
    </row>
    <row r="127" spans="1:130" s="246"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549</v>
      </c>
      <c r="AB127" s="1049"/>
      <c r="AC127" s="1049"/>
      <c r="AD127" s="1049"/>
      <c r="AE127" s="1050"/>
      <c r="AF127" s="1051">
        <v>441</v>
      </c>
      <c r="AG127" s="1049"/>
      <c r="AH127" s="1049"/>
      <c r="AI127" s="1049"/>
      <c r="AJ127" s="1050"/>
      <c r="AK127" s="1051">
        <v>411</v>
      </c>
      <c r="AL127" s="1049"/>
      <c r="AM127" s="1049"/>
      <c r="AN127" s="1049"/>
      <c r="AO127" s="1050"/>
      <c r="AP127" s="1052">
        <v>0</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126</v>
      </c>
      <c r="DM127" s="1010"/>
      <c r="DN127" s="1010"/>
      <c r="DO127" s="1010"/>
      <c r="DP127" s="1010"/>
      <c r="DQ127" s="1010" t="s">
        <v>126</v>
      </c>
      <c r="DR127" s="1010"/>
      <c r="DS127" s="1010"/>
      <c r="DT127" s="1010"/>
      <c r="DU127" s="1010"/>
      <c r="DV127" s="1011" t="s">
        <v>126</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153951</v>
      </c>
      <c r="AB128" s="1138"/>
      <c r="AC128" s="1138"/>
      <c r="AD128" s="1138"/>
      <c r="AE128" s="1139"/>
      <c r="AF128" s="1140">
        <v>151039</v>
      </c>
      <c r="AG128" s="1138"/>
      <c r="AH128" s="1138"/>
      <c r="AI128" s="1138"/>
      <c r="AJ128" s="1139"/>
      <c r="AK128" s="1140">
        <v>155021</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487</v>
      </c>
      <c r="BG128" s="1145"/>
      <c r="BH128" s="1145"/>
      <c r="BI128" s="1145"/>
      <c r="BJ128" s="1145"/>
      <c r="BK128" s="1145"/>
      <c r="BL128" s="1146"/>
      <c r="BM128" s="1144">
        <v>13.72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8045261</v>
      </c>
      <c r="AB129" s="1049"/>
      <c r="AC129" s="1049"/>
      <c r="AD129" s="1049"/>
      <c r="AE129" s="1050"/>
      <c r="AF129" s="1051">
        <v>8106395</v>
      </c>
      <c r="AG129" s="1049"/>
      <c r="AH129" s="1049"/>
      <c r="AI129" s="1049"/>
      <c r="AJ129" s="1050"/>
      <c r="AK129" s="1051">
        <v>8113160</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126</v>
      </c>
      <c r="BG129" s="1159"/>
      <c r="BH129" s="1159"/>
      <c r="BI129" s="1159"/>
      <c r="BJ129" s="1159"/>
      <c r="BK129" s="1159"/>
      <c r="BL129" s="1160"/>
      <c r="BM129" s="1158">
        <v>18.72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887533</v>
      </c>
      <c r="AB130" s="1049"/>
      <c r="AC130" s="1049"/>
      <c r="AD130" s="1049"/>
      <c r="AE130" s="1050"/>
      <c r="AF130" s="1051">
        <v>908237</v>
      </c>
      <c r="AG130" s="1049"/>
      <c r="AH130" s="1049"/>
      <c r="AI130" s="1049"/>
      <c r="AJ130" s="1050"/>
      <c r="AK130" s="1051">
        <v>906415</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7157728</v>
      </c>
      <c r="AB131" s="1074"/>
      <c r="AC131" s="1074"/>
      <c r="AD131" s="1074"/>
      <c r="AE131" s="1075"/>
      <c r="AF131" s="1073">
        <v>7198158</v>
      </c>
      <c r="AG131" s="1074"/>
      <c r="AH131" s="1074"/>
      <c r="AI131" s="1074"/>
      <c r="AJ131" s="1075"/>
      <c r="AK131" s="1073">
        <v>7206745</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70.099999999999994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9.0200130539999996</v>
      </c>
      <c r="AB132" s="1190"/>
      <c r="AC132" s="1190"/>
      <c r="AD132" s="1190"/>
      <c r="AE132" s="1191"/>
      <c r="AF132" s="1192">
        <v>9.2526310200000008</v>
      </c>
      <c r="AG132" s="1190"/>
      <c r="AH132" s="1190"/>
      <c r="AI132" s="1190"/>
      <c r="AJ132" s="1191"/>
      <c r="AK132" s="1192">
        <v>8.8450749959999992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9.3000000000000007</v>
      </c>
      <c r="AB133" s="1173"/>
      <c r="AC133" s="1173"/>
      <c r="AD133" s="1173"/>
      <c r="AE133" s="1174"/>
      <c r="AF133" s="1172">
        <v>9.1</v>
      </c>
      <c r="AG133" s="1173"/>
      <c r="AH133" s="1173"/>
      <c r="AI133" s="1173"/>
      <c r="AJ133" s="1174"/>
      <c r="AK133" s="1172">
        <v>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62CSWuSvmNj4aK3eWuZ4ueuQ0FrZ8A2YjoTGoUY7cBgYHbxudyjWXhJprkfajbgjUli1XXb3JkGRlX6RJabpog==" saltValue="LuYEnRi8TYV/RRMbKUSE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election activeCell="BA54" sqref="BA5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0uj3L3AqmOjdOosdRJNU8yB4xey2BqJa4XD5ACAcLx9IyrQrWGiGVwU1cB+HK4Ksqi5DGvucRENNvcDJKV5HQ==" saltValue="iitB8QAY/X67KYnfjs9x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6f9BsUd9MgQV8bGypS2/AibDuOdOJn2FN/f1cpIrjnjO3lJtQKyFp3WcFeea45dvavduow/+bOdIlWjRCFemw==" saltValue="53XL+G6ixl1qshWBMGRu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2630827</v>
      </c>
      <c r="AP9" s="312">
        <v>76560</v>
      </c>
      <c r="AQ9" s="313">
        <v>69548</v>
      </c>
      <c r="AR9" s="314">
        <v>10.1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109133</v>
      </c>
      <c r="AP10" s="315">
        <v>3176</v>
      </c>
      <c r="AQ10" s="316">
        <v>8149</v>
      </c>
      <c r="AR10" s="317">
        <v>-61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28845</v>
      </c>
      <c r="AP11" s="315">
        <v>839</v>
      </c>
      <c r="AQ11" s="316">
        <v>8204</v>
      </c>
      <c r="AR11" s="317">
        <v>-89.8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1139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v>653</v>
      </c>
      <c r="AP13" s="315">
        <v>19</v>
      </c>
      <c r="AQ13" s="316">
        <v>20</v>
      </c>
      <c r="AR13" s="317">
        <v>-5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199748</v>
      </c>
      <c r="AP14" s="315">
        <v>5813</v>
      </c>
      <c r="AQ14" s="316">
        <v>3114</v>
      </c>
      <c r="AR14" s="317">
        <v>86.7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27545</v>
      </c>
      <c r="AP15" s="315">
        <v>802</v>
      </c>
      <c r="AQ15" s="316">
        <v>1605</v>
      </c>
      <c r="AR15" s="317">
        <v>-50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-157959</v>
      </c>
      <c r="AP16" s="315">
        <v>-4597</v>
      </c>
      <c r="AQ16" s="316">
        <v>-6253</v>
      </c>
      <c r="AR16" s="317">
        <v>-26.5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2838792</v>
      </c>
      <c r="AP17" s="315">
        <v>82612</v>
      </c>
      <c r="AQ17" s="316">
        <v>85527</v>
      </c>
      <c r="AR17" s="317">
        <v>-3.4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6.46</v>
      </c>
      <c r="AP21" s="328">
        <v>8.08</v>
      </c>
      <c r="AQ21" s="329">
        <v>-1.62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100</v>
      </c>
      <c r="AP22" s="333">
        <v>97.7</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1422831</v>
      </c>
      <c r="AP32" s="342">
        <v>41406</v>
      </c>
      <c r="AQ32" s="343">
        <v>49196</v>
      </c>
      <c r="AR32" s="344">
        <v>-15.8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53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242741</v>
      </c>
      <c r="AP35" s="342">
        <v>7064</v>
      </c>
      <c r="AQ35" s="343">
        <v>20035</v>
      </c>
      <c r="AR35" s="344">
        <v>-64.7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27201</v>
      </c>
      <c r="AP36" s="342">
        <v>792</v>
      </c>
      <c r="AQ36" s="343">
        <v>2549</v>
      </c>
      <c r="AR36" s="344">
        <v>-68.900000000000006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6105</v>
      </c>
      <c r="AP37" s="342">
        <v>178</v>
      </c>
      <c r="AQ37" s="343">
        <v>540</v>
      </c>
      <c r="AR37" s="344">
        <v>-67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3</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-155021</v>
      </c>
      <c r="AP39" s="342">
        <v>-4511</v>
      </c>
      <c r="AQ39" s="343">
        <v>-4452</v>
      </c>
      <c r="AR39" s="344">
        <v>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-906415</v>
      </c>
      <c r="AP40" s="342">
        <v>-26378</v>
      </c>
      <c r="AQ40" s="343">
        <v>-46845</v>
      </c>
      <c r="AR40" s="344">
        <v>-43.7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637442</v>
      </c>
      <c r="AP41" s="342">
        <v>18550</v>
      </c>
      <c r="AQ41" s="343">
        <v>21079</v>
      </c>
      <c r="AR41" s="344">
        <v>-12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2253978</v>
      </c>
      <c r="AN51" s="364">
        <v>62304</v>
      </c>
      <c r="AO51" s="365">
        <v>43.5</v>
      </c>
      <c r="AP51" s="366">
        <v>106614</v>
      </c>
      <c r="AQ51" s="367">
        <v>17.2</v>
      </c>
      <c r="AR51" s="368">
        <v>26.3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833086</v>
      </c>
      <c r="AN52" s="372">
        <v>23028</v>
      </c>
      <c r="AO52" s="373">
        <v>0.4</v>
      </c>
      <c r="AP52" s="374">
        <v>45545</v>
      </c>
      <c r="AQ52" s="375">
        <v>20.7</v>
      </c>
      <c r="AR52" s="376">
        <v>-20.3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1107437</v>
      </c>
      <c r="AN53" s="364">
        <v>31008</v>
      </c>
      <c r="AO53" s="365">
        <v>-50.2</v>
      </c>
      <c r="AP53" s="366">
        <v>81768</v>
      </c>
      <c r="AQ53" s="367">
        <v>-23.3</v>
      </c>
      <c r="AR53" s="368">
        <v>-26.9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553135</v>
      </c>
      <c r="AN54" s="372">
        <v>15488</v>
      </c>
      <c r="AO54" s="373">
        <v>-32.700000000000003</v>
      </c>
      <c r="AP54" s="374">
        <v>37917</v>
      </c>
      <c r="AQ54" s="375">
        <v>-16.7</v>
      </c>
      <c r="AR54" s="376">
        <v>-16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1303530</v>
      </c>
      <c r="AN55" s="364">
        <v>36945</v>
      </c>
      <c r="AO55" s="365">
        <v>19.100000000000001</v>
      </c>
      <c r="AP55" s="366">
        <v>65876</v>
      </c>
      <c r="AQ55" s="367">
        <v>-19.399999999999999</v>
      </c>
      <c r="AR55" s="368">
        <v>38.5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620874</v>
      </c>
      <c r="AN56" s="372">
        <v>17597</v>
      </c>
      <c r="AO56" s="373">
        <v>13.6</v>
      </c>
      <c r="AP56" s="374">
        <v>36484</v>
      </c>
      <c r="AQ56" s="375">
        <v>-3.8</v>
      </c>
      <c r="AR56" s="376">
        <v>17.399999999999999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1472234</v>
      </c>
      <c r="AN57" s="364">
        <v>42252</v>
      </c>
      <c r="AO57" s="365">
        <v>14.4</v>
      </c>
      <c r="AP57" s="366">
        <v>68468</v>
      </c>
      <c r="AQ57" s="367">
        <v>3.9</v>
      </c>
      <c r="AR57" s="368">
        <v>10.5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776174</v>
      </c>
      <c r="AN58" s="372">
        <v>22276</v>
      </c>
      <c r="AO58" s="373">
        <v>26.6</v>
      </c>
      <c r="AP58" s="374">
        <v>34140</v>
      </c>
      <c r="AQ58" s="375">
        <v>-6.4</v>
      </c>
      <c r="AR58" s="376">
        <v>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2417934</v>
      </c>
      <c r="AN59" s="364">
        <v>70364</v>
      </c>
      <c r="AO59" s="365">
        <v>66.5</v>
      </c>
      <c r="AP59" s="366">
        <v>69729</v>
      </c>
      <c r="AQ59" s="367">
        <v>1.8</v>
      </c>
      <c r="AR59" s="368">
        <v>64.7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1194300</v>
      </c>
      <c r="AN60" s="372">
        <v>34755</v>
      </c>
      <c r="AO60" s="373">
        <v>56</v>
      </c>
      <c r="AP60" s="374">
        <v>38908</v>
      </c>
      <c r="AQ60" s="375">
        <v>14</v>
      </c>
      <c r="AR60" s="376">
        <v>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1711023</v>
      </c>
      <c r="AN61" s="379">
        <v>48575</v>
      </c>
      <c r="AO61" s="380">
        <v>18.7</v>
      </c>
      <c r="AP61" s="381">
        <v>78491</v>
      </c>
      <c r="AQ61" s="382">
        <v>-4</v>
      </c>
      <c r="AR61" s="368">
        <v>22.7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795514</v>
      </c>
      <c r="AN62" s="372">
        <v>22629</v>
      </c>
      <c r="AO62" s="373">
        <v>12.8</v>
      </c>
      <c r="AP62" s="374">
        <v>38599</v>
      </c>
      <c r="AQ62" s="375">
        <v>1.6</v>
      </c>
      <c r="AR62" s="376">
        <v>11.2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55o2Iv9gki081WsM2eUeBlFPjkz1rKyYg5WMQn2EMPf/MW+0bLy04NEQabhv3IxouUgUp80Drt0elxjLhe6BQ==" saltValue="i+XkQnGv4rG1mxOGQgiD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F1l4HleB1r2u9Aa2U3fMAp0hGiAh/hE6r7AqbficSbTUycx9DmfMH57iThpI/s4K1DtQkKIIX+VOnINf/WxFA==" saltValue="mBbEBjASyaoSCWapPjoi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PibU/qpcZ5aTRgc6vXUYewGm1GmN1FLNgmxzy0Sw98D23BmGady9LxGA7Dk9HchcDlvkYxra405Kffk5Bi6g==" saltValue="lJ4RFd1p5NFofJnlbLC2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30.35</v>
      </c>
      <c r="G47" s="12">
        <v>29.94</v>
      </c>
      <c r="H47" s="12">
        <v>30.11</v>
      </c>
      <c r="I47" s="12">
        <v>26.8</v>
      </c>
      <c r="J47" s="13">
        <v>26.79</v>
      </c>
    </row>
    <row r="48" spans="2:10" ht="57.75" customHeight="1" x14ac:dyDescent="0.15">
      <c r="B48" s="14"/>
      <c r="C48" s="1234" t="s">
        <v>4</v>
      </c>
      <c r="D48" s="1234"/>
      <c r="E48" s="1235"/>
      <c r="F48" s="15">
        <v>3.94</v>
      </c>
      <c r="G48" s="16">
        <v>3.1</v>
      </c>
      <c r="H48" s="16">
        <v>2.0299999999999998</v>
      </c>
      <c r="I48" s="16">
        <v>1.1499999999999999</v>
      </c>
      <c r="J48" s="17">
        <v>1.5</v>
      </c>
    </row>
    <row r="49" spans="2:10" ht="57.75" customHeight="1" thickBot="1" x14ac:dyDescent="0.2">
      <c r="B49" s="18"/>
      <c r="C49" s="1236" t="s">
        <v>5</v>
      </c>
      <c r="D49" s="1236"/>
      <c r="E49" s="1237"/>
      <c r="F49" s="19" t="s">
        <v>558</v>
      </c>
      <c r="G49" s="20" t="s">
        <v>559</v>
      </c>
      <c r="H49" s="20" t="s">
        <v>560</v>
      </c>
      <c r="I49" s="20" t="s">
        <v>561</v>
      </c>
      <c r="J49" s="21">
        <v>0.35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MPOiP4CF+zCOP6D04NQNVzHEsmqUOpVebEogKbSY+LsCw53X9Tb9jdLJegMyx6Op/egBLK8DClMoYAX/E5ILA==" saltValue="HwMn8Y8dJDqz8WmUAHwj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2020-08-24T02:31:38Z</cp:lastPrinted>
  <dcterms:created xsi:type="dcterms:W3CDTF">2020-02-10T05:50:15Z</dcterms:created>
  <dcterms:modified xsi:type="dcterms:W3CDTF">2020-08-24T02:32:05Z</dcterms:modified>
  <cp:category/>
</cp:coreProperties>
</file>