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3040" windowHeight="8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<sst xmlns="http://schemas.openxmlformats.org/spreadsheetml/2006/main" count="1052" uniqueCount="581">
  <si>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</si>
  <si>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</si>
  <si>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</si>
  <si>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</si>
  <si>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</si>
  <si>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</si>
  <si>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</si>
  <si>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</si>
  <si>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</si>
  <si>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</si>
  <si>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</si>
  <si>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</si>
  <si>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</si>
  <si>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</si>
  <si>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</si>
  <si>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</si>
  <si>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</si>
  <si>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</si>
  <si>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</si>
  <si>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</si>
  <si>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</si>
  <si>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</si>
  <si>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</si>
  <si>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</si>
  <si>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</si>
  <si>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</si>
  <si>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</si>
  <si>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</si>
  <si>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</si>
  <si>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</si>
  <si>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</si>
  <si>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</si>
  <si>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</si>
  <si>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</si>
  <si>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</si>
  <si>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</si>
  <si>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</si>
  <si>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</si>
  <si>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</si>
  <si>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</si>
  <si>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</si>
  <si>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</si>
  <si>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</si>
  <si>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</si>
  <si>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</si>
  <si>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</si>
  <si>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</si>
  <si>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</si>
  <si>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</si>
  <si>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</si>
  <si>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</si>
  <si>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</si>
  <si>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</si>
  <si>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</si>
  <si>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</si>
  <si>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</si>
  <si>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</si>
  <si>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</si>
  <si>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</si>
  <si>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</si>
  <si>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</si>
  <si>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</si>
  <si>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</si>
  <si>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</si>
  <si>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</si>
  <si>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</si>
  <si>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</si>
  <si>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</si>
  <si>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</si>
  <si>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</si>
  <si>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</si>
  <si>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</si>
  <si>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</si>
  <si>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</si>
  <si>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</si>
  <si>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</si>
  <si>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</si>
  <si>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</si>
  <si>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</si>
  <si>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</si>
  <si>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</si>
  <si>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</si>
  <si>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</si>
  <si>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</si>
  <si>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</si>
  <si>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</si>
  <si>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</si>
  <si>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</si>
  <si>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</si>
  <si>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</si>
  <si>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</si>
  <si>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</si>
  <si>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</si>
  <si>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</si>
  <si>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</si>
  <si>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</si>
  <si>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</si>
  <si>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</si>
  <si>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</si>
  <si>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</si>
  <si>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</si>
  <si>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</si>
  <si>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</si>
  <si>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</si>
  <si>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</si>
  <si>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</si>
  <si>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</si>
  <si>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</si>
  <si>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</si>
  <si>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</si>
  <si>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</si>
  <si>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</si>
  <si>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</si>
  <si>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</si>
  <si>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</si>
  <si>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</si>
  <si>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</si>
  <si>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</si>
  <si>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</si>
  <si>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</si>
  <si>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</si>
  <si>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</si>
  <si>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</si>
  <si>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</si>
  <si>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</si>
  <si>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</si>
  <si>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</si>
  <si>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</si>
  <si>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</si>
  <si>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</si>
  <si>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</si>
  <si>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</si>
  <si>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</si>
  <si>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</si>
  <si>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</si>
  <si>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</si>
  <si>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</si>
  <si>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</si>
  <si>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</si>
  <si>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</si>
  <si>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</si>
  <si>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</si>
  <si>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</si>
  <si>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</si>
  <si>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</si>
  <si>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</si>
  <si>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</si>
  <si>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</si>
  <si>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</si>
  <si>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</si>
  <si>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</si>
  <si>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</si>
  <si>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</si>
  <si>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</si>
  <si>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</si>
  <si>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</si>
  <si>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</si>
  <si>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</si>
  <si>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</si>
  <si>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</si>
  <si>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</si>
  <si>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</si>
  <si>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</si>
  <si>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</si>
  <si>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</si>
  <si>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</si>
  <si>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</si>
  <si>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</si>
  <si>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</si>
  <si>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</si>
  <si>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</si>
  <si>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</si>
  <si>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</si>
  <si>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</si>
  <si>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</si>
  <si>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</si>
  <si>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</si>
  <si>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</si>
  <si>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</si>
  <si>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</si>
  <si>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</si>
  <si>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</si>
  <si>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</si>
  <si>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</si>
  <si>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</si>
  <si>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</si>
  <si>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</si>
  <si>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</si>
  <si>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</si>
  <si>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</si>
  <si>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</si>
  <si>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</si>
  <si>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</si>
  <si>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</si>
  <si>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</si>
  <si>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</si>
  <si>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</si>
  <si>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</si>
  <si>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</si>
  <si>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</si>
  <si>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</si>
  <si>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</si>
  <si>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</si>
  <si>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</si>
  <si>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</si>
  <si>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</si>
  <si>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</si>
  <si>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</si>
  <si>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</si>
  <si>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</si>
  <si>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福岡県みやこ町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</si>
  <si>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</si>
  <si>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</si>
  <si>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</si>
  <si>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</si>
  <si>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</si>
  <si>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</si>
  <si>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</si>
  <si>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</si>
  <si>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</si>
  <si>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</si>
  <si>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</si>
  <si>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</si>
  <si>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</si>
  <si>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</si>
  <si>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</si>
  <si>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</si>
  <si>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</si>
  <si>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</si>
  <si>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</si>
  <si>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</si>
  <si>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</si>
  <si>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</si>
  <si>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</si>
  <si>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</si>
  <si>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</si>
  <si>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</si>
  <si>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</si>
  <si>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</si>
  <si>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</si>
  <si>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</si>
  <si>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</si>
  <si>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</si>
  <si>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</si>
  <si>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</si>
  <si>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</si>
  <si>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</si>
  <si>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</si>
  <si>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</si>
  <si>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</si>
  <si>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</si>
  <si>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</si>
  <si>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</si>
  <si>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</si>
  <si>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</si>
  <si>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</si>
  <si>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</si>
  <si>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</si>
  <si>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</si>
  <si>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</si>
  <si>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</si>
  <si>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</si>
  <si>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</si>
  <si>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</si>
  <si>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</si>
  <si>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</si>
  <si>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</si>
  <si>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</si>
  <si>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</si>
  <si>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</si>
  <si>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</si>
  <si>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</si>
  <si>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</si>
  <si>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</si>
  <si>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</si>
  <si>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</si>
  <si>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</si>
  <si>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</si>
  <si>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</si>
  <si>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</si>
  <si>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</si>
  <si>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</si>
  <si>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</si>
  <si>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</si>
  <si>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</si>
  <si>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</si>
  <si>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</si>
  <si>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</si>
  <si>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</si>
  <si>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</si>
  <si>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</si>
  <si>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</si>
  <si>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</si>
  <si>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</si>
  <si>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</si>
  <si>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</si>
  <si>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</si>
  <si>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</si>
  <si>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</si>
  <si>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</si>
  <si>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</si>
  <si>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</si>
  <si>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</si>
  <si>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</si>
  <si>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</si>
  <si>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</si>
  <si>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</si>
  <si>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</si>
  <si>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</si>
  <si>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</si>
  <si>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</si>
  <si>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</si>
  <si>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</si>
  <si>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</si>
  <si>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</si>
  <si>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</si>
  <si>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</si>
  <si>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</si>
  <si>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</si>
  <si>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</si>
  <si>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</si>
  <si>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</si>
  <si>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</si>
  <si>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</si>
  <si>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</si>
  <si>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</si>
  <si>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</si>
  <si>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</si>
  <si>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</si>
  <si>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</si>
  <si>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</si>
  <si>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</si>
  <si>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</si>
  <si>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</si>
  <si>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</si>
  <si>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</si>
  <si>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</si>
  <si>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</si>
  <si>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</si>
  <si>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</si>
  <si>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</si>
  <si>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</si>
  <si>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</si>
  <si>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</si>
  <si>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</si>
  <si>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</si>
  <si>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</si>
  <si>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</si>
  <si>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</si>
  <si>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</si>
  <si>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</si>
  <si>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</si>
  <si>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</si>
  <si>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</si>
  <si>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</si>
  <si>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</si>
  <si>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</si>
  <si>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</si>
  <si>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</si>
  <si>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</si>
  <si>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福岡県みやこ町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</si>
  <si>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</si>
  <si>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</si>
  <si>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</si>
  <si>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</si>
  <si>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</si>
  <si>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</si>
  <si>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</si>
  <si>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</si>
  <si>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</si>
  <si>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</si>
  <si>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</si>
  <si>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</si>
  <si>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</si>
  <si>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</si>
  <si>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</si>
  <si>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</si>
  <si>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</si>
  <si>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</si>
  <si>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</si>
  <si>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</si>
  <si>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</si>
  <si>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</si>
  <si>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</si>
  <si>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</si>
  <si>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</si>
  <si>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</si>
  <si>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</si>
  <si>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</si>
  <si>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</si>
  <si>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</si>
  <si>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</si>
  <si>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</si>
  <si>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</si>
  <si>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</si>
  <si>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</si>
  <si>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</si>
  <si>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</si>
  <si>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</si>
  <si>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</si>
  <si>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</si>
  <si>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</si>
  <si>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</si>
  <si>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</si>
  <si>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</si>
  <si>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</si>
  <si>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</si>
  <si>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</si>
  <si>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</si>
  <si>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</si>
  <si>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</si>
  <si>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</si>
  <si>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</si>
  <si>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</si>
  <si>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</si>
  <si>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</si>
  <si>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</si>
  <si>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</si>
  <si>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</si>
  <si>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</si>
  <si>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</si>
  <si>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</si>
  <si>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</si>
  <si>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</si>
  <si>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</si>
  <si>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</si>
  <si>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</si>
  <si>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</si>
  <si>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</si>
  <si>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</si>
  <si>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</si>
  <si>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</si>
  <si>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</si>
  <si>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</si>
  <si>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</si>
  <si>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</si>
  <si>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</si>
  <si>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</si>
  <si>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</si>
  <si>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</si>
  <si>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</si>
  <si>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</si>
  <si>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</si>
  <si>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</si>
  <si>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</si>
  <si>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</si>
  <si>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</si>
  <si>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</si>
  <si>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</si>
  <si>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</si>
  <si>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</si>
  <si>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</si>
  <si>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</si>
  <si>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</si>
  <si>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</si>
  <si>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</si>
  <si>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</si>
  <si>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</si>
  <si>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</si>
  <si>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</si>
  <si>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</si>
  <si>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</si>
  <si>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</si>
  <si>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</si>
  <si>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</si>
  <si>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</si>
  <si>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</si>
  <si>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</si>
  <si>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</si>
  <si>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</si>
  <si>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</si>
  <si>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</si>
  <si>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</si>
  <si>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</si>
  <si>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</si>
  <si>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</si>
  <si>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</si>
  <si>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</si>
  <si>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</si>
  <si>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</si>
  <si>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</si>
  <si>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</si>
  <si>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</si>
  <si>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</si>
  <si>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</si>
  <si>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</si>
  <si>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</si>
  <si>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</si>
  <si>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</si>
  <si>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</si>
  <si>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</si>
  <si>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</si>
  <si>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</si>
  <si>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</si>
  <si>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</si>
  <si>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</si>
  <si>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</si>
  <si>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</si>
  <si>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</si>
  <si>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</si>
  <si>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</si>
  <si>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</si>
  <si>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</si>
  <si>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</si>
  <si>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</si>
  <si>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</si>
  <si>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</si>
  <si>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</si>
  <si>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</si>
  <si>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</si>
  <si>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</si>
  <si>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</si>
  <si>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</si>
  <si>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</si>
  <si>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</si>
  <si>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</si>
  <si>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</si>
  <si>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</si>
  <si>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</si>
  <si>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</si>
  <si>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</si>
  <si>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</si>
  <si>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</si>
  <si>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</si>
  <si>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</si>
  <si>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</si>
  <si>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</si>
  <si>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</si>
  <si>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</si>
  <si>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</si>
  <si>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</si>
  <si>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</si>
  <si>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</si>
  <si>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</si>
  <si>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</si>
  <si>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</si>
  <si>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</si>
  <si>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</si>
  <si>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</si>
  <si>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</si>
  <si>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</si>
  <si>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</si>
  <si>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</si>
  <si>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</si>
  <si>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</si>
  <si>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</si>
  <si>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</si>
  <si>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</si>
  <si>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</si>
  <si>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</si>
  <si>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</si>
  <si>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</si>
  <si>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1.12</t>
  </si>
  <si>
    <t>▲ 2.30</t>
  </si>
  <si>
    <t>住宅新築資金等事業特別会計</t>
  </si>
  <si>
    <t>▲ 2.18</t>
  </si>
  <si>
    <t>▲ 2.12</t>
  </si>
  <si>
    <t>▲ 1.97</t>
  </si>
  <si>
    <t>▲ 1.92</t>
  </si>
  <si>
    <t>▲ 1.83</t>
  </si>
  <si>
    <t>一般会計</t>
  </si>
  <si>
    <t>水道事業特別会計</t>
  </si>
  <si>
    <t>介護保険事業特別会計（保険事業勘定）</t>
  </si>
  <si>
    <t>国民健康保険事業特別会計</t>
  </si>
  <si>
    <t>公共下水道事業特別会計</t>
  </si>
  <si>
    <t>農業集落排水事業特別会計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</si>
  <si>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</si>
  <si>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</si>
  <si>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</si>
  <si>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</si>
  <si>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</si>
  <si>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</si>
  <si>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</si>
  <si>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</si>
  <si>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</si>
  <si>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</si>
  <si>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</si>
  <si>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</si>
  <si>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</si>
  <si>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基金の積立額等が将来負担額よりも上回ったことから、平成２5年度以降は将来負担比率が発生せずに推移している。また類似団体と比較しても将来負担比率及び実質公債費比率ともに低い水準にある。これは、今後実施する公共施設等の統廃合を見据え、既存施設の活用等により施設更新の効率化を図り、起債を抑制してきた結果である。
今後は、公共施設の統廃合による更新費用が見込まれるが、適切な財源の確保により、起債を抑制していく。</t>
    <phoneticPr fontId="5"/>
  </si>
  <si>
    <t>基金の設立額等が将来負担額を上回ったことから、将来負担比率は発生しておらず、有形固定資産減価償却率も類似団体と比較すると平均を下回っている。公共施設等総合管理計画に基づき、今後、老朽化対策に積極的に取り組んでいく。</t>
    <rPh sb="0" eb="2">
      <t>キキン</t>
    </rPh>
    <rPh sb="3" eb="5">
      <t>セツリツ</t>
    </rPh>
    <rPh sb="5" eb="6">
      <t>ガク</t>
    </rPh>
    <rPh sb="6" eb="7">
      <t>トウ</t>
    </rPh>
    <rPh sb="8" eb="10">
      <t>ショウライ</t>
    </rPh>
    <rPh sb="10" eb="12">
      <t>フタン</t>
    </rPh>
    <rPh sb="12" eb="13">
      <t>ガク</t>
    </rPh>
    <rPh sb="14" eb="16">
      <t>ウワマワ</t>
    </rPh>
    <rPh sb="23" eb="25">
      <t>ショウライ</t>
    </rPh>
    <rPh sb="25" eb="27">
      <t>フタン</t>
    </rPh>
    <rPh sb="27" eb="29">
      <t>ヒリツ</t>
    </rPh>
    <rPh sb="30" eb="32">
      <t>ハッセイ</t>
    </rPh>
    <rPh sb="38" eb="40">
      <t>ユウケイ</t>
    </rPh>
    <rPh sb="40" eb="42">
      <t>コテイ</t>
    </rPh>
    <rPh sb="42" eb="44">
      <t>シサン</t>
    </rPh>
    <rPh sb="44" eb="46">
      <t>ゲンカ</t>
    </rPh>
    <rPh sb="46" eb="48">
      <t>ショウキャク</t>
    </rPh>
    <rPh sb="48" eb="49">
      <t>リツ</t>
    </rPh>
    <rPh sb="50" eb="52">
      <t>ルイジ</t>
    </rPh>
    <rPh sb="52" eb="54">
      <t>ダンタイ</t>
    </rPh>
    <rPh sb="55" eb="57">
      <t>ヒカク</t>
    </rPh>
    <rPh sb="60" eb="62">
      <t>ヘイキン</t>
    </rPh>
    <rPh sb="63" eb="65">
      <t>シタマワ</t>
    </rPh>
    <rPh sb="70" eb="72">
      <t>コウキョウ</t>
    </rPh>
    <rPh sb="72" eb="74">
      <t>シセツ</t>
    </rPh>
    <rPh sb="74" eb="75">
      <t>トウ</t>
    </rPh>
    <rPh sb="75" eb="77">
      <t>ソウゴウ</t>
    </rPh>
    <rPh sb="77" eb="79">
      <t>カンリ</t>
    </rPh>
    <rPh sb="79" eb="81">
      <t>ケイカク</t>
    </rPh>
    <rPh sb="82" eb="83">
      <t>モト</t>
    </rPh>
    <rPh sb="86" eb="88">
      <t>コンゴ</t>
    </rPh>
    <rPh sb="89" eb="92">
      <t>ロウキュウカ</t>
    </rPh>
    <rPh sb="92" eb="94">
      <t>タイサク</t>
    </rPh>
    <rPh sb="95" eb="98">
      <t>セッキョクテキ</t>
    </rPh>
    <rPh sb="99" eb="100">
      <t>ト</t>
    </rPh>
    <rPh sb="101" eb="10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</si>
</sst>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A319-4D7B-AF6F-57F7025721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90513</c:v>
                </c:pt>
                <c:pt idx="1">
                  <c:v>81744</c:v>
                </c:pt>
                <c:pt idx="2">
                  <c:v>150176</c:v>
                </c:pt>
                <c:pt idx="3">
                  <c:v>108809</c:v>
                </c:pt>
                <c:pt idx="4">
                  <c:v>117938</c:v>
                </c:pt>
              </c:numCache>
            </c:numRef>
          </c:val>
          <c:smooth val="0"/>
          <c:extLst xmlns:c16r2="http://schemas.microsoft.com/office/drawing/2015/06/chart">
            <c:ext xmlns:c16="http://schemas.microsoft.com/office/drawing/2014/chart" uri="{C3380CC4-5D6E-409C-BE32-E72D297353CC}">
              <c16:uniqueId val="{00000001-A319-4D7B-AF6F-57F7025721EF}"/>
            </c:ext>
          </c:extLst>
        </c:ser>
        <c:dLbls>
          <c:showLegendKey val="0"/>
          <c:showVal val="0"/>
          <c:showCatName val="0"/>
          <c:showSerName val="0"/>
          <c:showPercent val="0"/>
          <c:showBubbleSize val="0"/>
        </c:dLbls>
        <c:marker val="1"/>
        <c:smooth val="0"/>
        <c:axId val="951187840"/>
        <c:axId val="951189016"/>
      </c:lineChart>
      <c:catAx>
        <c:axId val="95118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189016"/>
        <c:crosses val="autoZero"/>
        <c:auto val="1"/>
        <c:lblAlgn val="ctr"/>
        <c:lblOffset val="100"/>
        <c:tickLblSkip val="1"/>
        <c:tickMarkSkip val="1"/>
        <c:noMultiLvlLbl val="0"/>
      </c:catAx>
      <c:valAx>
        <c:axId val="9511890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18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10.46</c:v>
                </c:pt>
                <c:pt idx="1">
                  <c:v>11.48</c:v>
                </c:pt>
                <c:pt idx="2">
                  <c:v>13.58</c:v>
                </c:pt>
                <c:pt idx="3">
                  <c:v>12.6</c:v>
                </c:pt>
                <c:pt idx="4">
                  <c:v>10.38</c:v>
                </c:pt>
              </c:numCache>
            </c:numRef>
          </c:val>
          <c:extLst xmlns:c16r2="http://schemas.microsoft.com/office/drawing/2015/06/chart">
            <c:ext xmlns:c16="http://schemas.microsoft.com/office/drawing/2014/chart" uri="{C3380CC4-5D6E-409C-BE32-E72D297353CC}">
              <c16:uniqueId val="{00000000-29C1-461F-BC82-17877B4AD7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32.32</c:v>
                </c:pt>
                <c:pt idx="1">
                  <c:v>46.4</c:v>
                </c:pt>
                <c:pt idx="2">
                  <c:v>45.63</c:v>
                </c:pt>
                <c:pt idx="3">
                  <c:v>46.5</c:v>
                </c:pt>
                <c:pt idx="4">
                  <c:v>47.31</c:v>
                </c:pt>
              </c:numCache>
            </c:numRef>
          </c:val>
          <c:extLst xmlns:c16r2="http://schemas.microsoft.com/office/drawing/2015/06/chart">
            <c:ext xmlns:c16="http://schemas.microsoft.com/office/drawing/2014/chart" uri="{C3380CC4-5D6E-409C-BE32-E72D297353CC}">
              <c16:uniqueId val="{00000001-29C1-461F-BC82-17877B4AD7E4}"/>
            </c:ext>
          </c:extLst>
        </c:ser>
        <c:dLbls>
          <c:showLegendKey val="0"/>
          <c:showVal val="0"/>
          <c:showCatName val="0"/>
          <c:showSerName val="0"/>
          <c:showPercent val="0"/>
          <c:showBubbleSize val="0"/>
        </c:dLbls>
        <c:gapWidth val="250"/>
        <c:overlap val="100"/>
        <c:axId val="951190584"/>
        <c:axId val="95119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3.13</c:v>
                </c:pt>
                <c:pt idx="1">
                  <c:v>14.81</c:v>
                </c:pt>
                <c:pt idx="2">
                  <c:v>2.37</c:v>
                </c:pt>
                <c:pt idx="3">
                  <c:v>-1.1200000000000001</c:v>
                </c:pt>
                <c:pt idx="4">
                  <c:v>-2.2999999999999998</c:v>
                </c:pt>
              </c:numCache>
            </c:numRef>
          </c:val>
          <c:smooth val="0"/>
          <c:extLst xmlns:c16r2="http://schemas.microsoft.com/office/drawing/2015/06/chart">
            <c:ext xmlns:c16="http://schemas.microsoft.com/office/drawing/2014/chart" uri="{C3380CC4-5D6E-409C-BE32-E72D297353CC}">
              <c16:uniqueId val="{00000002-29C1-461F-BC82-17877B4AD7E4}"/>
            </c:ext>
          </c:extLst>
        </c:ser>
        <c:dLbls>
          <c:showLegendKey val="0"/>
          <c:showVal val="0"/>
          <c:showCatName val="0"/>
          <c:showSerName val="0"/>
          <c:showPercent val="0"/>
          <c:showBubbleSize val="0"/>
        </c:dLbls>
        <c:marker val="1"/>
        <c:smooth val="0"/>
        <c:axId val="951190584"/>
        <c:axId val="951190976"/>
      </c:lineChart>
      <c:catAx>
        <c:axId val="95119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1190976"/>
        <c:crosses val="autoZero"/>
        <c:auto val="1"/>
        <c:lblAlgn val="ctr"/>
        <c:lblOffset val="100"/>
        <c:tickLblSkip val="1"/>
        <c:tickMarkSkip val="1"/>
        <c:noMultiLvlLbl val="0"/>
      </c:catAx>
      <c:valAx>
        <c:axId val="9511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9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7.0000000000000007E-2</c:v>
                </c:pt>
                <c:pt idx="4">
                  <c:v>#N/A</c:v>
                </c:pt>
                <c:pt idx="5">
                  <c:v>0.04</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0-190B-477C-9E29-C30C396B85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0B-477C-9E29-C30C396B85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0.04</c:v>
                </c:pt>
                <c:pt idx="4">
                  <c:v>#N/A</c:v>
                </c:pt>
                <c:pt idx="5">
                  <c:v>0.06</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2-190B-477C-9E29-C30C396B85F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0.42</c:v>
                </c:pt>
              </c:numCache>
            </c:numRef>
          </c:val>
          <c:extLst xmlns:c16r2="http://schemas.microsoft.com/office/drawing/2015/06/chart">
            <c:ext xmlns:c16="http://schemas.microsoft.com/office/drawing/2014/chart" uri="{C3380CC4-5D6E-409C-BE32-E72D297353CC}">
              <c16:uniqueId val="{00000003-190B-477C-9E29-C30C396B85F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0.48</c:v>
                </c:pt>
              </c:numCache>
            </c:numRef>
          </c:val>
          <c:extLst xmlns:c16r2="http://schemas.microsoft.com/office/drawing/2015/06/chart">
            <c:ext xmlns:c16="http://schemas.microsoft.com/office/drawing/2014/chart" uri="{C3380CC4-5D6E-409C-BE32-E72D297353CC}">
              <c16:uniqueId val="{00000004-190B-477C-9E29-C30C396B85F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1.47</c:v>
                </c:pt>
                <c:pt idx="4">
                  <c:v>#N/A</c:v>
                </c:pt>
                <c:pt idx="5">
                  <c:v>0.4</c:v>
                </c:pt>
                <c:pt idx="6">
                  <c:v>#N/A</c:v>
                </c:pt>
                <c:pt idx="7">
                  <c:v>0.62</c:v>
                </c:pt>
                <c:pt idx="8">
                  <c:v>#N/A</c:v>
                </c:pt>
                <c:pt idx="9">
                  <c:v>0.93</c:v>
                </c:pt>
              </c:numCache>
            </c:numRef>
          </c:val>
          <c:extLst xmlns:c16r2="http://schemas.microsoft.com/office/drawing/2015/06/chart">
            <c:ext xmlns:c16="http://schemas.microsoft.com/office/drawing/2014/chart" uri="{C3380CC4-5D6E-409C-BE32-E72D297353CC}">
              <c16:uniqueId val="{00000005-190B-477C-9E29-C30C396B85F0}"/>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0.48</c:v>
                </c:pt>
                <c:pt idx="4">
                  <c:v>#N/A</c:v>
                </c:pt>
                <c:pt idx="5">
                  <c:v>1.41</c:v>
                </c:pt>
                <c:pt idx="6">
                  <c:v>#N/A</c:v>
                </c:pt>
                <c:pt idx="7">
                  <c:v>1.81</c:v>
                </c:pt>
                <c:pt idx="8">
                  <c:v>#N/A</c:v>
                </c:pt>
                <c:pt idx="9">
                  <c:v>1.0900000000000001</c:v>
                </c:pt>
              </c:numCache>
            </c:numRef>
          </c:val>
          <c:extLst xmlns:c16r2="http://schemas.microsoft.com/office/drawing/2015/06/chart">
            <c:ext xmlns:c16="http://schemas.microsoft.com/office/drawing/2014/chart" uri="{C3380CC4-5D6E-409C-BE32-E72D297353CC}">
              <c16:uniqueId val="{00000006-190B-477C-9E29-C30C396B85F0}"/>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8.36</c:v>
                </c:pt>
                <c:pt idx="2">
                  <c:v>#N/A</c:v>
                </c:pt>
                <c:pt idx="3">
                  <c:v>8.74</c:v>
                </c:pt>
                <c:pt idx="4">
                  <c:v>#N/A</c:v>
                </c:pt>
                <c:pt idx="5">
                  <c:v>7.84</c:v>
                </c:pt>
                <c:pt idx="6">
                  <c:v>#N/A</c:v>
                </c:pt>
                <c:pt idx="7">
                  <c:v>8.02</c:v>
                </c:pt>
                <c:pt idx="8">
                  <c:v>#N/A</c:v>
                </c:pt>
                <c:pt idx="9">
                  <c:v>8.26</c:v>
                </c:pt>
              </c:numCache>
            </c:numRef>
          </c:val>
          <c:extLst xmlns:c16r2="http://schemas.microsoft.com/office/drawing/2015/06/chart">
            <c:ext xmlns:c16="http://schemas.microsoft.com/office/drawing/2014/chart" uri="{C3380CC4-5D6E-409C-BE32-E72D297353CC}">
              <c16:uniqueId val="{00000007-190B-477C-9E29-C30C396B85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12.63</c:v>
                </c:pt>
                <c:pt idx="2">
                  <c:v>#N/A</c:v>
                </c:pt>
                <c:pt idx="3">
                  <c:v>13.59</c:v>
                </c:pt>
                <c:pt idx="4">
                  <c:v>#N/A</c:v>
                </c:pt>
                <c:pt idx="5">
                  <c:v>15.53</c:v>
                </c:pt>
                <c:pt idx="6">
                  <c:v>#N/A</c:v>
                </c:pt>
                <c:pt idx="7">
                  <c:v>14.51</c:v>
                </c:pt>
                <c:pt idx="8">
                  <c:v>#N/A</c:v>
                </c:pt>
                <c:pt idx="9">
                  <c:v>12.2</c:v>
                </c:pt>
              </c:numCache>
            </c:numRef>
          </c:val>
          <c:extLst xmlns:c16r2="http://schemas.microsoft.com/office/drawing/2015/06/chart">
            <c:ext xmlns:c16="http://schemas.microsoft.com/office/drawing/2014/chart" uri="{C3380CC4-5D6E-409C-BE32-E72D297353CC}">
              <c16:uniqueId val="{00000008-190B-477C-9E29-C30C396B85F0}"/>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2.1800000000000002</c:v>
                </c:pt>
                <c:pt idx="1">
                  <c:v>#N/A</c:v>
                </c:pt>
                <c:pt idx="2">
                  <c:v>2.12</c:v>
                </c:pt>
                <c:pt idx="3">
                  <c:v>#N/A</c:v>
                </c:pt>
                <c:pt idx="4">
                  <c:v>1.97</c:v>
                </c:pt>
                <c:pt idx="5">
                  <c:v>#N/A</c:v>
                </c:pt>
                <c:pt idx="6">
                  <c:v>1.92</c:v>
                </c:pt>
                <c:pt idx="7">
                  <c:v>#N/A</c:v>
                </c:pt>
                <c:pt idx="8">
                  <c:v>1.83</c:v>
                </c:pt>
                <c:pt idx="9">
                  <c:v>#N/A</c:v>
                </c:pt>
              </c:numCache>
            </c:numRef>
          </c:val>
          <c:extLst xmlns:c16r2="http://schemas.microsoft.com/office/drawing/2015/06/chart">
            <c:ext xmlns:c16="http://schemas.microsoft.com/office/drawing/2014/chart" uri="{C3380CC4-5D6E-409C-BE32-E72D297353CC}">
              <c16:uniqueId val="{00000009-190B-477C-9E29-C30C396B85F0}"/>
            </c:ext>
          </c:extLst>
        </c:ser>
        <c:dLbls>
          <c:showLegendKey val="0"/>
          <c:showVal val="0"/>
          <c:showCatName val="0"/>
          <c:showSerName val="0"/>
          <c:showPercent val="0"/>
          <c:showBubbleSize val="0"/>
        </c:dLbls>
        <c:gapWidth val="150"/>
        <c:overlap val="100"/>
        <c:axId val="951191760"/>
        <c:axId val="951192152"/>
      </c:barChart>
      <c:catAx>
        <c:axId val="95119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1192152"/>
        <c:crosses val="autoZero"/>
        <c:auto val="1"/>
        <c:lblAlgn val="ctr"/>
        <c:lblOffset val="100"/>
        <c:tickLblSkip val="1"/>
        <c:tickMarkSkip val="1"/>
        <c:noMultiLvlLbl val="0"/>
      </c:catAx>
      <c:valAx>
        <c:axId val="95119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9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977</c:v>
                </c:pt>
                <c:pt idx="5">
                  <c:v>1004</c:v>
                </c:pt>
                <c:pt idx="8">
                  <c:v>1004</c:v>
                </c:pt>
                <c:pt idx="11">
                  <c:v>1029</c:v>
                </c:pt>
                <c:pt idx="14">
                  <c:v>997</c:v>
                </c:pt>
              </c:numCache>
            </c:numRef>
          </c:val>
          <c:extLst xmlns:c16r2="http://schemas.microsoft.com/office/drawing/2015/06/chart">
            <c:ext xmlns:c16="http://schemas.microsoft.com/office/drawing/2014/chart" uri="{C3380CC4-5D6E-409C-BE32-E72D297353CC}">
              <c16:uniqueId val="{00000000-8B14-4B40-909D-013DB0CBAF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14-4B40-909D-013DB0CBAF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41</c:v>
                </c:pt>
                <c:pt idx="6">
                  <c:v>52</c:v>
                </c:pt>
                <c:pt idx="9">
                  <c:v>41</c:v>
                </c:pt>
                <c:pt idx="12">
                  <c:v>50</c:v>
                </c:pt>
              </c:numCache>
            </c:numRef>
          </c:val>
          <c:extLst xmlns:c16r2="http://schemas.microsoft.com/office/drawing/2015/06/chart">
            <c:ext xmlns:c16="http://schemas.microsoft.com/office/drawing/2014/chart" uri="{C3380CC4-5D6E-409C-BE32-E72D297353CC}">
              <c16:uniqueId val="{00000002-8B14-4B40-909D-013DB0CBAF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6</c:v>
                </c:pt>
                <c:pt idx="6">
                  <c:v>7</c:v>
                </c:pt>
                <c:pt idx="9">
                  <c:v>17</c:v>
                </c:pt>
                <c:pt idx="12">
                  <c:v>10</c:v>
                </c:pt>
              </c:numCache>
            </c:numRef>
          </c:val>
          <c:extLst xmlns:c16r2="http://schemas.microsoft.com/office/drawing/2015/06/chart">
            <c:ext xmlns:c16="http://schemas.microsoft.com/office/drawing/2014/chart" uri="{C3380CC4-5D6E-409C-BE32-E72D297353CC}">
              <c16:uniqueId val="{00000003-8B14-4B40-909D-013DB0CBAF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223</c:v>
                </c:pt>
                <c:pt idx="3">
                  <c:v>246</c:v>
                </c:pt>
                <c:pt idx="6">
                  <c:v>243</c:v>
                </c:pt>
                <c:pt idx="9">
                  <c:v>248</c:v>
                </c:pt>
                <c:pt idx="12">
                  <c:v>239</c:v>
                </c:pt>
              </c:numCache>
            </c:numRef>
          </c:val>
          <c:extLst xmlns:c16r2="http://schemas.microsoft.com/office/drawing/2015/06/chart">
            <c:ext xmlns:c16="http://schemas.microsoft.com/office/drawing/2014/chart" uri="{C3380CC4-5D6E-409C-BE32-E72D297353CC}">
              <c16:uniqueId val="{00000004-8B14-4B40-909D-013DB0CBAF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14-4B40-909D-013DB0CBAF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14-4B40-909D-013DB0CBAF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1014</c:v>
                </c:pt>
                <c:pt idx="3">
                  <c:v>902</c:v>
                </c:pt>
                <c:pt idx="6">
                  <c:v>902</c:v>
                </c:pt>
                <c:pt idx="9">
                  <c:v>934</c:v>
                </c:pt>
                <c:pt idx="12">
                  <c:v>899</c:v>
                </c:pt>
              </c:numCache>
            </c:numRef>
          </c:val>
          <c:extLst xmlns:c16r2="http://schemas.microsoft.com/office/drawing/2015/06/chart">
            <c:ext xmlns:c16="http://schemas.microsoft.com/office/drawing/2014/chart" uri="{C3380CC4-5D6E-409C-BE32-E72D297353CC}">
              <c16:uniqueId val="{00000007-8B14-4B40-909D-013DB0CBAF48}"/>
            </c:ext>
          </c:extLst>
        </c:ser>
        <c:dLbls>
          <c:showLegendKey val="0"/>
          <c:showVal val="0"/>
          <c:showCatName val="0"/>
          <c:showSerName val="0"/>
          <c:showPercent val="0"/>
          <c:showBubbleSize val="0"/>
        </c:dLbls>
        <c:gapWidth val="100"/>
        <c:overlap val="100"/>
        <c:axId val="951192936"/>
        <c:axId val="95119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306</c:v>
                </c:pt>
                <c:pt idx="2">
                  <c:v>#N/A</c:v>
                </c:pt>
                <c:pt idx="3">
                  <c:v>#N/A</c:v>
                </c:pt>
                <c:pt idx="4">
                  <c:v>191</c:v>
                </c:pt>
                <c:pt idx="5">
                  <c:v>#N/A</c:v>
                </c:pt>
                <c:pt idx="6">
                  <c:v>#N/A</c:v>
                </c:pt>
                <c:pt idx="7">
                  <c:v>200</c:v>
                </c:pt>
                <c:pt idx="8">
                  <c:v>#N/A</c:v>
                </c:pt>
                <c:pt idx="9">
                  <c:v>#N/A</c:v>
                </c:pt>
                <c:pt idx="10">
                  <c:v>211</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8B14-4B40-909D-013DB0CBAF48}"/>
            </c:ext>
          </c:extLst>
        </c:ser>
        <c:dLbls>
          <c:showLegendKey val="0"/>
          <c:showVal val="0"/>
          <c:showCatName val="0"/>
          <c:showSerName val="0"/>
          <c:showPercent val="0"/>
          <c:showBubbleSize val="0"/>
        </c:dLbls>
        <c:marker val="1"/>
        <c:smooth val="0"/>
        <c:axId val="951192936"/>
        <c:axId val="951193328"/>
      </c:lineChart>
      <c:catAx>
        <c:axId val="95119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1193328"/>
        <c:crosses val="autoZero"/>
        <c:auto val="1"/>
        <c:lblAlgn val="ctr"/>
        <c:lblOffset val="100"/>
        <c:tickLblSkip val="1"/>
        <c:tickMarkSkip val="1"/>
        <c:noMultiLvlLbl val="0"/>
      </c:catAx>
      <c:valAx>
        <c:axId val="95119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9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9701</c:v>
                </c:pt>
                <c:pt idx="5">
                  <c:v>9690</c:v>
                </c:pt>
                <c:pt idx="8">
                  <c:v>9743</c:v>
                </c:pt>
                <c:pt idx="11">
                  <c:v>10045</c:v>
                </c:pt>
                <c:pt idx="14">
                  <c:v>9864</c:v>
                </c:pt>
              </c:numCache>
            </c:numRef>
          </c:val>
          <c:extLst xmlns:c16r2="http://schemas.microsoft.com/office/drawing/2015/06/chart">
            <c:ext xmlns:c16="http://schemas.microsoft.com/office/drawing/2014/chart" uri="{C3380CC4-5D6E-409C-BE32-E72D297353CC}">
              <c16:uniqueId val="{00000000-312F-42FF-AFD6-A8F50BE43E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850</c:v>
                </c:pt>
                <c:pt idx="5">
                  <c:v>845</c:v>
                </c:pt>
                <c:pt idx="8">
                  <c:v>749</c:v>
                </c:pt>
                <c:pt idx="11">
                  <c:v>661</c:v>
                </c:pt>
                <c:pt idx="14">
                  <c:v>548</c:v>
                </c:pt>
              </c:numCache>
            </c:numRef>
          </c:val>
          <c:extLst xmlns:c16r2="http://schemas.microsoft.com/office/drawing/2015/06/chart">
            <c:ext xmlns:c16="http://schemas.microsoft.com/office/drawing/2014/chart" uri="{C3380CC4-5D6E-409C-BE32-E72D297353CC}">
              <c16:uniqueId val="{00000001-312F-42FF-AFD6-A8F50BE43E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9368</c:v>
                </c:pt>
                <c:pt idx="5">
                  <c:v>9532</c:v>
                </c:pt>
                <c:pt idx="8">
                  <c:v>10021</c:v>
                </c:pt>
                <c:pt idx="11">
                  <c:v>10968</c:v>
                </c:pt>
                <c:pt idx="14">
                  <c:v>11596</c:v>
                </c:pt>
              </c:numCache>
            </c:numRef>
          </c:val>
          <c:extLst xmlns:c16r2="http://schemas.microsoft.com/office/drawing/2015/06/chart">
            <c:ext xmlns:c16="http://schemas.microsoft.com/office/drawing/2014/chart" uri="{C3380CC4-5D6E-409C-BE32-E72D297353CC}">
              <c16:uniqueId val="{00000002-312F-42FF-AFD6-A8F50BE43E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2F-42FF-AFD6-A8F50BE43E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2F-42FF-AFD6-A8F50BE43E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2F-42FF-AFD6-A8F50BE43E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3117</c:v>
                </c:pt>
                <c:pt idx="3">
                  <c:v>3037</c:v>
                </c:pt>
                <c:pt idx="6">
                  <c:v>2922</c:v>
                </c:pt>
                <c:pt idx="9">
                  <c:v>2892</c:v>
                </c:pt>
                <c:pt idx="12">
                  <c:v>2845</c:v>
                </c:pt>
              </c:numCache>
            </c:numRef>
          </c:val>
          <c:extLst xmlns:c16r2="http://schemas.microsoft.com/office/drawing/2015/06/chart">
            <c:ext xmlns:c16="http://schemas.microsoft.com/office/drawing/2014/chart" uri="{C3380CC4-5D6E-409C-BE32-E72D297353CC}">
              <c16:uniqueId val="{00000006-312F-42FF-AFD6-A8F50BE43E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257</c:v>
                </c:pt>
                <c:pt idx="3">
                  <c:v>812</c:v>
                </c:pt>
                <c:pt idx="6">
                  <c:v>758</c:v>
                </c:pt>
                <c:pt idx="9">
                  <c:v>778</c:v>
                </c:pt>
                <c:pt idx="12">
                  <c:v>198</c:v>
                </c:pt>
              </c:numCache>
            </c:numRef>
          </c:val>
          <c:extLst xmlns:c16r2="http://schemas.microsoft.com/office/drawing/2015/06/chart">
            <c:ext xmlns:c16="http://schemas.microsoft.com/office/drawing/2014/chart" uri="{C3380CC4-5D6E-409C-BE32-E72D297353CC}">
              <c16:uniqueId val="{00000007-312F-42FF-AFD6-A8F50BE43E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3410</c:v>
                </c:pt>
                <c:pt idx="3">
                  <c:v>3489</c:v>
                </c:pt>
                <c:pt idx="6">
                  <c:v>3577</c:v>
                </c:pt>
                <c:pt idx="9">
                  <c:v>3417</c:v>
                </c:pt>
                <c:pt idx="12">
                  <c:v>3199</c:v>
                </c:pt>
              </c:numCache>
            </c:numRef>
          </c:val>
          <c:extLst xmlns:c16r2="http://schemas.microsoft.com/office/drawing/2015/06/chart">
            <c:ext xmlns:c16="http://schemas.microsoft.com/office/drawing/2014/chart" uri="{C3380CC4-5D6E-409C-BE32-E72D297353CC}">
              <c16:uniqueId val="{00000008-312F-42FF-AFD6-A8F50BE43E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402</c:v>
                </c:pt>
                <c:pt idx="6">
                  <c:v>351</c:v>
                </c:pt>
                <c:pt idx="9">
                  <c:v>291</c:v>
                </c:pt>
                <c:pt idx="12">
                  <c:v>232</c:v>
                </c:pt>
              </c:numCache>
            </c:numRef>
          </c:val>
          <c:extLst xmlns:c16r2="http://schemas.microsoft.com/office/drawing/2015/06/chart">
            <c:ext xmlns:c16="http://schemas.microsoft.com/office/drawing/2014/chart" uri="{C3380CC4-5D6E-409C-BE32-E72D297353CC}">
              <c16:uniqueId val="{00000009-312F-42FF-AFD6-A8F50BE43E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10503</c:v>
                </c:pt>
                <c:pt idx="3">
                  <c:v>10551</c:v>
                </c:pt>
                <c:pt idx="6">
                  <c:v>10946</c:v>
                </c:pt>
                <c:pt idx="9">
                  <c:v>11115</c:v>
                </c:pt>
                <c:pt idx="12">
                  <c:v>11223</c:v>
                </c:pt>
              </c:numCache>
            </c:numRef>
          </c:val>
          <c:extLst xmlns:c16r2="http://schemas.microsoft.com/office/drawing/2015/06/chart">
            <c:ext xmlns:c16="http://schemas.microsoft.com/office/drawing/2014/chart" uri="{C3380CC4-5D6E-409C-BE32-E72D297353CC}">
              <c16:uniqueId val="{0000000A-312F-42FF-AFD6-A8F50BE43E47}"/>
            </c:ext>
          </c:extLst>
        </c:ser>
        <c:dLbls>
          <c:showLegendKey val="0"/>
          <c:showVal val="0"/>
          <c:showCatName val="0"/>
          <c:showSerName val="0"/>
          <c:showPercent val="0"/>
          <c:showBubbleSize val="0"/>
        </c:dLbls>
        <c:gapWidth val="100"/>
        <c:overlap val="100"/>
        <c:axId val="951194112"/>
        <c:axId val="95119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12F-42FF-AFD6-A8F50BE43E47}"/>
            </c:ext>
          </c:extLst>
        </c:ser>
        <c:dLbls>
          <c:showLegendKey val="0"/>
          <c:showVal val="0"/>
          <c:showCatName val="0"/>
          <c:showSerName val="0"/>
          <c:showPercent val="0"/>
          <c:showBubbleSize val="0"/>
        </c:dLbls>
        <c:marker val="1"/>
        <c:smooth val="0"/>
        <c:axId val="951194112"/>
        <c:axId val="951194896"/>
      </c:lineChart>
      <c:catAx>
        <c:axId val="9511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1194896"/>
        <c:crosses val="autoZero"/>
        <c:auto val="1"/>
        <c:lblAlgn val="ctr"/>
        <c:lblOffset val="100"/>
        <c:tickLblSkip val="1"/>
        <c:tickMarkSkip val="1"/>
        <c:noMultiLvlLbl val="0"/>
      </c:catAx>
      <c:valAx>
        <c:axId val="95119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1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3166</c:v>
                </c:pt>
                <c:pt idx="1">
                  <c:v>3172</c:v>
                </c:pt>
                <c:pt idx="2">
                  <c:v>3179</c:v>
                </c:pt>
              </c:numCache>
            </c:numRef>
          </c:val>
          <c:extLst xmlns:c16r2="http://schemas.microsoft.com/office/drawing/2015/06/chart">
            <c:ext xmlns:c16="http://schemas.microsoft.com/office/drawing/2014/chart" uri="{C3380CC4-5D6E-409C-BE32-E72D297353CC}">
              <c16:uniqueId val="{00000000-5BAA-4B8D-972A-9A07A21955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398</c:v>
                </c:pt>
                <c:pt idx="1">
                  <c:v>399</c:v>
                </c:pt>
                <c:pt idx="2">
                  <c:v>399</c:v>
                </c:pt>
              </c:numCache>
            </c:numRef>
          </c:val>
          <c:extLst xmlns:c16r2="http://schemas.microsoft.com/office/drawing/2015/06/chart">
            <c:ext xmlns:c16="http://schemas.microsoft.com/office/drawing/2014/chart" uri="{C3380CC4-5D6E-409C-BE32-E72D297353CC}">
              <c16:uniqueId val="{00000001-5BAA-4B8D-972A-9A07A21955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9340</c:v>
                </c:pt>
                <c:pt idx="1">
                  <c:v>9841</c:v>
                </c:pt>
                <c:pt idx="2">
                  <c:v>9637</c:v>
                </c:pt>
              </c:numCache>
            </c:numRef>
          </c:val>
          <c:extLst xmlns:c16r2="http://schemas.microsoft.com/office/drawing/2015/06/chart">
            <c:ext xmlns:c16="http://schemas.microsoft.com/office/drawing/2014/chart" uri="{C3380CC4-5D6E-409C-BE32-E72D297353CC}">
              <c16:uniqueId val="{00000002-5BAA-4B8D-972A-9A07A2195562}"/>
            </c:ext>
          </c:extLst>
        </c:ser>
        <c:dLbls>
          <c:showLegendKey val="0"/>
          <c:showVal val="0"/>
          <c:showCatName val="0"/>
          <c:showSerName val="0"/>
          <c:showPercent val="0"/>
          <c:showBubbleSize val="0"/>
        </c:dLbls>
        <c:gapWidth val="120"/>
        <c:overlap val="100"/>
        <c:axId val="951195288"/>
        <c:axId val="951196072"/>
      </c:barChart>
      <c:catAx>
        <c:axId val="95119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1196072"/>
        <c:crosses val="autoZero"/>
        <c:auto val="1"/>
        <c:lblAlgn val="ctr"/>
        <c:lblOffset val="100"/>
        <c:tickLblSkip val="1"/>
        <c:tickMarkSkip val="1"/>
        <c:noMultiLvlLbl val="0"/>
      </c:catAx>
      <c:valAx>
        <c:axId val="951196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119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6C-46FB-9669-186219666E9E}"/>
                </c:ext>
                <c:ext xmlns:c15="http://schemas.microsoft.com/office/drawing/2012/chart" uri="{CE6537A1-D6FC-4f65-9D91-7224C49458BB}">
                  <c15:dlblFieldTable>
                    <c15:dlblFTEntry>
                      <c15:txfldGUID>{F7CEE0C7-F760-4FE8-9795-E74F93FFD98D}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6C-46FB-9669-186219666E9E}"/>
                </c:ext>
                <c:ext xmlns:c15="http://schemas.microsoft.com/office/drawing/2012/chart" uri="{CE6537A1-D6FC-4f65-9D91-7224C49458BB}">
                  <c15:dlblFieldTable>
                    <c15:dlblFTEntry>
                      <c15:txfldGUID>{6F5031AC-0CC9-44C1-9A0A-2BAF7A1D911F}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6C-46FB-9669-186219666E9E}"/>
                </c:ext>
                <c:ext xmlns:c15="http://schemas.microsoft.com/office/drawing/2012/chart" uri="{CE6537A1-D6FC-4f65-9D91-7224C49458BB}">
                  <c15:dlblFieldTable>
                    <c15:dlblFTEntry>
                      <c15:txfldGUID>{CDBF03D1-5FAA-4DB3-B41E-0E4ECB51F218}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6C-46FB-9669-186219666E9E}"/>
                </c:ext>
                <c:ext xmlns:c15="http://schemas.microsoft.com/office/drawing/2012/chart" uri="{CE6537A1-D6FC-4f65-9D91-7224C49458BB}">
                  <c15:dlblFieldTable>
                    <c15:dlblFTEntry>
                      <c15:txfldGUID>{F00630E4-FC57-4BB8-A8C9-01BE50E250D0}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6C-46FB-9669-186219666E9E}"/>
                </c:ext>
                <c:ext xmlns:c15="http://schemas.microsoft.com/office/drawing/2012/chart" uri="{CE6537A1-D6FC-4f65-9D91-7224C49458BB}">
                  <c15:dlblFieldTable>
                    <c15:dlblFTEntry>
                      <c15:txfldGUID>{427D0649-5726-4453-91D6-9DD945FE2C52}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6C-46FB-9669-186219666E9E}"/>
                </c:ext>
                <c:ext xmlns:c15="http://schemas.microsoft.com/office/drawing/2012/chart" uri="{CE6537A1-D6FC-4f65-9D91-7224C49458BB}">
                  <c15:dlblFieldTable>
                    <c15:dlblFTEntry>
                      <c15:txfldGUID>{B2550DF8-3FD7-44EE-BF3D-199EF1456C91}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6C-46FB-9669-186219666E9E}"/>
                </c:ext>
                <c:ext xmlns:c15="http://schemas.microsoft.com/office/drawing/2012/chart" uri="{CE6537A1-D6FC-4f65-9D91-7224C49458BB}">
                  <c15:dlblFieldTable>
                    <c15:dlblFTEntry>
                      <c15:txfldGUID>{D3D995A4-BFD2-4DE9-A6F3-3812E8896FE1}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6C-46FB-9669-186219666E9E}"/>
                </c:ext>
                <c:ext xmlns:c15="http://schemas.microsoft.com/office/drawing/2012/chart" uri="{CE6537A1-D6FC-4f65-9D91-7224C49458BB}">
                  <c15:dlblFieldTable>
                    <c15:dlblFTEntry>
                      <c15:txfldGUID>{7385387A-F4F7-4B12-8393-90DD166C8602}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6C-46FB-9669-186219666E9E}"/>
                </c:ext>
                <c:ext xmlns:c15="http://schemas.microsoft.com/office/drawing/2012/chart" uri="{CE6537A1-D6FC-4f65-9D91-7224C49458BB}">
                  <c15:dlblFieldTable>
                    <c15:dlblFTEntry>
                      <c15:txfldGUID>{9EE15FD5-6BA6-44DA-8A15-5BC81DB5C7C9}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pt idx="32">
                  <c:v>53.2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B6C-46FB-9669-186219666E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6C-46FB-9669-186219666E9E}"/>
                </c:ext>
                <c:ext xmlns:c15="http://schemas.microsoft.com/office/drawing/2012/chart" uri="{CE6537A1-D6FC-4f65-9D91-7224C49458BB}">
                  <c15:dlblFieldTable>
                    <c15:dlblFTEntry>
                      <c15:txfldGUID>{B63DCA55-95E9-4744-B924-7A186B4314B2}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6C-46FB-9669-186219666E9E}"/>
                </c:ext>
                <c:ext xmlns:c15="http://schemas.microsoft.com/office/drawing/2012/chart" uri="{CE6537A1-D6FC-4f65-9D91-7224C49458BB}">
                  <c15:dlblFieldTable>
                    <c15:dlblFTEntry>
                      <c15:txfldGUID>{7C16E1F5-051E-4038-B7F4-F5A8D55F98CA}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6C-46FB-9669-186219666E9E}"/>
                </c:ext>
                <c:ext xmlns:c15="http://schemas.microsoft.com/office/drawing/2012/chart" uri="{CE6537A1-D6FC-4f65-9D91-7224C49458BB}">
                  <c15:dlblFieldTable>
                    <c15:dlblFTEntry>
                      <c15:txfldGUID>{6ADC619C-740A-434C-B02A-3FABB9F5DC7D}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6C-46FB-9669-186219666E9E}"/>
                </c:ext>
                <c:ext xmlns:c15="http://schemas.microsoft.com/office/drawing/2012/chart" uri="{CE6537A1-D6FC-4f65-9D91-7224C49458BB}">
                  <c15:dlblFieldTable>
                    <c15:dlblFTEntry>
                      <c15:txfldGUID>{715EDEAF-39BF-46A1-AE8A-710C303AA3B9}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6C-46FB-9669-186219666E9E}"/>
                </c:ext>
                <c:ext xmlns:c15="http://schemas.microsoft.com/office/drawing/2012/chart" uri="{CE6537A1-D6FC-4f65-9D91-7224C49458BB}">
                  <c15:dlblFieldTable>
                    <c15:dlblFTEntry>
                      <c15:txfldGUID>{7CFA0CCA-9108-4BFF-8E56-B74E6637311D}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6C-46FB-9669-186219666E9E}"/>
                </c:ext>
                <c:ext xmlns:c15="http://schemas.microsoft.com/office/drawing/2012/chart" uri="{CE6537A1-D6FC-4f65-9D91-7224C49458BB}">
                  <c15:dlblFieldTable>
                    <c15:dlblFTEntry>
                      <c15:txfldGUID>{05256CA3-9221-465A-B3D8-A8E40F4DDB21}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6C-46FB-9669-186219666E9E}"/>
                </c:ext>
                <c:ext xmlns:c15="http://schemas.microsoft.com/office/drawing/2012/chart" uri="{CE6537A1-D6FC-4f65-9D91-7224C49458BB}">
                  <c15:dlblFieldTable>
                    <c15:dlblFTEntry>
                      <c15:txfldGUID>{D4ABB698-B111-4D54-B285-F18472368944}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6C-46FB-9669-186219666E9E}"/>
                </c:ext>
                <c:ext xmlns:c15="http://schemas.microsoft.com/office/drawing/2012/chart" uri="{CE6537A1-D6FC-4f65-9D91-7224C49458BB}">
                  <c15:layout/>
                  <c15:dlblFieldTable>
                    <c15:dlblFTEntry>
                      <c15:txfldGUID>{AA7DE4DE-0A9D-4831-B273-C3F158DEC207}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6C-46FB-9669-186219666E9E}"/>
                </c:ext>
                <c:ext xmlns:c15="http://schemas.microsoft.com/office/drawing/2012/chart" uri="{CE6537A1-D6FC-4f65-9D91-7224C49458BB}">
                  <c15:layout/>
                  <c15:dlblFieldTable>
                    <c15:dlblFTEntry>
                      <c15:txfldGUID>{27C07B71-CB20-498A-A8C5-7909768E1D3C}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pt idx="32">
                  <c:v>57</c:v>
                </c:pt>
              </c:numCache>
            </c:numRef>
          </c:xVal>
          <c:yVal>
            <c:numRef>
              <c:f>公会計指標分析・財政指標組合せ分析表!$BP$55:$DC$55</c:f>
              <c:numCache>
                <c:formatCode>#,##0.0;"▲ "#,##0.0</c:formatCode>
                <c:ptCount val="40"/>
                <c:pt idx="24">
                  <c:v>15.5</c:v>
                </c:pt>
                <c:pt idx="32">
                  <c:v>14</c:v>
                </c:pt>
              </c:numCache>
            </c:numRef>
          </c:yVal>
          <c:smooth val="0"/>
          <c:extLst xmlns:c16r2="http://schemas.microsoft.com/office/drawing/2015/06/chart">
            <c:ext xmlns:c16="http://schemas.microsoft.com/office/drawing/2014/chart" uri="{C3380CC4-5D6E-409C-BE32-E72D297353CC}">
              <c16:uniqueId val="{00000013-6B6C-46FB-9669-186219666E9E}"/>
            </c:ext>
          </c:extLst>
        </c:ser>
        <c:dLbls>
          <c:showLegendKey val="0"/>
          <c:showVal val="1"/>
          <c:showCatName val="0"/>
          <c:showSerName val="0"/>
          <c:showPercent val="0"/>
          <c:showBubbleSize val="0"/>
        </c:dLbls>
        <c:axId val="951197640"/>
        <c:axId val="951198032"/>
      </c:scatterChart>
      <c:valAx>
        <c:axId val="951197640"/>
        <c:scaling>
          <c:orientation val="minMax"/>
          <c:max val="57.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1198032"/>
        <c:crosses val="autoZero"/>
        <c:crossBetween val="midCat"/>
      </c:valAx>
      <c:valAx>
        <c:axId val="951198032"/>
        <c:scaling>
          <c:orientation val="minMax"/>
          <c:max val="15.799999999999999"/>
          <c:min val="1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1197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82-4370-BF12-6291337E3948}"/>
                </c:ext>
                <c:ext xmlns:c15="http://schemas.microsoft.com/office/drawing/2012/chart" uri="{CE6537A1-D6FC-4f65-9D91-7224C49458BB}">
                  <c15:dlblFieldTable>
                    <c15:dlblFTEntry>
                      <c15:txfldGUID>{9DAAC677-C27E-45EE-ACD2-724A725583DC}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82-4370-BF12-6291337E3948}"/>
                </c:ext>
                <c:ext xmlns:c15="http://schemas.microsoft.com/office/drawing/2012/chart" uri="{CE6537A1-D6FC-4f65-9D91-7224C49458BB}">
                  <c15:dlblFieldTable>
                    <c15:dlblFTEntry>
                      <c15:txfldGUID>{DD86B93D-AFA9-459C-B87F-6221279DFD71}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82-4370-BF12-6291337E3948}"/>
                </c:ext>
                <c:ext xmlns:c15="http://schemas.microsoft.com/office/drawing/2012/chart" uri="{CE6537A1-D6FC-4f65-9D91-7224C49458BB}">
                  <c15:dlblFieldTable>
                    <c15:dlblFTEntry>
                      <c15:txfldGUID>{781C4B91-BDE6-4580-84D8-7885E950F300}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82-4370-BF12-6291337E3948}"/>
                </c:ext>
                <c:ext xmlns:c15="http://schemas.microsoft.com/office/drawing/2012/chart" uri="{CE6537A1-D6FC-4f65-9D91-7224C49458BB}">
                  <c15:dlblFieldTable>
                    <c15:dlblFTEntry>
                      <c15:txfldGUID>{8A412A0D-5994-476A-9FC7-AB2869C845F6}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82-4370-BF12-6291337E3948}"/>
                </c:ext>
                <c:ext xmlns:c15="http://schemas.microsoft.com/office/drawing/2012/chart" uri="{CE6537A1-D6FC-4f65-9D91-7224C49458BB}">
                  <c15:dlblFieldTable>
                    <c15:dlblFTEntry>
                      <c15:txfldGUID>{7C2E10BB-6038-4EF9-A1C9-335F0A66AE6E}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82-4370-BF12-6291337E3948}"/>
                </c:ext>
                <c:ext xmlns:c15="http://schemas.microsoft.com/office/drawing/2012/chart" uri="{CE6537A1-D6FC-4f65-9D91-7224C49458BB}">
                  <c15:dlblFieldTable>
                    <c15:dlblFTEntry>
                      <c15:txfldGUID>{15DDC66A-7802-499E-8B3F-2397A8E29EFA}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82-4370-BF12-6291337E3948}"/>
                </c:ext>
                <c:ext xmlns:c15="http://schemas.microsoft.com/office/drawing/2012/chart" uri="{CE6537A1-D6FC-4f65-9D91-7224C49458BB}">
                  <c15:dlblFieldTable>
                    <c15:dlblFTEntry>
                      <c15:txfldGUID>{BECF7A00-4CC2-495F-8C6D-4A6ECD8084FB}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82-4370-BF12-6291337E3948}"/>
                </c:ext>
                <c:ext xmlns:c15="http://schemas.microsoft.com/office/drawing/2012/chart" uri="{CE6537A1-D6FC-4f65-9D91-7224C49458BB}">
                  <c15:dlblFieldTable>
                    <c15:dlblFTEntry>
                      <c15:txfldGUID>{82908399-07CC-45EC-9F6E-2B69507D349C}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82-4370-BF12-6291337E3948}"/>
                </c:ext>
                <c:ext xmlns:c15="http://schemas.microsoft.com/office/drawing/2012/chart" uri="{CE6537A1-D6FC-4f65-9D91-7224C49458BB}">
                  <c15:dlblFieldTable>
                    <c15:dlblFTEntry>
                      <c15:txfldGUID>{B128354F-5D81-452A-8269-FC686D7769D9}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c:v>
                </c:pt>
                <c:pt idx="16">
                  <c:v>3.9</c:v>
                </c:pt>
                <c:pt idx="24">
                  <c:v>3.4</c:v>
                </c:pt>
                <c:pt idx="32">
                  <c:v>3.4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982-4370-BF12-6291337E39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82-4370-BF12-6291337E3948}"/>
                </c:ext>
                <c:ext xmlns:c15="http://schemas.microsoft.com/office/drawing/2012/chart" uri="{CE6537A1-D6FC-4f65-9D91-7224C49458BB}">
                  <c15:layout/>
                  <c15:dlblFieldTable>
                    <c15:dlblFTEntry>
                      <c15:txfldGUID>{C14518F9-95F7-4E24-B6F9-D6FBA97AB3A8}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82-4370-BF12-6291337E3948}"/>
                </c:ext>
                <c:ext xmlns:c15="http://schemas.microsoft.com/office/drawing/2012/chart" uri="{CE6537A1-D6FC-4f65-9D91-7224C49458BB}">
                  <c15:dlblFieldTable>
                    <c15:dlblFTEntry>
                      <c15:txfldGUID>{999D6B82-7B6A-4ED6-BCD2-8930CD40E23A}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82-4370-BF12-6291337E3948}"/>
                </c:ext>
                <c:ext xmlns:c15="http://schemas.microsoft.com/office/drawing/2012/chart" uri="{CE6537A1-D6FC-4f65-9D91-7224C49458BB}">
                  <c15:dlblFieldTable>
                    <c15:dlblFTEntry>
                      <c15:txfldGUID>{8F8983ED-422F-4367-B532-25BA305E3E78}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82-4370-BF12-6291337E3948}"/>
                </c:ext>
                <c:ext xmlns:c15="http://schemas.microsoft.com/office/drawing/2012/chart" uri="{CE6537A1-D6FC-4f65-9D91-7224C49458BB}">
                  <c15:dlblFieldTable>
                    <c15:dlblFTEntry>
                      <c15:txfldGUID>{CCAC0EF8-831C-4C57-A4E8-167A33605FB5}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82-4370-BF12-6291337E3948}"/>
                </c:ext>
                <c:ext xmlns:c15="http://schemas.microsoft.com/office/drawing/2012/chart" uri="{CE6537A1-D6FC-4f65-9D91-7224C49458BB}">
                  <c15:dlblFieldTable>
                    <c15:dlblFTEntry>
                      <c15:txfldGUID>{52513375-334F-46C8-A3BB-8C1E66B3AD18}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82-4370-BF12-6291337E3948}"/>
                </c:ext>
                <c:ext xmlns:c15="http://schemas.microsoft.com/office/drawing/2012/chart" uri="{CE6537A1-D6FC-4f65-9D91-7224C49458BB}">
                  <c15:layout/>
                  <c15:dlblFieldTable>
                    <c15:dlblFTEntry>
                      <c15:txfldGUID>{76017FB7-5068-4AC1-8C94-EEEAAE3614B9}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82-4370-BF12-6291337E3948}"/>
                </c:ext>
                <c:ext xmlns:c15="http://schemas.microsoft.com/office/drawing/2012/chart" uri="{CE6537A1-D6FC-4f65-9D91-7224C49458BB}">
                  <c15:layout/>
                  <c15:dlblFieldTable>
                    <c15:dlblFTEntry>
                      <c15:txfldGUID>{20B46968-F0A7-4B6F-81A0-D44B49428BA1}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82-4370-BF12-6291337E3948}"/>
                </c:ext>
                <c:ext xmlns:c15="http://schemas.microsoft.com/office/drawing/2012/chart" uri="{CE6537A1-D6FC-4f65-9D91-7224C49458BB}">
                  <c15:layout/>
                  <c15:dlblFieldTable>
                    <c15:dlblFTEntry>
                      <c15:txfldGUID>{E4C0AC62-D34D-4E14-8E1E-B9400D3CCC74}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82-4370-BF12-6291337E3948}"/>
                </c:ext>
                <c:ext xmlns:c15="http://schemas.microsoft.com/office/drawing/2012/chart" uri="{CE6537A1-D6FC-4f65-9D91-7224C49458BB}">
                  <c15:layout/>
                  <c15:dlblFieldTable>
                    <c15:dlblFTEntry>
                      <c15:txfldGUID>{868EC74C-705A-4776-8F2A-1046BBF3CF20}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E982-4370-BF12-6291337E3948}"/>
            </c:ext>
          </c:extLst>
        </c:ser>
        <c:dLbls>
          <c:showLegendKey val="0"/>
          <c:showVal val="1"/>
          <c:showCatName val="0"/>
          <c:showSerName val="0"/>
          <c:showPercent val="0"/>
          <c:showBubbleSize val="0"/>
        </c:dLbls>
        <c:axId val="951198816"/>
        <c:axId val="951199208"/>
      </c:scatterChart>
      <c:valAx>
        <c:axId val="95119881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1199208"/>
        <c:crosses val="autoZero"/>
        <c:crossBetween val="midCat"/>
      </c:valAx>
      <c:valAx>
        <c:axId val="951199208"/>
        <c:scaling>
          <c:orientation val="minMax"/>
          <c:max val="23.70000000000000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1198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減少傾向にあり、平成２６年度以降は約９億円前後で推移している。今後は、償還期間終了により償還金が減少する一方、合併特例債や過疎対策事業債等に係る償還金が年々増加してくるため、平成３１年度以降は全体的には微増すると見込まれる。今後も起債事業の取捨選択を行い、新規借入の抑制に努めるとともに、繰上償還等を実施していくことで、元利償還金の削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将来負担額については、昨年度と比較して、一般会計等に係る地方債の現在高が１億８百万円の増加、公営企業債等繰入見込額が２億１千８百万円の減少となった。</a:t>
          </a:r>
        </a:p>
        <a:p>
          <a:r>
            <a:rPr kumimoji="1" lang="ja-JP" altLang="en-US" sz="1400">
              <a:latin typeface="ＭＳ ゴシック" pitchFamily="49" charset="-128"/>
              <a:ea typeface="ＭＳ ゴシック" pitchFamily="49" charset="-128"/>
            </a:rPr>
            <a:t>一方、公共施設整備基金をはじめとした各基金への積立等により、充当可能財源等が増加したことから、将来負担比率に変更はなかった。</a:t>
          </a:r>
        </a:p>
        <a:p>
          <a:r>
            <a:rPr kumimoji="1" lang="ja-JP" altLang="en-US" sz="1400">
              <a:latin typeface="ＭＳ ゴシック" pitchFamily="49" charset="-128"/>
              <a:ea typeface="ＭＳ ゴシック" pitchFamily="49" charset="-128"/>
            </a:rPr>
            <a:t>今後は、地方債の新規発行の抑制に努め、地方債現在高の減少を目指す。</a:t>
          </a:r>
        </a:p>
        <a:p>
          <a:r>
            <a:rPr kumimoji="1" lang="ja-JP" altLang="en-US" sz="1400">
              <a:latin typeface="ＭＳ ゴシック" pitchFamily="49" charset="-128"/>
              <a:ea typeface="ＭＳ ゴシック" pitchFamily="49" charset="-128"/>
            </a:rPr>
            <a:t>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９年度は、余剰金を約６億５千万円公共施設整備基金へ積立てたが、伊良原ダム関連事業充当のために、伊良原ダム周辺地域振興基金を約９億８千万円取崩したので、全体としては前年度比１億９千７百万の減となった。その他の主な増減内容は、防衛補助金を財源として行っている事業の基金の積立と取崩がそれぞれ４件、ふるさと納税を財源としている、ふるさとづくり基金の積立と取崩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９年度末で約１３２億の基金残高があるものの、小学校再編事業、公共施設の統廃合事業、町営住宅建設事業など、基金を充当する見込みの事業が控えているため、今後は残高が減少する見込みである。適切な財源確保と歳出の精査により、健全な基金運営を行うように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公共施設整備基金：公共施設の建設及び改修、その他の整備に要する資金に充てるための基金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合併地域振興基金：住民の連帯の強化、協働のまちづくりの推進、地域振興に要する資金にあてるための基金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町営住宅整備基金：町営住宅や共同施設の整備又は修繕、改良に要する資金に充てるための基金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９年度は、余剰金を約６億５千万円公共施設整備基金へ積立てたが、伊良原ダム関連事業充当のために、伊良原ダム周辺地域振興基金を約９億８千万円取崩したので、全体としては前年度比２億４百万円の減となった。その他の主な増減内容は、防衛補助金を財源として行っている事業の基金の積立と取崩がそれぞれ４件、ふるさと納税を財源としている、ふるさとづくり基金の積立と取崩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目的基金の中で最も残高が多いのは公共施設整備基金であるが、２９年度より庁舎の整備に充当しており、今後も小学校や体育施設、支所の統廃合に伴う建設や解体の費用に充当予定である。次に残高の多い合併地域振興基金は、今まで取崩の実績は無かったが、基金の積立のために借用した合併特例債の償還も終了してきていることから、３１年度より施設の整備に充当予定である。町営住宅整備基金は、２７年度より町営住宅の建替費用に充当するため取崩を行っており、今後も継続的に町営住宅整備に充当予定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将来の財源不足に備え、繰入は当面行わない予定である。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繰上償還が生じた場合には、財源として繰入予定である。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当町では、平成２８年度に策定した公共施設等総合管理計画において、適切な保有規模に近づけるため、老朽化した施設の集約化・複合化や除却を進めている。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有形固定資産減価償却率においては、ゆるやかな上昇傾向にはあるものの、類似団体と比較すると平均を下回っており、これまでの取組の効果が表れていると考えられる。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3" name="直線コネクタ 72"/>
        <xdr:cNvCxnSpPr/>
      </xdr:nvCxnSpPr>
      <xdr:spPr>
        <a:xfrm flipV="1">
          <a:off x="4206240" y="5265511"/>
          <a:ext cx="1270" cy="124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6" name="有形固定資産減価償却率最大値テキスト"/>
        <xdr:cNvSpPr txBox="1"/>
      </xdr:nvSpPr>
      <xdr:spPr>
        <a:xfrm>
          <a:off x="4258945" y="504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7" name="直線コネクタ 76"/>
        <xdr:cNvCxnSpPr/>
      </xdr:nvCxnSpPr>
      <xdr:spPr>
        <a:xfrm>
          <a:off x="4119245" y="526551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8" name="有形固定資産減価償却率平均値テキスト"/>
        <xdr:cNvSpPr txBox="1"/>
      </xdr:nvSpPr>
      <xdr:spPr>
        <a:xfrm>
          <a:off x="4258945" y="564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9" name="フローチャート: 判断 78"/>
        <xdr:cNvSpPr/>
      </xdr:nvSpPr>
      <xdr:spPr>
        <a:xfrm>
          <a:off x="4157345" y="57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80" name="フローチャート: 判断 79"/>
        <xdr:cNvSpPr/>
      </xdr:nvSpPr>
      <xdr:spPr>
        <a:xfrm>
          <a:off x="3537585" y="5770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1" name="フローチャート: 判断 80"/>
        <xdr:cNvSpPr/>
      </xdr:nvSpPr>
      <xdr:spPr>
        <a:xfrm>
          <a:off x="2867025" y="5865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7" name="楕円 86"/>
        <xdr:cNvSpPr/>
      </xdr:nvSpPr>
      <xdr:spPr>
        <a:xfrm>
          <a:off x="4157345" y="5905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100619</xdr:rowOff>
    </xdr:from>
    <xdr:ext cx="405111" cy="259045"/>
    <xdr:sp macro="" textlink="">
      <xdr:nvSpPr>
        <xdr:cNvPr id="88" name="有形固定資産減価償却率該当値テキスト"/>
        <xdr:cNvSpPr txBox="1"/>
      </xdr:nvSpPr>
      <xdr:spPr>
        <a:xfrm>
          <a:off x="4258945" y="588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9" name="楕円 88"/>
        <xdr:cNvSpPr/>
      </xdr:nvSpPr>
      <xdr:spPr>
        <a:xfrm>
          <a:off x="3537585" y="5939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35469</xdr:rowOff>
    </xdr:to>
    <xdr:cxnSp macro="">
      <xdr:nvCxnSpPr>
        <xdr:cNvPr id="90" name="直線コネクタ 89"/>
        <xdr:cNvCxnSpPr/>
      </xdr:nvCxnSpPr>
      <xdr:spPr>
        <a:xfrm flipV="1">
          <a:off x="3588385" y="5952762"/>
          <a:ext cx="6197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1" name="n_1aveValue有形固定資産減価償却率"/>
        <xdr:cNvSpPr txBox="1"/>
      </xdr:nvSpPr>
      <xdr:spPr>
        <a:xfrm>
          <a:off x="339598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2" name="n_2aveValue有形固定資産減価償却率"/>
        <xdr:cNvSpPr txBox="1"/>
      </xdr:nvSpPr>
      <xdr:spPr>
        <a:xfrm>
          <a:off x="2738129" y="564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77396</xdr:rowOff>
    </xdr:from>
    <xdr:ext cx="405111" cy="259045"/>
    <xdr:sp macro="" textlink="">
      <xdr:nvSpPr>
        <xdr:cNvPr id="93" name="n_1mainValue有形固定資産減価償却率"/>
        <xdr:cNvSpPr txBox="1"/>
      </xdr:nvSpPr>
      <xdr:spPr>
        <a:xfrm>
          <a:off x="3395989" y="602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計画的に職員数を減少させるなどの経費削減対策を行ってきたことにより、債務償還可能年数は類似団体平均より低くなっている。今後は、施設統廃合による大型事業が予定されているが、将来負担額抑制のため起債借入を計画的に実施し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3027660" y="5384730"/>
          <a:ext cx="1269" cy="122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3080365" y="516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2963525" y="5384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7" name="債務償還可能年数平均値テキスト"/>
        <xdr:cNvSpPr txBox="1"/>
      </xdr:nvSpPr>
      <xdr:spPr>
        <a:xfrm>
          <a:off x="13080365" y="58096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フローチャート: 判断 127"/>
        <xdr:cNvSpPr/>
      </xdr:nvSpPr>
      <xdr:spPr>
        <a:xfrm>
          <a:off x="13001625" y="5954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34" name="楕円 133"/>
        <xdr:cNvSpPr/>
      </xdr:nvSpPr>
      <xdr:spPr>
        <a:xfrm>
          <a:off x="13001625" y="6238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35" name="債務償還可能年数該当値テキスト"/>
        <xdr:cNvSpPr txBox="1"/>
      </xdr:nvSpPr>
      <xdr:spPr>
        <a:xfrm>
          <a:off x="13080365" y="62168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086225" y="56292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12496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02082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12496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03606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5146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31115</xdr:rowOff>
    </xdr:from>
    <xdr:to>
      <xdr:col>24</xdr:col>
      <xdr:colOff>114300</xdr:colOff>
      <xdr:row>39</xdr:row>
      <xdr:rowOff>132715</xdr:rowOff>
    </xdr:to>
    <xdr:sp macro="" textlink="">
      <xdr:nvSpPr>
        <xdr:cNvPr id="70" name="楕円 69"/>
        <xdr:cNvSpPr/>
      </xdr:nvSpPr>
      <xdr:spPr>
        <a:xfrm>
          <a:off x="403606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9542</xdr:rowOff>
    </xdr:from>
    <xdr:ext cx="405111" cy="259045"/>
    <xdr:sp macro="" textlink="">
      <xdr:nvSpPr>
        <xdr:cNvPr id="71" name="【道路】&#10;有形固定資産減価償却率該当値テキスト"/>
        <xdr:cNvSpPr txBox="1"/>
      </xdr:nvSpPr>
      <xdr:spPr>
        <a:xfrm>
          <a:off x="412496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2" name="楕円 71"/>
        <xdr:cNvSpPr/>
      </xdr:nvSpPr>
      <xdr:spPr>
        <a:xfrm>
          <a:off x="3312160" y="659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81915</xdr:rowOff>
    </xdr:from>
    <xdr:to>
      <xdr:col>24</xdr:col>
      <xdr:colOff>63500</xdr:colOff>
      <xdr:row>39</xdr:row>
      <xdr:rowOff>106680</xdr:rowOff>
    </xdr:to>
    <xdr:cxnSp macro="">
      <xdr:nvCxnSpPr>
        <xdr:cNvPr id="73" name="直線コネクタ 72"/>
        <xdr:cNvCxnSpPr/>
      </xdr:nvCxnSpPr>
      <xdr:spPr>
        <a:xfrm flipV="1">
          <a:off x="3355340" y="661987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4" name="n_1aveValue【道路】&#10;有形固定資産減価償却率"/>
        <xdr:cNvSpPr txBox="1"/>
      </xdr:nvSpPr>
      <xdr:spPr>
        <a:xfrm>
          <a:off x="317056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5" name="n_2aveValue【道路】&#10;有形固定資産減価償却率"/>
        <xdr:cNvSpPr txBox="1"/>
      </xdr:nvSpPr>
      <xdr:spPr>
        <a:xfrm>
          <a:off x="23857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76" name="n_1mainValue【道路】&#10;有形固定資産減価償却率"/>
        <xdr:cNvSpPr txBox="1"/>
      </xdr:nvSpPr>
      <xdr:spPr>
        <a:xfrm>
          <a:off x="317056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5364041" y="675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5364041" y="647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9219565" y="5639553"/>
          <a:ext cx="0" cy="1377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9258300" y="70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9154160" y="701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9258300" y="5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9154160" y="5639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9" name="【道路】&#10;一人当たり延長平均値テキスト"/>
        <xdr:cNvSpPr txBox="1"/>
      </xdr:nvSpPr>
      <xdr:spPr>
        <a:xfrm>
          <a:off x="9258300" y="6624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9192260" y="6646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8445500" y="6646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7670800" y="6661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65348</xdr:rowOff>
    </xdr:from>
    <xdr:to>
      <xdr:col>55</xdr:col>
      <xdr:colOff>50800</xdr:colOff>
      <xdr:row>37</xdr:row>
      <xdr:rowOff>166948</xdr:rowOff>
    </xdr:to>
    <xdr:sp macro="" textlink="">
      <xdr:nvSpPr>
        <xdr:cNvPr id="118" name="楕円 117"/>
        <xdr:cNvSpPr/>
      </xdr:nvSpPr>
      <xdr:spPr>
        <a:xfrm>
          <a:off x="9192260" y="6268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88225</xdr:rowOff>
    </xdr:from>
    <xdr:ext cx="534377" cy="259045"/>
    <xdr:sp macro="" textlink="">
      <xdr:nvSpPr>
        <xdr:cNvPr id="119" name="【道路】&#10;一人当たり延長該当値テキスト"/>
        <xdr:cNvSpPr txBox="1"/>
      </xdr:nvSpPr>
      <xdr:spPr>
        <a:xfrm>
          <a:off x="9258300" y="61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79464</xdr:rowOff>
    </xdr:from>
    <xdr:to>
      <xdr:col>50</xdr:col>
      <xdr:colOff>165100</xdr:colOff>
      <xdr:row>38</xdr:row>
      <xdr:rowOff>9613</xdr:rowOff>
    </xdr:to>
    <xdr:sp macro="" textlink="">
      <xdr:nvSpPr>
        <xdr:cNvPr id="120" name="楕円 119"/>
        <xdr:cNvSpPr/>
      </xdr:nvSpPr>
      <xdr:spPr>
        <a:xfrm>
          <a:off x="8445500" y="6282144"/>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116148</xdr:rowOff>
    </xdr:from>
    <xdr:to>
      <xdr:col>55</xdr:col>
      <xdr:colOff>0</xdr:colOff>
      <xdr:row>37</xdr:row>
      <xdr:rowOff>130264</xdr:rowOff>
    </xdr:to>
    <xdr:cxnSp macro="">
      <xdr:nvCxnSpPr>
        <xdr:cNvPr id="121" name="直線コネクタ 120"/>
        <xdr:cNvCxnSpPr/>
      </xdr:nvCxnSpPr>
      <xdr:spPr>
        <a:xfrm flipV="1">
          <a:off x="8496300" y="6318828"/>
          <a:ext cx="7239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2" name="n_1aveValue【道路】&#10;一人当たり延長"/>
        <xdr:cNvSpPr txBox="1"/>
      </xdr:nvSpPr>
      <xdr:spPr>
        <a:xfrm>
          <a:off x="8239271" y="67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3" name="n_2aveValue【道路】&#10;一人当たり延長"/>
        <xdr:cNvSpPr txBox="1"/>
      </xdr:nvSpPr>
      <xdr:spPr>
        <a:xfrm>
          <a:off x="747727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26141</xdr:rowOff>
    </xdr:from>
    <xdr:ext cx="534377" cy="259045"/>
    <xdr:sp macro="" textlink="">
      <xdr:nvSpPr>
        <xdr:cNvPr id="124" name="n_1mainValue【道路】&#10;一人当たり延長"/>
        <xdr:cNvSpPr txBox="1"/>
      </xdr:nvSpPr>
      <xdr:spPr>
        <a:xfrm>
          <a:off x="8239271" y="60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xdr:cNvCxnSpPr/>
      </xdr:nvCxnSpPr>
      <xdr:spPr>
        <a:xfrm flipV="1">
          <a:off x="4086225" y="9476994"/>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xdr:cNvSpPr txBox="1"/>
      </xdr:nvSpPr>
      <xdr:spPr>
        <a:xfrm>
          <a:off x="4124960" y="1083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xdr:cNvCxnSpPr/>
      </xdr:nvCxnSpPr>
      <xdr:spPr>
        <a:xfrm>
          <a:off x="4020820" y="10827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2" name="【橋りょう・トンネル】&#10;有形固定資産減価償却率平均値テキスト"/>
        <xdr:cNvSpPr txBox="1"/>
      </xdr:nvSpPr>
      <xdr:spPr>
        <a:xfrm>
          <a:off x="4124960" y="980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xdr:cNvSpPr/>
      </xdr:nvSpPr>
      <xdr:spPr>
        <a:xfrm>
          <a:off x="4036060"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xdr:cNvSpPr/>
      </xdr:nvSpPr>
      <xdr:spPr>
        <a:xfrm>
          <a:off x="3312160" y="994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xdr:cNvSpPr/>
      </xdr:nvSpPr>
      <xdr:spPr>
        <a:xfrm>
          <a:off x="251460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61" name="楕円 160"/>
        <xdr:cNvSpPr/>
      </xdr:nvSpPr>
      <xdr:spPr>
        <a:xfrm>
          <a:off x="4036060" y="998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69359</xdr:rowOff>
    </xdr:from>
    <xdr:ext cx="405111" cy="259045"/>
    <xdr:sp macro="" textlink="">
      <xdr:nvSpPr>
        <xdr:cNvPr id="162" name="【橋りょう・トンネル】&#10;有形固定資産減価償却率該当値テキスト"/>
        <xdr:cNvSpPr txBox="1"/>
      </xdr:nvSpPr>
      <xdr:spPr>
        <a:xfrm>
          <a:off x="4124960" y="996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122936</xdr:rowOff>
    </xdr:from>
    <xdr:to>
      <xdr:col>20</xdr:col>
      <xdr:colOff>38100</xdr:colOff>
      <xdr:row>60</xdr:row>
      <xdr:rowOff>53086</xdr:rowOff>
    </xdr:to>
    <xdr:sp macro="" textlink="">
      <xdr:nvSpPr>
        <xdr:cNvPr id="163" name="楕円 162"/>
        <xdr:cNvSpPr/>
      </xdr:nvSpPr>
      <xdr:spPr>
        <a:xfrm>
          <a:off x="3312160" y="10013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141732</xdr:rowOff>
    </xdr:from>
    <xdr:to>
      <xdr:col>24</xdr:col>
      <xdr:colOff>63500</xdr:colOff>
      <xdr:row>60</xdr:row>
      <xdr:rowOff>2286</xdr:rowOff>
    </xdr:to>
    <xdr:cxnSp macro="">
      <xdr:nvCxnSpPr>
        <xdr:cNvPr id="164" name="直線コネクタ 163"/>
        <xdr:cNvCxnSpPr/>
      </xdr:nvCxnSpPr>
      <xdr:spPr>
        <a:xfrm flipV="1">
          <a:off x="3355340" y="10032492"/>
          <a:ext cx="7315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65" name="n_1aveValue【橋りょう・トンネル】&#10;有形固定資産減価償却率"/>
        <xdr:cNvSpPr txBox="1"/>
      </xdr:nvSpPr>
      <xdr:spPr>
        <a:xfrm>
          <a:off x="317056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66" name="n_2aveValue【橋りょう・トンネル】&#10;有形固定資産減価償却率"/>
        <xdr:cNvSpPr txBox="1"/>
      </xdr:nvSpPr>
      <xdr:spPr>
        <a:xfrm>
          <a:off x="238570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44213</xdr:rowOff>
    </xdr:from>
    <xdr:ext cx="405111" cy="259045"/>
    <xdr:sp macro="" textlink="">
      <xdr:nvSpPr>
        <xdr:cNvPr id="167" name="n_1mainValue【橋りょう・トンネル】&#10;有形固定資産減価償却率"/>
        <xdr:cNvSpPr txBox="1"/>
      </xdr:nvSpPr>
      <xdr:spPr>
        <a:xfrm>
          <a:off x="317056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xdr:cNvCxnSpPr/>
      </xdr:nvCxnSpPr>
      <xdr:spPr>
        <a:xfrm flipV="1">
          <a:off x="9219565" y="9389468"/>
          <a:ext cx="0" cy="1297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xdr:cNvSpPr txBox="1"/>
      </xdr:nvSpPr>
      <xdr:spPr>
        <a:xfrm>
          <a:off x="9258300" y="106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xdr:cNvCxnSpPr/>
      </xdr:nvCxnSpPr>
      <xdr:spPr>
        <a:xfrm>
          <a:off x="9154160" y="10687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xdr:cNvSpPr txBox="1"/>
      </xdr:nvSpPr>
      <xdr:spPr>
        <a:xfrm>
          <a:off x="9258300" y="917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xdr:cNvCxnSpPr/>
      </xdr:nvCxnSpPr>
      <xdr:spPr>
        <a:xfrm>
          <a:off x="9154160" y="9389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xdr:cNvSpPr txBox="1"/>
      </xdr:nvSpPr>
      <xdr:spPr>
        <a:xfrm>
          <a:off x="9258300" y="1025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xdr:cNvSpPr/>
      </xdr:nvSpPr>
      <xdr:spPr>
        <a:xfrm>
          <a:off x="9192260" y="10271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xdr:cNvSpPr/>
      </xdr:nvSpPr>
      <xdr:spPr>
        <a:xfrm>
          <a:off x="844550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xdr:cNvSpPr/>
      </xdr:nvSpPr>
      <xdr:spPr>
        <a:xfrm>
          <a:off x="7670800" y="10325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140627</xdr:rowOff>
    </xdr:from>
    <xdr:to>
      <xdr:col>55</xdr:col>
      <xdr:colOff>50800</xdr:colOff>
      <xdr:row>57</xdr:row>
      <xdr:rowOff>70777</xdr:rowOff>
    </xdr:to>
    <xdr:sp macro="" textlink="">
      <xdr:nvSpPr>
        <xdr:cNvPr id="203" name="楕円 202"/>
        <xdr:cNvSpPr/>
      </xdr:nvSpPr>
      <xdr:spPr>
        <a:xfrm>
          <a:off x="9192260" y="9528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163504</xdr:rowOff>
    </xdr:from>
    <xdr:ext cx="599010" cy="259045"/>
    <xdr:sp macro="" textlink="">
      <xdr:nvSpPr>
        <xdr:cNvPr id="204" name="【橋りょう・トンネル】&#10;一人当たり有形固定資産（償却資産）額該当値テキスト"/>
        <xdr:cNvSpPr txBox="1"/>
      </xdr:nvSpPr>
      <xdr:spPr>
        <a:xfrm>
          <a:off x="9258300" y="938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163789</xdr:rowOff>
    </xdr:from>
    <xdr:to>
      <xdr:col>50</xdr:col>
      <xdr:colOff>165100</xdr:colOff>
      <xdr:row>57</xdr:row>
      <xdr:rowOff>93939</xdr:rowOff>
    </xdr:to>
    <xdr:sp macro="" textlink="">
      <xdr:nvSpPr>
        <xdr:cNvPr id="205" name="楕円 204"/>
        <xdr:cNvSpPr/>
      </xdr:nvSpPr>
      <xdr:spPr>
        <a:xfrm>
          <a:off x="8445500" y="9551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19977</xdr:rowOff>
    </xdr:from>
    <xdr:to>
      <xdr:col>55</xdr:col>
      <xdr:colOff>0</xdr:colOff>
      <xdr:row>57</xdr:row>
      <xdr:rowOff>43139</xdr:rowOff>
    </xdr:to>
    <xdr:cxnSp macro="">
      <xdr:nvCxnSpPr>
        <xdr:cNvPr id="206" name="直線コネクタ 205"/>
        <xdr:cNvCxnSpPr/>
      </xdr:nvCxnSpPr>
      <xdr:spPr>
        <a:xfrm flipV="1">
          <a:off x="8496300" y="9575457"/>
          <a:ext cx="7239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07" name="n_1aveValue【橋りょう・トンネル】&#10;一人当たり有形固定資産（償却資産）額"/>
        <xdr:cNvSpPr txBox="1"/>
      </xdr:nvSpPr>
      <xdr:spPr>
        <a:xfrm>
          <a:off x="8214575" y="1038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8" name="n_2aveValue【橋りょう・トンネル】&#10;一人当たり有形固定資産（償却資産）額"/>
        <xdr:cNvSpPr txBox="1"/>
      </xdr:nvSpPr>
      <xdr:spPr>
        <a:xfrm>
          <a:off x="74449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110466</xdr:rowOff>
    </xdr:from>
    <xdr:ext cx="599010" cy="259045"/>
    <xdr:sp macro="" textlink="">
      <xdr:nvSpPr>
        <xdr:cNvPr id="209" name="n_1mainValue【橋りょう・トンネル】&#10;一人当たり有形固定資産（償却資産）額"/>
        <xdr:cNvSpPr txBox="1"/>
      </xdr:nvSpPr>
      <xdr:spPr>
        <a:xfrm>
          <a:off x="8214575" y="933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xdr:cNvCxnSpPr/>
      </xdr:nvCxnSpPr>
      <xdr:spPr>
        <a:xfrm flipV="1">
          <a:off x="4086225" y="13246607"/>
          <a:ext cx="0" cy="125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xdr:cNvSpPr txBox="1"/>
      </xdr:nvSpPr>
      <xdr:spPr>
        <a:xfrm>
          <a:off x="4124960"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xdr:cNvCxnSpPr/>
      </xdr:nvCxnSpPr>
      <xdr:spPr>
        <a:xfrm>
          <a:off x="4020820" y="14505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xdr:cNvSpPr txBox="1"/>
      </xdr:nvSpPr>
      <xdr:spPr>
        <a:xfrm>
          <a:off x="4124960" y="1302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xdr:cNvCxnSpPr/>
      </xdr:nvCxnSpPr>
      <xdr:spPr>
        <a:xfrm>
          <a:off x="4020820" y="13246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37" name="【公営住宅】&#10;有形固定資産減価償却率平均値テキスト"/>
        <xdr:cNvSpPr txBox="1"/>
      </xdr:nvSpPr>
      <xdr:spPr>
        <a:xfrm>
          <a:off x="4124960" y="13671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xdr:cNvSpPr/>
      </xdr:nvSpPr>
      <xdr:spPr>
        <a:xfrm>
          <a:off x="4036060"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xdr:cNvSpPr/>
      </xdr:nvSpPr>
      <xdr:spPr>
        <a:xfrm>
          <a:off x="2514600" y="13868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46" name="楕円 245"/>
        <xdr:cNvSpPr/>
      </xdr:nvSpPr>
      <xdr:spPr>
        <a:xfrm>
          <a:off x="4036060" y="13861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247" name="【公営住宅】&#10;有形固定資産減価償却率該当値テキスト"/>
        <xdr:cNvSpPr txBox="1"/>
      </xdr:nvSpPr>
      <xdr:spPr>
        <a:xfrm>
          <a:off x="4124960"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248" name="楕円 247"/>
        <xdr:cNvSpPr/>
      </xdr:nvSpPr>
      <xdr:spPr>
        <a:xfrm>
          <a:off x="3312160" y="13845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82</xdr:row>
      <xdr:rowOff>166115</xdr:rowOff>
    </xdr:to>
    <xdr:cxnSp macro="">
      <xdr:nvCxnSpPr>
        <xdr:cNvPr id="249" name="直線コネクタ 248"/>
        <xdr:cNvCxnSpPr/>
      </xdr:nvCxnSpPr>
      <xdr:spPr>
        <a:xfrm>
          <a:off x="3355340" y="13896593"/>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0" name="n_1aveValue【公営住宅】&#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1" name="n_2aveValue【公営住宅】&#10;有形固定資産減価償却率"/>
        <xdr:cNvSpPr txBox="1"/>
      </xdr:nvSpPr>
      <xdr:spPr>
        <a:xfrm>
          <a:off x="2385704" y="1364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45990</xdr:rowOff>
    </xdr:from>
    <xdr:ext cx="405111" cy="259045"/>
    <xdr:sp macro="" textlink="">
      <xdr:nvSpPr>
        <xdr:cNvPr id="252" name="n_1mainValue【公営住宅】&#10;有形固定資産減価償却率"/>
        <xdr:cNvSpPr txBox="1"/>
      </xdr:nvSpPr>
      <xdr:spPr>
        <a:xfrm>
          <a:off x="3170564" y="1362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36271</xdr:rowOff>
    </xdr:from>
    <xdr:to>
      <xdr:col>54</xdr:col>
      <xdr:colOff>189865</xdr:colOff>
      <xdr:row>85</xdr:row>
      <xdr:rowOff>167487</xdr:rowOff>
    </xdr:to>
    <xdr:cxnSp macro="">
      <xdr:nvCxnSpPr>
        <xdr:cNvPr id="274" name="直線コネクタ 273"/>
        <xdr:cNvCxnSpPr/>
      </xdr:nvCxnSpPr>
      <xdr:spPr>
        <a:xfrm flipV="1">
          <a:off x="9219565" y="13447471"/>
          <a:ext cx="0" cy="96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275" name="【公営住宅】&#10;一人当たり面積最小値テキスト"/>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276" name="直線コネクタ 275"/>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154398</xdr:rowOff>
    </xdr:from>
    <xdr:ext cx="469744" cy="259045"/>
    <xdr:sp macro="" textlink="">
      <xdr:nvSpPr>
        <xdr:cNvPr id="277" name="【公営住宅】&#10;一人当たり面積最大値テキスト"/>
        <xdr:cNvSpPr txBox="1"/>
      </xdr:nvSpPr>
      <xdr:spPr>
        <a:xfrm>
          <a:off x="9258300" y="1323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36271</xdr:rowOff>
    </xdr:from>
    <xdr:to>
      <xdr:col>55</xdr:col>
      <xdr:colOff>88900</xdr:colOff>
      <xdr:row>80</xdr:row>
      <xdr:rowOff>36271</xdr:rowOff>
    </xdr:to>
    <xdr:cxnSp macro="">
      <xdr:nvCxnSpPr>
        <xdr:cNvPr id="278" name="直線コネクタ 277"/>
        <xdr:cNvCxnSpPr/>
      </xdr:nvCxnSpPr>
      <xdr:spPr>
        <a:xfrm>
          <a:off x="9154160" y="13447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41622</xdr:rowOff>
    </xdr:from>
    <xdr:ext cx="469744" cy="259045"/>
    <xdr:sp macro="" textlink="">
      <xdr:nvSpPr>
        <xdr:cNvPr id="279" name="【公営住宅】&#10;一人当たり面積平均値テキスト"/>
        <xdr:cNvSpPr txBox="1"/>
      </xdr:nvSpPr>
      <xdr:spPr>
        <a:xfrm>
          <a:off x="9258300" y="141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63195</xdr:rowOff>
    </xdr:from>
    <xdr:to>
      <xdr:col>55</xdr:col>
      <xdr:colOff>50800</xdr:colOff>
      <xdr:row>84</xdr:row>
      <xdr:rowOff>164795</xdr:rowOff>
    </xdr:to>
    <xdr:sp macro="" textlink="">
      <xdr:nvSpPr>
        <xdr:cNvPr id="280" name="フローチャート: 判断 279"/>
        <xdr:cNvSpPr/>
      </xdr:nvSpPr>
      <xdr:spPr>
        <a:xfrm>
          <a:off x="9192260" y="14144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87427</xdr:rowOff>
    </xdr:from>
    <xdr:to>
      <xdr:col>50</xdr:col>
      <xdr:colOff>165100</xdr:colOff>
      <xdr:row>85</xdr:row>
      <xdr:rowOff>17577</xdr:rowOff>
    </xdr:to>
    <xdr:sp macro="" textlink="">
      <xdr:nvSpPr>
        <xdr:cNvPr id="281" name="フローチャート: 判断 280"/>
        <xdr:cNvSpPr/>
      </xdr:nvSpPr>
      <xdr:spPr>
        <a:xfrm>
          <a:off x="8445500" y="14169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80111</xdr:rowOff>
    </xdr:from>
    <xdr:to>
      <xdr:col>46</xdr:col>
      <xdr:colOff>38100</xdr:colOff>
      <xdr:row>85</xdr:row>
      <xdr:rowOff>10261</xdr:rowOff>
    </xdr:to>
    <xdr:sp macro="" textlink="">
      <xdr:nvSpPr>
        <xdr:cNvPr id="282" name="フローチャート: 判断 281"/>
        <xdr:cNvSpPr/>
      </xdr:nvSpPr>
      <xdr:spPr>
        <a:xfrm>
          <a:off x="7670800" y="14161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156921</xdr:rowOff>
    </xdr:from>
    <xdr:to>
      <xdr:col>55</xdr:col>
      <xdr:colOff>50800</xdr:colOff>
      <xdr:row>80</xdr:row>
      <xdr:rowOff>87071</xdr:rowOff>
    </xdr:to>
    <xdr:sp macro="" textlink="">
      <xdr:nvSpPr>
        <xdr:cNvPr id="288" name="楕円 287"/>
        <xdr:cNvSpPr/>
      </xdr:nvSpPr>
      <xdr:spPr>
        <a:xfrm>
          <a:off x="9192260" y="13400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109948</xdr:rowOff>
    </xdr:from>
    <xdr:ext cx="469744" cy="259045"/>
    <xdr:sp macro="" textlink="">
      <xdr:nvSpPr>
        <xdr:cNvPr id="289" name="【公営住宅】&#10;一人当たり面積該当値テキスト"/>
        <xdr:cNvSpPr txBox="1"/>
      </xdr:nvSpPr>
      <xdr:spPr>
        <a:xfrm>
          <a:off x="9258300" y="133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95656</xdr:rowOff>
    </xdr:from>
    <xdr:to>
      <xdr:col>50</xdr:col>
      <xdr:colOff>165100</xdr:colOff>
      <xdr:row>80</xdr:row>
      <xdr:rowOff>25806</xdr:rowOff>
    </xdr:to>
    <xdr:sp macro="" textlink="">
      <xdr:nvSpPr>
        <xdr:cNvPr id="290" name="楕円 289"/>
        <xdr:cNvSpPr/>
      </xdr:nvSpPr>
      <xdr:spPr>
        <a:xfrm>
          <a:off x="8445500" y="13339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146456</xdr:rowOff>
    </xdr:from>
    <xdr:to>
      <xdr:col>55</xdr:col>
      <xdr:colOff>0</xdr:colOff>
      <xdr:row>80</xdr:row>
      <xdr:rowOff>36271</xdr:rowOff>
    </xdr:to>
    <xdr:cxnSp macro="">
      <xdr:nvCxnSpPr>
        <xdr:cNvPr id="291" name="直線コネクタ 290"/>
        <xdr:cNvCxnSpPr/>
      </xdr:nvCxnSpPr>
      <xdr:spPr>
        <a:xfrm>
          <a:off x="8496300" y="13390016"/>
          <a:ext cx="7239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8704</xdr:rowOff>
    </xdr:from>
    <xdr:ext cx="469744" cy="259045"/>
    <xdr:sp macro="" textlink="">
      <xdr:nvSpPr>
        <xdr:cNvPr id="292" name="n_1aveValue【公営住宅】&#10;一人当たり面積"/>
        <xdr:cNvSpPr txBox="1"/>
      </xdr:nvSpPr>
      <xdr:spPr>
        <a:xfrm>
          <a:off x="8271587" y="1425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26788</xdr:rowOff>
    </xdr:from>
    <xdr:ext cx="469744" cy="259045"/>
    <xdr:sp macro="" textlink="">
      <xdr:nvSpPr>
        <xdr:cNvPr id="293" name="n_2aveValue【公営住宅】&#10;一人当たり面積"/>
        <xdr:cNvSpPr txBox="1"/>
      </xdr:nvSpPr>
      <xdr:spPr>
        <a:xfrm>
          <a:off x="7509587" y="139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42333</xdr:rowOff>
    </xdr:from>
    <xdr:ext cx="469744" cy="259045"/>
    <xdr:sp macro="" textlink="">
      <xdr:nvSpPr>
        <xdr:cNvPr id="294" name="n_1mainValue【公営住宅】&#10;一人当たり面積"/>
        <xdr:cNvSpPr txBox="1"/>
      </xdr:nvSpPr>
      <xdr:spPr>
        <a:xfrm>
          <a:off x="8271587" y="131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5" name="直線コネクタ 334"/>
        <xdr:cNvCxnSpPr/>
      </xdr:nvCxnSpPr>
      <xdr:spPr>
        <a:xfrm flipV="1">
          <a:off x="14375764" y="56788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6"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7" name="直線コネクタ 336"/>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8" name="【認定こども園・幼稚園・保育所】&#10;有形固定資産減価償却率最大値テキスト"/>
        <xdr:cNvSpPr txBox="1"/>
      </xdr:nvSpPr>
      <xdr:spPr>
        <a:xfrm>
          <a:off x="144145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9" name="直線コネクタ 338"/>
        <xdr:cNvCxnSpPr/>
      </xdr:nvCxnSpPr>
      <xdr:spPr>
        <a:xfrm>
          <a:off x="1428750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40" name="【認定こども園・幼稚園・保育所】&#10;有形固定資産減価償却率平均値テキスト"/>
        <xdr:cNvSpPr txBox="1"/>
      </xdr:nvSpPr>
      <xdr:spPr>
        <a:xfrm>
          <a:off x="144145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41" name="フローチャート: 判断 340"/>
        <xdr:cNvSpPr/>
      </xdr:nvSpPr>
      <xdr:spPr>
        <a:xfrm>
          <a:off x="14325600" y="64033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2" name="フローチャート: 判断 341"/>
        <xdr:cNvSpPr/>
      </xdr:nvSpPr>
      <xdr:spPr>
        <a:xfrm>
          <a:off x="135788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3" name="フローチャート: 判断 342"/>
        <xdr:cNvSpPr/>
      </xdr:nvSpPr>
      <xdr:spPr>
        <a:xfrm>
          <a:off x="1280414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49" name="楕円 348"/>
        <xdr:cNvSpPr/>
      </xdr:nvSpPr>
      <xdr:spPr>
        <a:xfrm>
          <a:off x="14325600" y="59270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50" name="【認定こども園・幼稚園・保育所】&#10;有形固定資産減価償却率該当値テキスト"/>
        <xdr:cNvSpPr txBox="1"/>
      </xdr:nvSpPr>
      <xdr:spPr>
        <a:xfrm>
          <a:off x="144145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351" name="楕円 350"/>
        <xdr:cNvSpPr/>
      </xdr:nvSpPr>
      <xdr:spPr>
        <a:xfrm>
          <a:off x="13578840" y="595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142875</xdr:rowOff>
    </xdr:to>
    <xdr:cxnSp macro="">
      <xdr:nvCxnSpPr>
        <xdr:cNvPr id="352" name="直線コネクタ 351"/>
        <xdr:cNvCxnSpPr/>
      </xdr:nvCxnSpPr>
      <xdr:spPr>
        <a:xfrm flipV="1">
          <a:off x="13629640" y="597789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53" name="n_1aveValue【認定こども園・幼稚園・保育所】&#10;有形固定資産減価償却率"/>
        <xdr:cNvSpPr txBox="1"/>
      </xdr:nvSpPr>
      <xdr:spPr>
        <a:xfrm>
          <a:off x="13437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54" name="n_2aveValue【認定こども園・幼稚園・保育所】&#10;有形固定資産減価償却率"/>
        <xdr:cNvSpPr txBox="1"/>
      </xdr:nvSpPr>
      <xdr:spPr>
        <a:xfrm>
          <a:off x="126752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355" name="n_1mainValue【認定こども園・幼稚園・保育所】&#10;有形固定資産減価償却率"/>
        <xdr:cNvSpPr txBox="1"/>
      </xdr:nvSpPr>
      <xdr:spPr>
        <a:xfrm>
          <a:off x="134372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7" name="直線コネクタ 376"/>
        <xdr:cNvCxnSpPr/>
      </xdr:nvCxnSpPr>
      <xdr:spPr>
        <a:xfrm flipV="1">
          <a:off x="19509104" y="5681472"/>
          <a:ext cx="0" cy="12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8" name="【認定こども園・幼稚園・保育所】&#10;一人当たり面積最小値テキスト"/>
        <xdr:cNvSpPr txBox="1"/>
      </xdr:nvSpPr>
      <xdr:spPr>
        <a:xfrm>
          <a:off x="19547840"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9" name="直線コネクタ 378"/>
        <xdr:cNvCxnSpPr/>
      </xdr:nvCxnSpPr>
      <xdr:spPr>
        <a:xfrm>
          <a:off x="19443700" y="6901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80" name="【認定こども園・幼稚園・保育所】&#10;一人当たり面積最大値テキスト"/>
        <xdr:cNvSpPr txBox="1"/>
      </xdr:nvSpPr>
      <xdr:spPr>
        <a:xfrm>
          <a:off x="19547840"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81" name="直線コネクタ 380"/>
        <xdr:cNvCxnSpPr/>
      </xdr:nvCxnSpPr>
      <xdr:spPr>
        <a:xfrm>
          <a:off x="19443700" y="5681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382" name="【認定こども園・幼稚園・保育所】&#10;一人当たり面積平均値テキスト"/>
        <xdr:cNvSpPr txBox="1"/>
      </xdr:nvSpPr>
      <xdr:spPr>
        <a:xfrm>
          <a:off x="1954784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3" name="フローチャート: 判断 382"/>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4" name="フローチャート: 判断 383"/>
        <xdr:cNvSpPr/>
      </xdr:nvSpPr>
      <xdr:spPr>
        <a:xfrm>
          <a:off x="1873504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5" name="フローチャート: 判断 384"/>
        <xdr:cNvSpPr/>
      </xdr:nvSpPr>
      <xdr:spPr>
        <a:xfrm>
          <a:off x="179374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xdr:rowOff>
    </xdr:from>
    <xdr:to>
      <xdr:col>116</xdr:col>
      <xdr:colOff>114300</xdr:colOff>
      <xdr:row>40</xdr:row>
      <xdr:rowOff>110998</xdr:rowOff>
    </xdr:to>
    <xdr:sp macro="" textlink="">
      <xdr:nvSpPr>
        <xdr:cNvPr id="391" name="楕円 390"/>
        <xdr:cNvSpPr/>
      </xdr:nvSpPr>
      <xdr:spPr>
        <a:xfrm>
          <a:off x="1945894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159275</xdr:rowOff>
    </xdr:from>
    <xdr:ext cx="469744" cy="259045"/>
    <xdr:sp macro="" textlink="">
      <xdr:nvSpPr>
        <xdr:cNvPr id="392" name="【認定こども園・幼稚園・保育所】&#10;一人当たり面積該当値テキスト"/>
        <xdr:cNvSpPr txBox="1"/>
      </xdr:nvSpPr>
      <xdr:spPr>
        <a:xfrm>
          <a:off x="1954784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393" name="楕円 392"/>
        <xdr:cNvSpPr/>
      </xdr:nvSpPr>
      <xdr:spPr>
        <a:xfrm>
          <a:off x="18735040" y="6719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60198</xdr:rowOff>
    </xdr:from>
    <xdr:to>
      <xdr:col>116</xdr:col>
      <xdr:colOff>63500</xdr:colOff>
      <xdr:row>40</xdr:row>
      <xdr:rowOff>64770</xdr:rowOff>
    </xdr:to>
    <xdr:cxnSp macro="">
      <xdr:nvCxnSpPr>
        <xdr:cNvPr id="394" name="直線コネクタ 393"/>
        <xdr:cNvCxnSpPr/>
      </xdr:nvCxnSpPr>
      <xdr:spPr>
        <a:xfrm flipV="1">
          <a:off x="18778220" y="676579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395" name="n_1aveValue【認定こども園・幼稚園・保育所】&#10;一人当たり面積"/>
        <xdr:cNvSpPr txBox="1"/>
      </xdr:nvSpPr>
      <xdr:spPr>
        <a:xfrm>
          <a:off x="185611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96" name="n_2aveValue【認定こども園・幼稚園・保育所】&#10;一人当たり面積"/>
        <xdr:cNvSpPr txBox="1"/>
      </xdr:nvSpPr>
      <xdr:spPr>
        <a:xfrm>
          <a:off x="177762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397" name="n_1mainValue【認定こども園・幼稚園・保育所】&#10;一人当たり面積"/>
        <xdr:cNvSpPr txBox="1"/>
      </xdr:nvSpPr>
      <xdr:spPr>
        <a:xfrm>
          <a:off x="185611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0" name="テキスト ボックス 409"/>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0" name="テキスト ボックス 419"/>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4" name="直線コネクタ 423"/>
        <xdr:cNvCxnSpPr/>
      </xdr:nvCxnSpPr>
      <xdr:spPr>
        <a:xfrm flipV="1">
          <a:off x="14375764" y="9397637"/>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5" name="【学校施設】&#10;有形固定資産減価償却率最小値テキスト"/>
        <xdr:cNvSpPr txBox="1"/>
      </xdr:nvSpPr>
      <xdr:spPr>
        <a:xfrm>
          <a:off x="14414500" y="1086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6" name="直線コネクタ 425"/>
        <xdr:cNvCxnSpPr/>
      </xdr:nvCxnSpPr>
      <xdr:spPr>
        <a:xfrm>
          <a:off x="14287500" y="1086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7" name="【学校施設】&#10;有形固定資産減価償却率最大値テキスト"/>
        <xdr:cNvSpPr txBox="1"/>
      </xdr:nvSpPr>
      <xdr:spPr>
        <a:xfrm>
          <a:off x="144145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8" name="直線コネクタ 427"/>
        <xdr:cNvCxnSpPr/>
      </xdr:nvCxnSpPr>
      <xdr:spPr>
        <a:xfrm>
          <a:off x="1428750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9" name="【学校施設】&#10;有形固定資産減価償却率平均値テキスト"/>
        <xdr:cNvSpPr txBox="1"/>
      </xdr:nvSpPr>
      <xdr:spPr>
        <a:xfrm>
          <a:off x="14414500" y="10064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30" name="フローチャート: 判断 429"/>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31" name="フローチャート: 判断 430"/>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2" name="フローチャート: 判断 431"/>
        <xdr:cNvSpPr/>
      </xdr:nvSpPr>
      <xdr:spPr>
        <a:xfrm>
          <a:off x="128041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438" name="楕円 437"/>
        <xdr:cNvSpPr/>
      </xdr:nvSpPr>
      <xdr:spPr>
        <a:xfrm>
          <a:off x="14325600" y="974743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439" name="【学校施設】&#10;有形固定資産減価償却率該当値テキスト"/>
        <xdr:cNvSpPr txBox="1"/>
      </xdr:nvSpPr>
      <xdr:spPr>
        <a:xfrm>
          <a:off x="14414500" y="960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70031</xdr:rowOff>
    </xdr:from>
    <xdr:to>
      <xdr:col>81</xdr:col>
      <xdr:colOff>101600</xdr:colOff>
      <xdr:row>59</xdr:row>
      <xdr:rowOff>181</xdr:rowOff>
    </xdr:to>
    <xdr:sp macro="" textlink="">
      <xdr:nvSpPr>
        <xdr:cNvPr id="440" name="楕円 439"/>
        <xdr:cNvSpPr/>
      </xdr:nvSpPr>
      <xdr:spPr>
        <a:xfrm>
          <a:off x="13578840" y="9793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120831</xdr:rowOff>
    </xdr:to>
    <xdr:cxnSp macro="">
      <xdr:nvCxnSpPr>
        <xdr:cNvPr id="441" name="直線コネクタ 440"/>
        <xdr:cNvCxnSpPr/>
      </xdr:nvCxnSpPr>
      <xdr:spPr>
        <a:xfrm flipV="1">
          <a:off x="13629640" y="9798232"/>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42" name="n_1aveValue【学校施設】&#10;有形固定資産減価償却率"/>
        <xdr:cNvSpPr txBox="1"/>
      </xdr:nvSpPr>
      <xdr:spPr>
        <a:xfrm>
          <a:off x="13437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43" name="n_2aveValue【学校施設】&#10;有形固定資産減価償却率"/>
        <xdr:cNvSpPr txBox="1"/>
      </xdr:nvSpPr>
      <xdr:spPr>
        <a:xfrm>
          <a:off x="12675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16708</xdr:rowOff>
    </xdr:from>
    <xdr:ext cx="405111" cy="259045"/>
    <xdr:sp macro="" textlink="">
      <xdr:nvSpPr>
        <xdr:cNvPr id="444" name="n_1mainValue【学校施設】&#10;有形固定資産減価償却率"/>
        <xdr:cNvSpPr txBox="1"/>
      </xdr:nvSpPr>
      <xdr:spPr>
        <a:xfrm>
          <a:off x="13437244" y="957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9" name="直線コネクタ 468"/>
        <xdr:cNvCxnSpPr/>
      </xdr:nvCxnSpPr>
      <xdr:spPr>
        <a:xfrm flipV="1">
          <a:off x="19509104" y="955548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70" name="【学校施設】&#10;一人当たり面積最小値テキスト"/>
        <xdr:cNvSpPr txBox="1"/>
      </xdr:nvSpPr>
      <xdr:spPr>
        <a:xfrm>
          <a:off x="19547840" y="108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71" name="直線コネクタ 470"/>
        <xdr:cNvCxnSpPr/>
      </xdr:nvCxnSpPr>
      <xdr:spPr>
        <a:xfrm>
          <a:off x="19443700" y="1084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2" name="【学校施設】&#10;一人当たり面積最大値テキスト"/>
        <xdr:cNvSpPr txBox="1"/>
      </xdr:nvSpPr>
      <xdr:spPr>
        <a:xfrm>
          <a:off x="1954784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3" name="直線コネクタ 472"/>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74" name="【学校施設】&#10;一人当たり面積平均値テキスト"/>
        <xdr:cNvSpPr txBox="1"/>
      </xdr:nvSpPr>
      <xdr:spPr>
        <a:xfrm>
          <a:off x="19547840" y="1021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5" name="フローチャート: 判断 474"/>
        <xdr:cNvSpPr/>
      </xdr:nvSpPr>
      <xdr:spPr>
        <a:xfrm>
          <a:off x="19458940" y="1023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6" name="フローチャート: 判断 475"/>
        <xdr:cNvSpPr/>
      </xdr:nvSpPr>
      <xdr:spPr>
        <a:xfrm>
          <a:off x="18735040" y="102598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7" name="フローチャート: 判断 476"/>
        <xdr:cNvSpPr/>
      </xdr:nvSpPr>
      <xdr:spPr>
        <a:xfrm>
          <a:off x="17937480" y="1028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83312</xdr:rowOff>
    </xdr:from>
    <xdr:to>
      <xdr:col>116</xdr:col>
      <xdr:colOff>114300</xdr:colOff>
      <xdr:row>60</xdr:row>
      <xdr:rowOff>13462</xdr:rowOff>
    </xdr:to>
    <xdr:sp macro="" textlink="">
      <xdr:nvSpPr>
        <xdr:cNvPr id="483" name="楕円 482"/>
        <xdr:cNvSpPr/>
      </xdr:nvSpPr>
      <xdr:spPr>
        <a:xfrm>
          <a:off x="19458940" y="9974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106189</xdr:rowOff>
    </xdr:from>
    <xdr:ext cx="469744" cy="259045"/>
    <xdr:sp macro="" textlink="">
      <xdr:nvSpPr>
        <xdr:cNvPr id="484" name="【学校施設】&#10;一人当たり面積該当値テキスト"/>
        <xdr:cNvSpPr txBox="1"/>
      </xdr:nvSpPr>
      <xdr:spPr>
        <a:xfrm>
          <a:off x="19547840" y="982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31496</xdr:rowOff>
    </xdr:from>
    <xdr:to>
      <xdr:col>112</xdr:col>
      <xdr:colOff>38100</xdr:colOff>
      <xdr:row>59</xdr:row>
      <xdr:rowOff>133096</xdr:rowOff>
    </xdr:to>
    <xdr:sp macro="" textlink="">
      <xdr:nvSpPr>
        <xdr:cNvPr id="485" name="楕円 484"/>
        <xdr:cNvSpPr/>
      </xdr:nvSpPr>
      <xdr:spPr>
        <a:xfrm>
          <a:off x="18735040" y="9922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82296</xdr:rowOff>
    </xdr:from>
    <xdr:to>
      <xdr:col>116</xdr:col>
      <xdr:colOff>63500</xdr:colOff>
      <xdr:row>59</xdr:row>
      <xdr:rowOff>134112</xdr:rowOff>
    </xdr:to>
    <xdr:cxnSp macro="">
      <xdr:nvCxnSpPr>
        <xdr:cNvPr id="486" name="直線コネクタ 485"/>
        <xdr:cNvCxnSpPr/>
      </xdr:nvCxnSpPr>
      <xdr:spPr>
        <a:xfrm>
          <a:off x="18778220" y="9973056"/>
          <a:ext cx="73152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487" name="n_1aveValue【学校施設】&#10;一人当たり面積"/>
        <xdr:cNvSpPr txBox="1"/>
      </xdr:nvSpPr>
      <xdr:spPr>
        <a:xfrm>
          <a:off x="18561127" y="103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88" name="n_2aveValue【学校施設】&#10;一人当たり面積"/>
        <xdr:cNvSpPr txBox="1"/>
      </xdr:nvSpPr>
      <xdr:spPr>
        <a:xfrm>
          <a:off x="1777626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149623</xdr:rowOff>
    </xdr:from>
    <xdr:ext cx="469744" cy="259045"/>
    <xdr:sp macro="" textlink="">
      <xdr:nvSpPr>
        <xdr:cNvPr id="489" name="n_1mainValue【学校施設】&#10;一人当たり面積"/>
        <xdr:cNvSpPr txBox="1"/>
      </xdr:nvSpPr>
      <xdr:spPr>
        <a:xfrm>
          <a:off x="18561127" y="9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6" name="テキスト ボックス 51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7" name="直線コネクタ 51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8" name="テキスト ボックス 51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9" name="直線コネクタ 51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0" name="テキスト ボックス 51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1" name="直線コネクタ 52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2" name="テキスト ボックス 52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3" name="直線コネクタ 52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4" name="テキスト ボックス 523"/>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28" name="直線コネクタ 527"/>
        <xdr:cNvCxnSpPr/>
      </xdr:nvCxnSpPr>
      <xdr:spPr>
        <a:xfrm flipV="1">
          <a:off x="14375764" y="17019270"/>
          <a:ext cx="0" cy="114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29" name="【公民館】&#10;有形固定資産減価償却率最小値テキスト"/>
        <xdr:cNvSpPr txBox="1"/>
      </xdr:nvSpPr>
      <xdr:spPr>
        <a:xfrm>
          <a:off x="14414500" y="1816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30" name="直線コネクタ 529"/>
        <xdr:cNvCxnSpPr/>
      </xdr:nvCxnSpPr>
      <xdr:spPr>
        <a:xfrm>
          <a:off x="14287500" y="18163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31" name="【公民館】&#10;有形固定資産減価償却率最大値テキスト"/>
        <xdr:cNvSpPr txBox="1"/>
      </xdr:nvSpPr>
      <xdr:spPr>
        <a:xfrm>
          <a:off x="1441450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32" name="直線コネクタ 531"/>
        <xdr:cNvCxnSpPr/>
      </xdr:nvCxnSpPr>
      <xdr:spPr>
        <a:xfrm>
          <a:off x="142875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33" name="【公民館】&#10;有形固定資産減価償却率平均値テキスト"/>
        <xdr:cNvSpPr txBox="1"/>
      </xdr:nvSpPr>
      <xdr:spPr>
        <a:xfrm>
          <a:off x="144145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34" name="フローチャート: 判断 533"/>
        <xdr:cNvSpPr/>
      </xdr:nvSpPr>
      <xdr:spPr>
        <a:xfrm>
          <a:off x="14325600" y="176276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35" name="フローチャート: 判断 534"/>
        <xdr:cNvSpPr/>
      </xdr:nvSpPr>
      <xdr:spPr>
        <a:xfrm>
          <a:off x="135788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36" name="フローチャート: 判断 535"/>
        <xdr:cNvSpPr/>
      </xdr:nvSpPr>
      <xdr:spPr>
        <a:xfrm>
          <a:off x="1280414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42" name="楕円 541"/>
        <xdr:cNvSpPr/>
      </xdr:nvSpPr>
      <xdr:spPr>
        <a:xfrm>
          <a:off x="14325600" y="175056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543" name="【公民館】&#10;有形固定資産減価償却率該当値テキスト"/>
        <xdr:cNvSpPr txBox="1"/>
      </xdr:nvSpPr>
      <xdr:spPr>
        <a:xfrm>
          <a:off x="14414500"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121413</xdr:rowOff>
    </xdr:from>
    <xdr:to>
      <xdr:col>81</xdr:col>
      <xdr:colOff>101600</xdr:colOff>
      <xdr:row>105</xdr:row>
      <xdr:rowOff>51563</xdr:rowOff>
    </xdr:to>
    <xdr:sp macro="" textlink="">
      <xdr:nvSpPr>
        <xdr:cNvPr id="544" name="楕円 543"/>
        <xdr:cNvSpPr/>
      </xdr:nvSpPr>
      <xdr:spPr>
        <a:xfrm>
          <a:off x="13578840" y="17555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105</xdr:row>
      <xdr:rowOff>763</xdr:rowOff>
    </xdr:to>
    <xdr:cxnSp macro="">
      <xdr:nvCxnSpPr>
        <xdr:cNvPr id="545" name="直線コネクタ 544"/>
        <xdr:cNvCxnSpPr/>
      </xdr:nvCxnSpPr>
      <xdr:spPr>
        <a:xfrm flipV="1">
          <a:off x="13629640" y="17556480"/>
          <a:ext cx="74676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546" name="n_1aveValue【公民館】&#10;有形固定資産減価償却率"/>
        <xdr:cNvSpPr txBox="1"/>
      </xdr:nvSpPr>
      <xdr:spPr>
        <a:xfrm>
          <a:off x="13437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47" name="n_2aveValue【公民館】&#10;有形固定資産減価償却率"/>
        <xdr:cNvSpPr txBox="1"/>
      </xdr:nvSpPr>
      <xdr:spPr>
        <a:xfrm>
          <a:off x="126752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68090</xdr:rowOff>
    </xdr:from>
    <xdr:ext cx="405111" cy="259045"/>
    <xdr:sp macro="" textlink="">
      <xdr:nvSpPr>
        <xdr:cNvPr id="548" name="n_1mainValue【公民館】&#10;有形固定資産減価償却率"/>
        <xdr:cNvSpPr txBox="1"/>
      </xdr:nvSpPr>
      <xdr:spPr>
        <a:xfrm>
          <a:off x="13437244" y="1733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9" name="直線コネクタ 55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0" name="テキスト ボックス 55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1" name="直線コネクタ 56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2" name="テキスト ボックス 56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3" name="直線コネクタ 56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4" name="テキスト ボックス 56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5" name="直線コネクタ 56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6" name="テキスト ボックス 56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7" name="直線コネクタ 56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8" name="テキスト ボックス 56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9" name="直線コネクタ 56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0" name="テキスト ボックス 56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574" name="直線コネクタ 573"/>
        <xdr:cNvCxnSpPr/>
      </xdr:nvCxnSpPr>
      <xdr:spPr>
        <a:xfrm flipV="1">
          <a:off x="19509104" y="16723179"/>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75" name="【公民館】&#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76" name="直線コネクタ 575"/>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577" name="【公民館】&#10;一人当たり面積最大値テキスト"/>
        <xdr:cNvSpPr txBox="1"/>
      </xdr:nvSpPr>
      <xdr:spPr>
        <a:xfrm>
          <a:off x="19547840" y="165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578" name="直線コネクタ 577"/>
        <xdr:cNvCxnSpPr/>
      </xdr:nvCxnSpPr>
      <xdr:spPr>
        <a:xfrm>
          <a:off x="19443700" y="16723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579" name="【公民館】&#10;一人当たり面積平均値テキスト"/>
        <xdr:cNvSpPr txBox="1"/>
      </xdr:nvSpPr>
      <xdr:spPr>
        <a:xfrm>
          <a:off x="19547840" y="1771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580" name="フローチャート: 判断 579"/>
        <xdr:cNvSpPr/>
      </xdr:nvSpPr>
      <xdr:spPr>
        <a:xfrm>
          <a:off x="19458940" y="17740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581" name="フローチャート: 判断 580"/>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582" name="フローチャート: 判断 581"/>
        <xdr:cNvSpPr/>
      </xdr:nvSpPr>
      <xdr:spPr>
        <a:xfrm>
          <a:off x="179374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588" name="楕円 587"/>
        <xdr:cNvSpPr/>
      </xdr:nvSpPr>
      <xdr:spPr>
        <a:xfrm>
          <a:off x="194589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589" name="【公民館】&#10;一人当たり面積該当値テキスト"/>
        <xdr:cNvSpPr txBox="1"/>
      </xdr:nvSpPr>
      <xdr:spPr>
        <a:xfrm>
          <a:off x="19547840" y="170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87449</xdr:rowOff>
    </xdr:from>
    <xdr:to>
      <xdr:col>112</xdr:col>
      <xdr:colOff>38100</xdr:colOff>
      <xdr:row>103</xdr:row>
      <xdr:rowOff>17599</xdr:rowOff>
    </xdr:to>
    <xdr:sp macro="" textlink="">
      <xdr:nvSpPr>
        <xdr:cNvPr id="590" name="楕円 589"/>
        <xdr:cNvSpPr/>
      </xdr:nvSpPr>
      <xdr:spPr>
        <a:xfrm>
          <a:off x="18735040" y="17186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138249</xdr:rowOff>
    </xdr:to>
    <xdr:cxnSp macro="">
      <xdr:nvCxnSpPr>
        <xdr:cNvPr id="591" name="直線コネクタ 590"/>
        <xdr:cNvCxnSpPr/>
      </xdr:nvCxnSpPr>
      <xdr:spPr>
        <a:xfrm flipV="1">
          <a:off x="18778220" y="17221200"/>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592" name="n_1aveValue【公民館】&#10;一人当たり面積"/>
        <xdr:cNvSpPr txBox="1"/>
      </xdr:nvSpPr>
      <xdr:spPr>
        <a:xfrm>
          <a:off x="1856112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593" name="n_2ave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34126</xdr:rowOff>
    </xdr:from>
    <xdr:ext cx="469744" cy="259045"/>
    <xdr:sp macro="" textlink="">
      <xdr:nvSpPr>
        <xdr:cNvPr id="594" name="n_1mainValue【公民館】&#10;一人当たり面積"/>
        <xdr:cNvSpPr txBox="1"/>
      </xdr:nvSpPr>
      <xdr:spPr>
        <a:xfrm>
          <a:off x="18561127" y="169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道路および橋りょう・トンネルについては、有形固定資産減価償却率が類似団体を下回っている。これは、計画的な改良工事の実施により、長寿命化などに取り組んでいるためである。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逆に類似団体に比べ有形固定資産減価償却率が高くなっているのが学校施設である。特に小学校は町内に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校存在しており、保有量の適正化に取り組むため、平成２８年度から統廃合および校舎の建替えなどの再編整備を開始している。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086225" y="5558028"/>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12496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020820" y="678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124960" y="53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020820" y="5558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12496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036060" y="6202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312160" y="63103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514600" y="64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68" name="楕円 67"/>
        <xdr:cNvSpPr/>
      </xdr:nvSpPr>
      <xdr:spPr>
        <a:xfrm>
          <a:off x="403606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31767</xdr:rowOff>
    </xdr:from>
    <xdr:ext cx="405111" cy="259045"/>
    <xdr:sp macro="" textlink="">
      <xdr:nvSpPr>
        <xdr:cNvPr id="69" name="【図書館】&#10;有形固定資産減価償却率該当値テキスト"/>
        <xdr:cNvSpPr txBox="1"/>
      </xdr:nvSpPr>
      <xdr:spPr>
        <a:xfrm>
          <a:off x="4124960"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0" name="楕円 69"/>
        <xdr:cNvSpPr/>
      </xdr:nvSpPr>
      <xdr:spPr>
        <a:xfrm>
          <a:off x="3312160" y="670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41910</xdr:rowOff>
    </xdr:to>
    <xdr:cxnSp macro="">
      <xdr:nvCxnSpPr>
        <xdr:cNvPr id="71" name="直線コネクタ 70"/>
        <xdr:cNvCxnSpPr/>
      </xdr:nvCxnSpPr>
      <xdr:spPr>
        <a:xfrm flipV="1">
          <a:off x="3355340" y="670560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2" name="n_1aveValue【図書館】&#10;有形固定資産減価償却率"/>
        <xdr:cNvSpPr txBox="1"/>
      </xdr:nvSpPr>
      <xdr:spPr>
        <a:xfrm>
          <a:off x="317056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3" name="n_2aveValue【図書館】&#10;有形固定資産減価償却率"/>
        <xdr:cNvSpPr txBox="1"/>
      </xdr:nvSpPr>
      <xdr:spPr>
        <a:xfrm>
          <a:off x="2385704"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74" name="n_1mainValue【図書館】&#10;有形固定資産減価償却率"/>
        <xdr:cNvSpPr txBox="1"/>
      </xdr:nvSpPr>
      <xdr:spPr>
        <a:xfrm>
          <a:off x="317056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xdr:cNvCxnSpPr/>
      </xdr:nvCxnSpPr>
      <xdr:spPr>
        <a:xfrm flipV="1">
          <a:off x="9219565" y="5698127"/>
          <a:ext cx="0" cy="119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xdr:cNvSpPr txBox="1"/>
      </xdr:nvSpPr>
      <xdr:spPr>
        <a:xfrm>
          <a:off x="9258300" y="69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xdr:cNvCxnSpPr/>
      </xdr:nvCxnSpPr>
      <xdr:spPr>
        <a:xfrm>
          <a:off x="9154160" y="689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xdr:cNvSpPr txBox="1"/>
      </xdr:nvSpPr>
      <xdr:spPr>
        <a:xfrm>
          <a:off x="925830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xdr:cNvCxnSpPr/>
      </xdr:nvCxnSpPr>
      <xdr:spPr>
        <a:xfrm>
          <a:off x="915416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5" name="【図書館】&#10;一人当たり面積平均値テキスト"/>
        <xdr:cNvSpPr txBox="1"/>
      </xdr:nvSpPr>
      <xdr:spPr>
        <a:xfrm>
          <a:off x="9258300" y="6423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xdr:cNvSpPr/>
      </xdr:nvSpPr>
      <xdr:spPr>
        <a:xfrm>
          <a:off x="9192260" y="644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xdr:cNvSpPr/>
      </xdr:nvSpPr>
      <xdr:spPr>
        <a:xfrm>
          <a:off x="8445500" y="64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28122</xdr:rowOff>
    </xdr:from>
    <xdr:to>
      <xdr:col>55</xdr:col>
      <xdr:colOff>50800</xdr:colOff>
      <xdr:row>37</xdr:row>
      <xdr:rowOff>129722</xdr:rowOff>
    </xdr:to>
    <xdr:sp macro="" textlink="">
      <xdr:nvSpPr>
        <xdr:cNvPr id="114" name="楕円 113"/>
        <xdr:cNvSpPr/>
      </xdr:nvSpPr>
      <xdr:spPr>
        <a:xfrm>
          <a:off x="9192260" y="6230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50999</xdr:rowOff>
    </xdr:from>
    <xdr:ext cx="469744" cy="259045"/>
    <xdr:sp macro="" textlink="">
      <xdr:nvSpPr>
        <xdr:cNvPr id="115" name="【図書館】&#10;一人当たり面積該当値テキスト"/>
        <xdr:cNvSpPr txBox="1"/>
      </xdr:nvSpPr>
      <xdr:spPr>
        <a:xfrm>
          <a:off x="9258300" y="608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49893</xdr:rowOff>
    </xdr:from>
    <xdr:to>
      <xdr:col>50</xdr:col>
      <xdr:colOff>165100</xdr:colOff>
      <xdr:row>37</xdr:row>
      <xdr:rowOff>151493</xdr:rowOff>
    </xdr:to>
    <xdr:sp macro="" textlink="">
      <xdr:nvSpPr>
        <xdr:cNvPr id="116" name="楕円 115"/>
        <xdr:cNvSpPr/>
      </xdr:nvSpPr>
      <xdr:spPr>
        <a:xfrm>
          <a:off x="84455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78922</xdr:rowOff>
    </xdr:from>
    <xdr:to>
      <xdr:col>55</xdr:col>
      <xdr:colOff>0</xdr:colOff>
      <xdr:row>37</xdr:row>
      <xdr:rowOff>100693</xdr:rowOff>
    </xdr:to>
    <xdr:cxnSp macro="">
      <xdr:nvCxnSpPr>
        <xdr:cNvPr id="117" name="直線コネクタ 116"/>
        <xdr:cNvCxnSpPr/>
      </xdr:nvCxnSpPr>
      <xdr:spPr>
        <a:xfrm flipV="1">
          <a:off x="8496300" y="6281602"/>
          <a:ext cx="7239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18" name="n_1aveValue【図書館】&#10;一人当たり面積"/>
        <xdr:cNvSpPr txBox="1"/>
      </xdr:nvSpPr>
      <xdr:spPr>
        <a:xfrm>
          <a:off x="8271587" y="651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168020</xdr:rowOff>
    </xdr:from>
    <xdr:ext cx="469744" cy="259045"/>
    <xdr:sp macro="" textlink="">
      <xdr:nvSpPr>
        <xdr:cNvPr id="120" name="n_1mainValue【図書館】&#10;一人当たり面積"/>
        <xdr:cNvSpPr txBox="1"/>
      </xdr:nvSpPr>
      <xdr:spPr>
        <a:xfrm>
          <a:off x="8271587" y="60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xdr:cNvCxnSpPr/>
      </xdr:nvCxnSpPr>
      <xdr:spPr>
        <a:xfrm flipV="1">
          <a:off x="4086225" y="94716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xdr:cNvSpPr txBox="1"/>
      </xdr:nvSpPr>
      <xdr:spPr>
        <a:xfrm>
          <a:off x="412496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xdr:cNvCxnSpPr/>
      </xdr:nvCxnSpPr>
      <xdr:spPr>
        <a:xfrm>
          <a:off x="402082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xdr:cNvSpPr txBox="1"/>
      </xdr:nvSpPr>
      <xdr:spPr>
        <a:xfrm>
          <a:off x="412496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xdr:cNvCxnSpPr/>
      </xdr:nvCxnSpPr>
      <xdr:spPr>
        <a:xfrm>
          <a:off x="402082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0" name="【体育館・プール】&#10;有形固定資産減価償却率平均値テキスト"/>
        <xdr:cNvSpPr txBox="1"/>
      </xdr:nvSpPr>
      <xdr:spPr>
        <a:xfrm>
          <a:off x="412496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xdr:cNvSpPr/>
      </xdr:nvSpPr>
      <xdr:spPr>
        <a:xfrm>
          <a:off x="403606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xdr:cNvSpPr/>
      </xdr:nvSpPr>
      <xdr:spPr>
        <a:xfrm>
          <a:off x="331216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3" name="フローチャート: 判断 152"/>
        <xdr:cNvSpPr/>
      </xdr:nvSpPr>
      <xdr:spPr>
        <a:xfrm>
          <a:off x="25146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59" name="楕円 158"/>
        <xdr:cNvSpPr/>
      </xdr:nvSpPr>
      <xdr:spPr>
        <a:xfrm>
          <a:off x="403606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118127</xdr:rowOff>
    </xdr:from>
    <xdr:ext cx="405111" cy="259045"/>
    <xdr:sp macro="" textlink="">
      <xdr:nvSpPr>
        <xdr:cNvPr id="160" name="【体育館・プール】&#10;有形固定資産減価償却率該当値テキスト"/>
        <xdr:cNvSpPr txBox="1"/>
      </xdr:nvSpPr>
      <xdr:spPr>
        <a:xfrm>
          <a:off x="4124960"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61" name="楕円 160"/>
        <xdr:cNvSpPr/>
      </xdr:nvSpPr>
      <xdr:spPr>
        <a:xfrm>
          <a:off x="331216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57150</xdr:rowOff>
    </xdr:to>
    <xdr:cxnSp macro="">
      <xdr:nvCxnSpPr>
        <xdr:cNvPr id="162" name="直線コネクタ 161"/>
        <xdr:cNvCxnSpPr/>
      </xdr:nvCxnSpPr>
      <xdr:spPr>
        <a:xfrm flipV="1">
          <a:off x="3355340" y="1007745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63" name="n_1aveValue【体育館・プール】&#10;有形固定資産減価償却率"/>
        <xdr:cNvSpPr txBox="1"/>
      </xdr:nvSpPr>
      <xdr:spPr>
        <a:xfrm>
          <a:off x="317056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64" name="n_2aveValue【体育館・プール】&#10;有形固定資産減価償却率"/>
        <xdr:cNvSpPr txBox="1"/>
      </xdr:nvSpPr>
      <xdr:spPr>
        <a:xfrm>
          <a:off x="23857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165" name="n_1mainValue【体育館・プール】&#10;有形固定資産減価償却率"/>
        <xdr:cNvSpPr txBox="1"/>
      </xdr:nvSpPr>
      <xdr:spPr>
        <a:xfrm>
          <a:off x="317056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xdr:cNvCxnSpPr/>
      </xdr:nvCxnSpPr>
      <xdr:spPr>
        <a:xfrm flipV="1">
          <a:off x="9219565" y="9405557"/>
          <a:ext cx="0" cy="118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xdr:cNvSpPr txBox="1"/>
      </xdr:nvSpPr>
      <xdr:spPr>
        <a:xfrm>
          <a:off x="925830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xdr:cNvCxnSpPr/>
      </xdr:nvCxnSpPr>
      <xdr:spPr>
        <a:xfrm>
          <a:off x="915416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0" name="【体育館・プール】&#10;一人当たり面積平均値テキスト"/>
        <xdr:cNvSpPr txBox="1"/>
      </xdr:nvSpPr>
      <xdr:spPr>
        <a:xfrm>
          <a:off x="9258300" y="103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xdr:cNvSpPr/>
      </xdr:nvSpPr>
      <xdr:spPr>
        <a:xfrm>
          <a:off x="9192260" y="1039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xdr:cNvSpPr/>
      </xdr:nvSpPr>
      <xdr:spPr>
        <a:xfrm>
          <a:off x="8445500" y="1041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93" name="フローチャート: 判断 192"/>
        <xdr:cNvSpPr/>
      </xdr:nvSpPr>
      <xdr:spPr>
        <a:xfrm>
          <a:off x="7670800" y="104417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155511</xdr:rowOff>
    </xdr:from>
    <xdr:to>
      <xdr:col>55</xdr:col>
      <xdr:colOff>50800</xdr:colOff>
      <xdr:row>61</xdr:row>
      <xdr:rowOff>85661</xdr:rowOff>
    </xdr:to>
    <xdr:sp macro="" textlink="">
      <xdr:nvSpPr>
        <xdr:cNvPr id="199" name="楕円 198"/>
        <xdr:cNvSpPr/>
      </xdr:nvSpPr>
      <xdr:spPr>
        <a:xfrm>
          <a:off x="9192260" y="10213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6938</xdr:rowOff>
    </xdr:from>
    <xdr:ext cx="469744" cy="259045"/>
    <xdr:sp macro="" textlink="">
      <xdr:nvSpPr>
        <xdr:cNvPr id="200" name="【体育館・プール】&#10;一人当たり面積該当値テキスト"/>
        <xdr:cNvSpPr txBox="1"/>
      </xdr:nvSpPr>
      <xdr:spPr>
        <a:xfrm>
          <a:off x="9258300" y="1006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161227</xdr:rowOff>
    </xdr:from>
    <xdr:to>
      <xdr:col>50</xdr:col>
      <xdr:colOff>165100</xdr:colOff>
      <xdr:row>61</xdr:row>
      <xdr:rowOff>91377</xdr:rowOff>
    </xdr:to>
    <xdr:sp macro="" textlink="">
      <xdr:nvSpPr>
        <xdr:cNvPr id="201" name="楕円 200"/>
        <xdr:cNvSpPr/>
      </xdr:nvSpPr>
      <xdr:spPr>
        <a:xfrm>
          <a:off x="8445500" y="10219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34861</xdr:rowOff>
    </xdr:from>
    <xdr:to>
      <xdr:col>55</xdr:col>
      <xdr:colOff>0</xdr:colOff>
      <xdr:row>61</xdr:row>
      <xdr:rowOff>40577</xdr:rowOff>
    </xdr:to>
    <xdr:cxnSp macro="">
      <xdr:nvCxnSpPr>
        <xdr:cNvPr id="202" name="直線コネクタ 201"/>
        <xdr:cNvCxnSpPr/>
      </xdr:nvCxnSpPr>
      <xdr:spPr>
        <a:xfrm flipV="1">
          <a:off x="8496300" y="10260901"/>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03" name="n_1aveValue【体育館・プール】&#10;一人当たり面積"/>
        <xdr:cNvSpPr txBox="1"/>
      </xdr:nvSpPr>
      <xdr:spPr>
        <a:xfrm>
          <a:off x="827158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04" name="n_2aveValue【体育館・プール】&#10;一人当たり面積"/>
        <xdr:cNvSpPr txBox="1"/>
      </xdr:nvSpPr>
      <xdr:spPr>
        <a:xfrm>
          <a:off x="750958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107904</xdr:rowOff>
    </xdr:from>
    <xdr:ext cx="469744" cy="259045"/>
    <xdr:sp macro="" textlink="">
      <xdr:nvSpPr>
        <xdr:cNvPr id="205" name="n_1mainValue【体育館・プール】&#10;一人当たり面積"/>
        <xdr:cNvSpPr txBox="1"/>
      </xdr:nvSpPr>
      <xdr:spPr>
        <a:xfrm>
          <a:off x="8271587" y="9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28" name="直線コネクタ 227"/>
        <xdr:cNvCxnSpPr/>
      </xdr:nvCxnSpPr>
      <xdr:spPr>
        <a:xfrm flipV="1">
          <a:off x="4086225" y="13069824"/>
          <a:ext cx="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29" name="【福祉施設】&#10;有形固定資産減価償却率最小値テキスト"/>
        <xdr:cNvSpPr txBox="1"/>
      </xdr:nvSpPr>
      <xdr:spPr>
        <a:xfrm>
          <a:off x="4124960" y="1427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30" name="直線コネクタ 229"/>
        <xdr:cNvCxnSpPr/>
      </xdr:nvCxnSpPr>
      <xdr:spPr>
        <a:xfrm>
          <a:off x="4020820" y="14266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31" name="【福祉施設】&#10;有形固定資産減価償却率最大値テキスト"/>
        <xdr:cNvSpPr txBox="1"/>
      </xdr:nvSpPr>
      <xdr:spPr>
        <a:xfrm>
          <a:off x="4124960" y="1284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32" name="直線コネクタ 231"/>
        <xdr:cNvCxnSpPr/>
      </xdr:nvCxnSpPr>
      <xdr:spPr>
        <a:xfrm>
          <a:off x="4020820" y="13069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233" name="【福祉施設】&#10;有形固定資産減価償却率平均値テキスト"/>
        <xdr:cNvSpPr txBox="1"/>
      </xdr:nvSpPr>
      <xdr:spPr>
        <a:xfrm>
          <a:off x="4124960" y="1352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34" name="フローチャート: 判断 233"/>
        <xdr:cNvSpPr/>
      </xdr:nvSpPr>
      <xdr:spPr>
        <a:xfrm>
          <a:off x="4036060" y="1366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35" name="フローチャート: 判断 234"/>
        <xdr:cNvSpPr/>
      </xdr:nvSpPr>
      <xdr:spPr>
        <a:xfrm>
          <a:off x="3312160" y="136872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36" name="フローチャート: 判断 235"/>
        <xdr:cNvSpPr/>
      </xdr:nvSpPr>
      <xdr:spPr>
        <a:xfrm>
          <a:off x="2514600" y="13694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42" name="楕円 241"/>
        <xdr:cNvSpPr/>
      </xdr:nvSpPr>
      <xdr:spPr>
        <a:xfrm>
          <a:off x="403606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43" name="【福祉施設】&#10;有形固定資産減価償却率該当値テキスト"/>
        <xdr:cNvSpPr txBox="1"/>
      </xdr:nvSpPr>
      <xdr:spPr>
        <a:xfrm>
          <a:off x="4124960"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xdr:rowOff>
    </xdr:from>
    <xdr:to>
      <xdr:col>20</xdr:col>
      <xdr:colOff>38100</xdr:colOff>
      <xdr:row>83</xdr:row>
      <xdr:rowOff>104902</xdr:rowOff>
    </xdr:to>
    <xdr:sp macro="" textlink="">
      <xdr:nvSpPr>
        <xdr:cNvPr id="244" name="楕円 243"/>
        <xdr:cNvSpPr/>
      </xdr:nvSpPr>
      <xdr:spPr>
        <a:xfrm>
          <a:off x="3312160" y="13917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54102</xdr:rowOff>
    </xdr:to>
    <xdr:cxnSp macro="">
      <xdr:nvCxnSpPr>
        <xdr:cNvPr id="245" name="直線コネクタ 244"/>
        <xdr:cNvCxnSpPr/>
      </xdr:nvCxnSpPr>
      <xdr:spPr>
        <a:xfrm flipV="1">
          <a:off x="3355340" y="13917931"/>
          <a:ext cx="7315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55135</xdr:rowOff>
    </xdr:from>
    <xdr:ext cx="405111" cy="259045"/>
    <xdr:sp macro="" textlink="">
      <xdr:nvSpPr>
        <xdr:cNvPr id="246" name="n_1aveValue【福祉施設】&#10;有形固定資産減価償却率"/>
        <xdr:cNvSpPr txBox="1"/>
      </xdr:nvSpPr>
      <xdr:spPr>
        <a:xfrm>
          <a:off x="3170564" y="1346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47" name="n_2aveValue【福祉施設】&#10;有形固定資産減価償却率"/>
        <xdr:cNvSpPr txBox="1"/>
      </xdr:nvSpPr>
      <xdr:spPr>
        <a:xfrm>
          <a:off x="2385704" y="134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96029</xdr:rowOff>
    </xdr:from>
    <xdr:ext cx="405111" cy="259045"/>
    <xdr:sp macro="" textlink="">
      <xdr:nvSpPr>
        <xdr:cNvPr id="248" name="n_1mainValue【福祉施設】&#10;有形固定資産減価償却率"/>
        <xdr:cNvSpPr txBox="1"/>
      </xdr:nvSpPr>
      <xdr:spPr>
        <a:xfrm>
          <a:off x="3170564" y="140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2" name="直線コネクタ 271"/>
        <xdr:cNvCxnSpPr/>
      </xdr:nvCxnSpPr>
      <xdr:spPr>
        <a:xfrm flipV="1">
          <a:off x="9219565" y="1309115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3" name="【福祉施設】&#10;一人当たり面積最小値テキスト"/>
        <xdr:cNvSpPr txBox="1"/>
      </xdr:nvSpPr>
      <xdr:spPr>
        <a:xfrm>
          <a:off x="9258300"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4" name="直線コネクタ 273"/>
        <xdr:cNvCxnSpPr/>
      </xdr:nvCxnSpPr>
      <xdr:spPr>
        <a:xfrm>
          <a:off x="9154160" y="14470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5" name="【福祉施設】&#10;一人当たり面積最大値テキスト"/>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6" name="直線コネクタ 275"/>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7" name="【福祉施設】&#10;一人当たり面積平均値テキスト"/>
        <xdr:cNvSpPr txBox="1"/>
      </xdr:nvSpPr>
      <xdr:spPr>
        <a:xfrm>
          <a:off x="9258300" y="14009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78" name="フローチャート: 判断 277"/>
        <xdr:cNvSpPr/>
      </xdr:nvSpPr>
      <xdr:spPr>
        <a:xfrm>
          <a:off x="9192260" y="140309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79" name="フローチャート: 判断 278"/>
        <xdr:cNvSpPr/>
      </xdr:nvSpPr>
      <xdr:spPr>
        <a:xfrm>
          <a:off x="844550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80" name="フローチャート: 判断 279"/>
        <xdr:cNvSpPr/>
      </xdr:nvSpPr>
      <xdr:spPr>
        <a:xfrm>
          <a:off x="767080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135889</xdr:rowOff>
    </xdr:from>
    <xdr:to>
      <xdr:col>55</xdr:col>
      <xdr:colOff>50800</xdr:colOff>
      <xdr:row>78</xdr:row>
      <xdr:rowOff>66039</xdr:rowOff>
    </xdr:to>
    <xdr:sp macro="" textlink="">
      <xdr:nvSpPr>
        <xdr:cNvPr id="286" name="楕円 285"/>
        <xdr:cNvSpPr/>
      </xdr:nvSpPr>
      <xdr:spPr>
        <a:xfrm>
          <a:off x="9192260" y="13044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88916</xdr:rowOff>
    </xdr:from>
    <xdr:ext cx="469744" cy="259045"/>
    <xdr:sp macro="" textlink="">
      <xdr:nvSpPr>
        <xdr:cNvPr id="287" name="【福祉施設】&#10;一人当たり面積該当値テキスト"/>
        <xdr:cNvSpPr txBox="1"/>
      </xdr:nvSpPr>
      <xdr:spPr>
        <a:xfrm>
          <a:off x="9258300" y="129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88" name="楕円 287"/>
        <xdr:cNvSpPr/>
      </xdr:nvSpPr>
      <xdr:spPr>
        <a:xfrm>
          <a:off x="844550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15239</xdr:rowOff>
    </xdr:from>
    <xdr:to>
      <xdr:col>55</xdr:col>
      <xdr:colOff>0</xdr:colOff>
      <xdr:row>78</xdr:row>
      <xdr:rowOff>38100</xdr:rowOff>
    </xdr:to>
    <xdr:cxnSp macro="">
      <xdr:nvCxnSpPr>
        <xdr:cNvPr id="289" name="直線コネクタ 288"/>
        <xdr:cNvCxnSpPr/>
      </xdr:nvCxnSpPr>
      <xdr:spPr>
        <a:xfrm flipV="1">
          <a:off x="8496300" y="13091159"/>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290" name="n_1aveValue【福祉施設】&#10;一人当たり面積"/>
        <xdr:cNvSpPr txBox="1"/>
      </xdr:nvSpPr>
      <xdr:spPr>
        <a:xfrm>
          <a:off x="8271587" y="141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91" name="n_2aveValue【福祉施設】&#10;一人当たり面積"/>
        <xdr:cNvSpPr txBox="1"/>
      </xdr:nvSpPr>
      <xdr:spPr>
        <a:xfrm>
          <a:off x="7509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292" name="n_1mainValue【福祉施設】&#10;一人当たり面積"/>
        <xdr:cNvSpPr txBox="1"/>
      </xdr:nvSpPr>
      <xdr:spPr>
        <a:xfrm>
          <a:off x="827158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4" name="直線コネクタ 30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5" name="テキスト ボックス 30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6" name="直線コネクタ 30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7" name="テキスト ボックス 30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8" name="直線コネクタ 30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9" name="テキスト ボックス 30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0" name="直線コネクタ 30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1" name="テキスト ボックス 31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2" name="直線コネクタ 31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3" name="テキスト ボックス 31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17" name="直線コネクタ 316"/>
        <xdr:cNvCxnSpPr/>
      </xdr:nvCxnSpPr>
      <xdr:spPr>
        <a:xfrm flipV="1">
          <a:off x="4086225" y="16866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18" name="【市民会館】&#10;有形固定資産減価償却率最小値テキスト"/>
        <xdr:cNvSpPr txBox="1"/>
      </xdr:nvSpPr>
      <xdr:spPr>
        <a:xfrm>
          <a:off x="412496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19" name="直線コネクタ 318"/>
        <xdr:cNvCxnSpPr/>
      </xdr:nvCxnSpPr>
      <xdr:spPr>
        <a:xfrm>
          <a:off x="4020820" y="18152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20" name="【市民会館】&#10;有形固定資産減価償却率最大値テキスト"/>
        <xdr:cNvSpPr txBox="1"/>
      </xdr:nvSpPr>
      <xdr:spPr>
        <a:xfrm>
          <a:off x="4124960"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21" name="直線コネクタ 320"/>
        <xdr:cNvCxnSpPr/>
      </xdr:nvCxnSpPr>
      <xdr:spPr>
        <a:xfrm>
          <a:off x="4020820" y="168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22" name="【市民会館】&#10;有形固定資産減価償却率平均値テキスト"/>
        <xdr:cNvSpPr txBox="1"/>
      </xdr:nvSpPr>
      <xdr:spPr>
        <a:xfrm>
          <a:off x="4124960" y="1743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23" name="フローチャート: 判断 322"/>
        <xdr:cNvSpPr/>
      </xdr:nvSpPr>
      <xdr:spPr>
        <a:xfrm>
          <a:off x="403606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24" name="フローチャート: 判断 323"/>
        <xdr:cNvSpPr/>
      </xdr:nvSpPr>
      <xdr:spPr>
        <a:xfrm>
          <a:off x="3312160" y="1764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25" name="フローチャート: 判断 324"/>
        <xdr:cNvSpPr/>
      </xdr:nvSpPr>
      <xdr:spPr>
        <a:xfrm>
          <a:off x="25146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53975</xdr:rowOff>
    </xdr:from>
    <xdr:to>
      <xdr:col>24</xdr:col>
      <xdr:colOff>114300</xdr:colOff>
      <xdr:row>105</xdr:row>
      <xdr:rowOff>155575</xdr:rowOff>
    </xdr:to>
    <xdr:sp macro="" textlink="">
      <xdr:nvSpPr>
        <xdr:cNvPr id="331" name="楕円 330"/>
        <xdr:cNvSpPr/>
      </xdr:nvSpPr>
      <xdr:spPr>
        <a:xfrm>
          <a:off x="403606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32402</xdr:rowOff>
    </xdr:from>
    <xdr:ext cx="405111" cy="259045"/>
    <xdr:sp macro="" textlink="">
      <xdr:nvSpPr>
        <xdr:cNvPr id="332" name="【市民会館】&#10;有形固定資産減価償却率該当値テキスト"/>
        <xdr:cNvSpPr txBox="1"/>
      </xdr:nvSpPr>
      <xdr:spPr>
        <a:xfrm>
          <a:off x="4124960" y="1763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33" name="楕円 332"/>
        <xdr:cNvSpPr/>
      </xdr:nvSpPr>
      <xdr:spPr>
        <a:xfrm>
          <a:off x="3312160" y="1769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104775</xdr:rowOff>
    </xdr:from>
    <xdr:to>
      <xdr:col>24</xdr:col>
      <xdr:colOff>63500</xdr:colOff>
      <xdr:row>105</xdr:row>
      <xdr:rowOff>144780</xdr:rowOff>
    </xdr:to>
    <xdr:cxnSp macro="">
      <xdr:nvCxnSpPr>
        <xdr:cNvPr id="334" name="直線コネクタ 333"/>
        <xdr:cNvCxnSpPr/>
      </xdr:nvCxnSpPr>
      <xdr:spPr>
        <a:xfrm flipV="1">
          <a:off x="3355340" y="1770697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164482</xdr:rowOff>
    </xdr:from>
    <xdr:ext cx="405111" cy="259045"/>
    <xdr:sp macro="" textlink="">
      <xdr:nvSpPr>
        <xdr:cNvPr id="335" name="n_1aveValue【市民会館】&#10;有形固定資産減価償却率"/>
        <xdr:cNvSpPr txBox="1"/>
      </xdr:nvSpPr>
      <xdr:spPr>
        <a:xfrm>
          <a:off x="317056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36" name="n_2aveValue【市民会館】&#10;有形固定資産減価償却率"/>
        <xdr:cNvSpPr txBox="1"/>
      </xdr:nvSpPr>
      <xdr:spPr>
        <a:xfrm>
          <a:off x="2385704" y="174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37" name="n_1mainValue【市民会館】&#10;有形固定資産減価償却率"/>
        <xdr:cNvSpPr txBox="1"/>
      </xdr:nvSpPr>
      <xdr:spPr>
        <a:xfrm>
          <a:off x="317056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59" name="直線コネクタ 358"/>
        <xdr:cNvCxnSpPr/>
      </xdr:nvCxnSpPr>
      <xdr:spPr>
        <a:xfrm flipV="1">
          <a:off x="9219565" y="16817339"/>
          <a:ext cx="0" cy="1255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60" name="【市民会館】&#10;一人当たり面積最小値テキスト"/>
        <xdr:cNvSpPr txBox="1"/>
      </xdr:nvSpPr>
      <xdr:spPr>
        <a:xfrm>
          <a:off x="9258300" y="180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61" name="直線コネクタ 360"/>
        <xdr:cNvCxnSpPr/>
      </xdr:nvCxnSpPr>
      <xdr:spPr>
        <a:xfrm>
          <a:off x="9154160" y="18073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62"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63" name="直線コネクタ 362"/>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64" name="【市民会館】&#10;一人当たり面積平均値テキスト"/>
        <xdr:cNvSpPr txBox="1"/>
      </xdr:nvSpPr>
      <xdr:spPr>
        <a:xfrm>
          <a:off x="9258300" y="1771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65" name="フローチャート: 判断 364"/>
        <xdr:cNvSpPr/>
      </xdr:nvSpPr>
      <xdr:spPr>
        <a:xfrm>
          <a:off x="9192260" y="17732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66" name="フローチャート: 判断 365"/>
        <xdr:cNvSpPr/>
      </xdr:nvSpPr>
      <xdr:spPr>
        <a:xfrm>
          <a:off x="844550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67" name="フローチャート: 判断 366"/>
        <xdr:cNvSpPr/>
      </xdr:nvSpPr>
      <xdr:spPr>
        <a:xfrm>
          <a:off x="767080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87122</xdr:rowOff>
    </xdr:from>
    <xdr:to>
      <xdr:col>55</xdr:col>
      <xdr:colOff>50800</xdr:colOff>
      <xdr:row>105</xdr:row>
      <xdr:rowOff>17272</xdr:rowOff>
    </xdr:to>
    <xdr:sp macro="" textlink="">
      <xdr:nvSpPr>
        <xdr:cNvPr id="373" name="楕円 372"/>
        <xdr:cNvSpPr/>
      </xdr:nvSpPr>
      <xdr:spPr>
        <a:xfrm>
          <a:off x="9192260" y="17521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109999</xdr:rowOff>
    </xdr:from>
    <xdr:ext cx="469744" cy="259045"/>
    <xdr:sp macro="" textlink="">
      <xdr:nvSpPr>
        <xdr:cNvPr id="374" name="【市民会館】&#10;一人当たり面積該当値テキスト"/>
        <xdr:cNvSpPr txBox="1"/>
      </xdr:nvSpPr>
      <xdr:spPr>
        <a:xfrm>
          <a:off x="9258300" y="1737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98552</xdr:rowOff>
    </xdr:from>
    <xdr:to>
      <xdr:col>50</xdr:col>
      <xdr:colOff>165100</xdr:colOff>
      <xdr:row>105</xdr:row>
      <xdr:rowOff>28702</xdr:rowOff>
    </xdr:to>
    <xdr:sp macro="" textlink="">
      <xdr:nvSpPr>
        <xdr:cNvPr id="375" name="楕円 374"/>
        <xdr:cNvSpPr/>
      </xdr:nvSpPr>
      <xdr:spPr>
        <a:xfrm>
          <a:off x="844550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137922</xdr:rowOff>
    </xdr:from>
    <xdr:to>
      <xdr:col>55</xdr:col>
      <xdr:colOff>0</xdr:colOff>
      <xdr:row>104</xdr:row>
      <xdr:rowOff>149352</xdr:rowOff>
    </xdr:to>
    <xdr:cxnSp macro="">
      <xdr:nvCxnSpPr>
        <xdr:cNvPr id="376" name="直線コネクタ 375"/>
        <xdr:cNvCxnSpPr/>
      </xdr:nvCxnSpPr>
      <xdr:spPr>
        <a:xfrm flipV="1">
          <a:off x="8496300" y="17572482"/>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63264</xdr:rowOff>
    </xdr:from>
    <xdr:ext cx="469744" cy="259045"/>
    <xdr:sp macro="" textlink="">
      <xdr:nvSpPr>
        <xdr:cNvPr id="377" name="n_1aveValue【市民会館】&#10;一人当たり面積"/>
        <xdr:cNvSpPr txBox="1"/>
      </xdr:nvSpPr>
      <xdr:spPr>
        <a:xfrm>
          <a:off x="8271587" y="178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78" name="n_2aveValue【市民会館】&#10;一人当たり面積"/>
        <xdr:cNvSpPr txBox="1"/>
      </xdr:nvSpPr>
      <xdr:spPr>
        <a:xfrm>
          <a:off x="750958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45229</xdr:rowOff>
    </xdr:from>
    <xdr:ext cx="469744" cy="259045"/>
    <xdr:sp macro="" textlink="">
      <xdr:nvSpPr>
        <xdr:cNvPr id="379" name="n_1mainValue【市民会館】&#10;一人当たり面積"/>
        <xdr:cNvSpPr txBox="1"/>
      </xdr:nvSpPr>
      <xdr:spPr>
        <a:xfrm>
          <a:off x="827158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91" name="直線コネクタ 390"/>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92" name="テキスト ボックス 391"/>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95" name="直線コネクタ 394"/>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6" name="テキスト ボックス 395"/>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00" name="直線コネクタ 399"/>
        <xdr:cNvCxnSpPr/>
      </xdr:nvCxnSpPr>
      <xdr:spPr>
        <a:xfrm flipV="1">
          <a:off x="14375764" y="5614035"/>
          <a:ext cx="0" cy="141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01" name="【一般廃棄物処理施設】&#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02" name="直線コネクタ 401"/>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3" name="【一般廃棄物処理施設】&#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4" name="直線コネクタ 403"/>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05" name="【一般廃棄物処理施設】&#10;有形固定資産減価償却率平均値テキスト"/>
        <xdr:cNvSpPr txBox="1"/>
      </xdr:nvSpPr>
      <xdr:spPr>
        <a:xfrm>
          <a:off x="14414500" y="6249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06" name="フローチャート: 判断 405"/>
        <xdr:cNvSpPr/>
      </xdr:nvSpPr>
      <xdr:spPr>
        <a:xfrm>
          <a:off x="14325600" y="62709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07" name="フローチャート: 判断 406"/>
        <xdr:cNvSpPr/>
      </xdr:nvSpPr>
      <xdr:spPr>
        <a:xfrm>
          <a:off x="13578840" y="6276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08" name="フローチャート: 判断 407"/>
        <xdr:cNvSpPr/>
      </xdr:nvSpPr>
      <xdr:spPr>
        <a:xfrm>
          <a:off x="12804140" y="641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4" name="楕円 413"/>
        <xdr:cNvSpPr/>
      </xdr:nvSpPr>
      <xdr:spPr>
        <a:xfrm>
          <a:off x="14325600" y="62337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415" name="【一般廃棄物処理施設】&#10;有形固定資産減価償却率該当値テキスト"/>
        <xdr:cNvSpPr txBox="1"/>
      </xdr:nvSpPr>
      <xdr:spPr>
        <a:xfrm>
          <a:off x="144145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416" name="楕円 415"/>
        <xdr:cNvSpPr/>
      </xdr:nvSpPr>
      <xdr:spPr>
        <a:xfrm>
          <a:off x="13578840" y="631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161925</xdr:rowOff>
    </xdr:to>
    <xdr:cxnSp macro="">
      <xdr:nvCxnSpPr>
        <xdr:cNvPr id="417" name="直線コネクタ 416"/>
        <xdr:cNvCxnSpPr/>
      </xdr:nvCxnSpPr>
      <xdr:spPr>
        <a:xfrm flipV="1">
          <a:off x="13629640" y="6284595"/>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418" name="n_1aveValue【一般廃棄物処理施設】&#10;有形固定資産減価償却率"/>
        <xdr:cNvSpPr txBox="1"/>
      </xdr:nvSpPr>
      <xdr:spPr>
        <a:xfrm>
          <a:off x="13437244" y="605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19" name="n_2aveValue【一般廃棄物処理施設】&#10;有形固定資産減価償却率"/>
        <xdr:cNvSpPr txBox="1"/>
      </xdr:nvSpPr>
      <xdr:spPr>
        <a:xfrm>
          <a:off x="126752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420" name="n_1mainValue【一般廃棄物処理施設】&#10;有形固定資産減価償却率"/>
        <xdr:cNvSpPr txBox="1"/>
      </xdr:nvSpPr>
      <xdr:spPr>
        <a:xfrm>
          <a:off x="134372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44" name="直線コネクタ 443"/>
        <xdr:cNvCxnSpPr/>
      </xdr:nvCxnSpPr>
      <xdr:spPr>
        <a:xfrm flipV="1">
          <a:off x="19509104" y="5617643"/>
          <a:ext cx="0" cy="145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45" name="【一般廃棄物処理施設】&#10;一人当たり有形固定資産（償却資産）額最小値テキスト"/>
        <xdr:cNvSpPr txBox="1"/>
      </xdr:nvSpPr>
      <xdr:spPr>
        <a:xfrm>
          <a:off x="19547840" y="70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46" name="直線コネクタ 445"/>
        <xdr:cNvCxnSpPr/>
      </xdr:nvCxnSpPr>
      <xdr:spPr>
        <a:xfrm>
          <a:off x="19443700" y="70733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47" name="【一般廃棄物処理施設】&#10;一人当たり有形固定資産（償却資産）額最大値テキスト"/>
        <xdr:cNvSpPr txBox="1"/>
      </xdr:nvSpPr>
      <xdr:spPr>
        <a:xfrm>
          <a:off x="19547840" y="53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48" name="直線コネクタ 447"/>
        <xdr:cNvCxnSpPr/>
      </xdr:nvCxnSpPr>
      <xdr:spPr>
        <a:xfrm>
          <a:off x="19443700" y="56176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49" name="【一般廃棄物処理施設】&#10;一人当たり有形固定資産（償却資産）額平均値テキスト"/>
        <xdr:cNvSpPr txBox="1"/>
      </xdr:nvSpPr>
      <xdr:spPr>
        <a:xfrm>
          <a:off x="19547840" y="66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50" name="フローチャート: 判断 449"/>
        <xdr:cNvSpPr/>
      </xdr:nvSpPr>
      <xdr:spPr>
        <a:xfrm>
          <a:off x="19458940" y="674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51" name="フローチャート: 判断 450"/>
        <xdr:cNvSpPr/>
      </xdr:nvSpPr>
      <xdr:spPr>
        <a:xfrm>
          <a:off x="18735040" y="6837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52" name="フローチャート: 判断 451"/>
        <xdr:cNvSpPr/>
      </xdr:nvSpPr>
      <xdr:spPr>
        <a:xfrm>
          <a:off x="17937480" y="6817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144081</xdr:rowOff>
    </xdr:from>
    <xdr:to>
      <xdr:col>116</xdr:col>
      <xdr:colOff>114300</xdr:colOff>
      <xdr:row>42</xdr:row>
      <xdr:rowOff>74231</xdr:rowOff>
    </xdr:to>
    <xdr:sp macro="" textlink="">
      <xdr:nvSpPr>
        <xdr:cNvPr id="458" name="楕円 457"/>
        <xdr:cNvSpPr/>
      </xdr:nvSpPr>
      <xdr:spPr>
        <a:xfrm>
          <a:off x="19458940" y="7017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59008</xdr:rowOff>
    </xdr:from>
    <xdr:ext cx="469744" cy="259045"/>
    <xdr:sp macro="" textlink="">
      <xdr:nvSpPr>
        <xdr:cNvPr id="459" name="【一般廃棄物処理施設】&#10;一人当たり有形固定資産（償却資産）額該当値テキスト"/>
        <xdr:cNvSpPr txBox="1"/>
      </xdr:nvSpPr>
      <xdr:spPr>
        <a:xfrm>
          <a:off x="19547840" y="69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144318</xdr:rowOff>
    </xdr:from>
    <xdr:to>
      <xdr:col>112</xdr:col>
      <xdr:colOff>38100</xdr:colOff>
      <xdr:row>42</xdr:row>
      <xdr:rowOff>74468</xdr:rowOff>
    </xdr:to>
    <xdr:sp macro="" textlink="">
      <xdr:nvSpPr>
        <xdr:cNvPr id="460" name="楕円 459"/>
        <xdr:cNvSpPr/>
      </xdr:nvSpPr>
      <xdr:spPr>
        <a:xfrm>
          <a:off x="18735040" y="7017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23431</xdr:rowOff>
    </xdr:from>
    <xdr:to>
      <xdr:col>116</xdr:col>
      <xdr:colOff>63500</xdr:colOff>
      <xdr:row>42</xdr:row>
      <xdr:rowOff>23668</xdr:rowOff>
    </xdr:to>
    <xdr:cxnSp macro="">
      <xdr:nvCxnSpPr>
        <xdr:cNvPr id="461" name="直線コネクタ 460"/>
        <xdr:cNvCxnSpPr/>
      </xdr:nvCxnSpPr>
      <xdr:spPr>
        <a:xfrm flipV="1">
          <a:off x="18778220" y="7064311"/>
          <a:ext cx="73152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62" name="n_1aveValue【一般廃棄物処理施設】&#10;一人当たり有形固定資産（償却資産）額"/>
        <xdr:cNvSpPr txBox="1"/>
      </xdr:nvSpPr>
      <xdr:spPr>
        <a:xfrm>
          <a:off x="18528811" y="66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63" name="n_2aveValue【一般廃棄物処理施設】&#10;一人当たり有形固定資産（償却資産）額"/>
        <xdr:cNvSpPr txBox="1"/>
      </xdr:nvSpPr>
      <xdr:spPr>
        <a:xfrm>
          <a:off x="17766811" y="65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65595</xdr:rowOff>
    </xdr:from>
    <xdr:ext cx="469744" cy="259045"/>
    <xdr:sp macro="" textlink="">
      <xdr:nvSpPr>
        <xdr:cNvPr id="464" name="n_1mainValue【一般廃棄物処理施設】&#10;一人当たり有形固定資産（償却資産）額"/>
        <xdr:cNvSpPr txBox="1"/>
      </xdr:nvSpPr>
      <xdr:spPr>
        <a:xfrm>
          <a:off x="18561128" y="710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7" name="テキスト ボックス 47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7" name="テキスト ボックス 48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9" name="テキスト ボックス 48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91" name="直線コネクタ 490"/>
        <xdr:cNvCxnSpPr/>
      </xdr:nvCxnSpPr>
      <xdr:spPr>
        <a:xfrm flipV="1">
          <a:off x="14375764" y="9326335"/>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92" name="【保健センター・保健所】&#10;有形固定資産減価償却率最小値テキスト"/>
        <xdr:cNvSpPr txBox="1"/>
      </xdr:nvSpPr>
      <xdr:spPr>
        <a:xfrm>
          <a:off x="144145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93" name="直線コネクタ 492"/>
        <xdr:cNvCxnSpPr/>
      </xdr:nvCxnSpPr>
      <xdr:spPr>
        <a:xfrm>
          <a:off x="14287500" y="10680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94" name="【保健センター・保健所】&#10;有形固定資産減価償却率最大値テキスト"/>
        <xdr:cNvSpPr txBox="1"/>
      </xdr:nvSpPr>
      <xdr:spPr>
        <a:xfrm>
          <a:off x="14414500" y="910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95" name="直線コネクタ 494"/>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96" name="【保健センター・保健所】&#10;有形固定資産減価償却率平均値テキスト"/>
        <xdr:cNvSpPr txBox="1"/>
      </xdr:nvSpPr>
      <xdr:spPr>
        <a:xfrm>
          <a:off x="14414500"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97" name="フローチャート: 判断 496"/>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98" name="フローチャート: 判断 497"/>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99" name="フローチャート: 判断 498"/>
        <xdr:cNvSpPr/>
      </xdr:nvSpPr>
      <xdr:spPr>
        <a:xfrm>
          <a:off x="12804140"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505" name="楕円 504"/>
        <xdr:cNvSpPr/>
      </xdr:nvSpPr>
      <xdr:spPr>
        <a:xfrm>
          <a:off x="14325600" y="97185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506" name="【保健センター・保健所】&#10;有形固定資産減価償却率該当値テキスト"/>
        <xdr:cNvSpPr txBox="1"/>
      </xdr:nvSpPr>
      <xdr:spPr>
        <a:xfrm>
          <a:off x="14414500" y="95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07" name="楕円 506"/>
        <xdr:cNvSpPr/>
      </xdr:nvSpPr>
      <xdr:spPr>
        <a:xfrm>
          <a:off x="135788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114300</xdr:rowOff>
    </xdr:to>
    <xdr:cxnSp macro="">
      <xdr:nvCxnSpPr>
        <xdr:cNvPr id="508" name="直線コネクタ 507"/>
        <xdr:cNvCxnSpPr/>
      </xdr:nvCxnSpPr>
      <xdr:spPr>
        <a:xfrm flipV="1">
          <a:off x="13629640" y="9765574"/>
          <a:ext cx="7467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09" name="n_1aveValue【保健センター・保健所】&#10;有形固定資産減価償却率"/>
        <xdr:cNvSpPr txBox="1"/>
      </xdr:nvSpPr>
      <xdr:spPr>
        <a:xfrm>
          <a:off x="134372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510" name="n_2aveValue【保健センター・保健所】&#10;有形固定資産減価償却率"/>
        <xdr:cNvSpPr txBox="1"/>
      </xdr:nvSpPr>
      <xdr:spPr>
        <a:xfrm>
          <a:off x="12675244" y="1000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11" name="n_1mainValue【保健センター・保健所】&#10;有形固定資産減価償却率"/>
        <xdr:cNvSpPr txBox="1"/>
      </xdr:nvSpPr>
      <xdr:spPr>
        <a:xfrm>
          <a:off x="134372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35" name="直線コネクタ 534"/>
        <xdr:cNvCxnSpPr/>
      </xdr:nvCxnSpPr>
      <xdr:spPr>
        <a:xfrm flipV="1">
          <a:off x="19509104" y="9517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36" name="【保健センター・保健所】&#10;一人当たり面積最小値テキスト"/>
        <xdr:cNvSpPr txBox="1"/>
      </xdr:nvSpPr>
      <xdr:spPr>
        <a:xfrm>
          <a:off x="1954784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37" name="直線コネクタ 536"/>
        <xdr:cNvCxnSpPr/>
      </xdr:nvCxnSpPr>
      <xdr:spPr>
        <a:xfrm>
          <a:off x="19443700" y="1077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38"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39" name="直線コネクタ 538"/>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0" name="【保健センター・保健所】&#10;一人当たり面積平均値テキスト"/>
        <xdr:cNvSpPr txBox="1"/>
      </xdr:nvSpPr>
      <xdr:spPr>
        <a:xfrm>
          <a:off x="19547840" y="1033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1" name="フローチャート: 判断 540"/>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42" name="フローチャート: 判断 541"/>
        <xdr:cNvSpPr/>
      </xdr:nvSpPr>
      <xdr:spPr>
        <a:xfrm>
          <a:off x="18735040" y="1051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43" name="フローチャート: 判断 542"/>
        <xdr:cNvSpPr/>
      </xdr:nvSpPr>
      <xdr:spPr>
        <a:xfrm>
          <a:off x="179374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549" name="楕円 548"/>
        <xdr:cNvSpPr/>
      </xdr:nvSpPr>
      <xdr:spPr>
        <a:xfrm>
          <a:off x="194589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550" name="【保健センター・保健所】&#10;一人当たり面積該当値テキスト"/>
        <xdr:cNvSpPr txBox="1"/>
      </xdr:nvSpPr>
      <xdr:spPr>
        <a:xfrm>
          <a:off x="1954784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51" name="楕円 550"/>
        <xdr:cNvSpPr/>
      </xdr:nvSpPr>
      <xdr:spPr>
        <a:xfrm>
          <a:off x="1873504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53340</xdr:rowOff>
    </xdr:to>
    <xdr:cxnSp macro="">
      <xdr:nvCxnSpPr>
        <xdr:cNvPr id="552" name="直線コネクタ 551"/>
        <xdr:cNvCxnSpPr/>
      </xdr:nvCxnSpPr>
      <xdr:spPr>
        <a:xfrm>
          <a:off x="18778220" y="106146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53" name="n_1aveValue【保健センター・保健所】&#10;一人当たり面積"/>
        <xdr:cNvSpPr txBox="1"/>
      </xdr:nvSpPr>
      <xdr:spPr>
        <a:xfrm>
          <a:off x="185611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54" name="n_2aveValue【保健センター・保健所】&#10;一人当たり面積"/>
        <xdr:cNvSpPr txBox="1"/>
      </xdr:nvSpPr>
      <xdr:spPr>
        <a:xfrm>
          <a:off x="177762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55" name="n_1mainValue【保健センター・保健所】&#10;一人当たり面積"/>
        <xdr:cNvSpPr txBox="1"/>
      </xdr:nvSpPr>
      <xdr:spPr>
        <a:xfrm>
          <a:off x="185611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6" name="テキスト ボックス 565"/>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8" name="テキスト ボックス 567"/>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6" name="テキスト ボックス 575"/>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80" name="直線コネクタ 579"/>
        <xdr:cNvCxnSpPr/>
      </xdr:nvCxnSpPr>
      <xdr:spPr>
        <a:xfrm flipV="1">
          <a:off x="14375764" y="1304163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81" name="【消防施設】&#10;有形固定資産減価償却率最小値テキスト"/>
        <xdr:cNvSpPr txBox="1"/>
      </xdr:nvSpPr>
      <xdr:spPr>
        <a:xfrm>
          <a:off x="14414500"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82" name="直線コネクタ 581"/>
        <xdr:cNvCxnSpPr/>
      </xdr:nvCxnSpPr>
      <xdr:spPr>
        <a:xfrm>
          <a:off x="14287500" y="1454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3"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4" name="直線コネクタ 583"/>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85" name="【消防施設】&#10;有形固定資産減価償却率平均値テキスト"/>
        <xdr:cNvSpPr txBox="1"/>
      </xdr:nvSpPr>
      <xdr:spPr>
        <a:xfrm>
          <a:off x="144145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86" name="フローチャート: 判断 585"/>
        <xdr:cNvSpPr/>
      </xdr:nvSpPr>
      <xdr:spPr>
        <a:xfrm>
          <a:off x="14325600" y="139776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87" name="フローチャート: 判断 586"/>
        <xdr:cNvSpPr/>
      </xdr:nvSpPr>
      <xdr:spPr>
        <a:xfrm>
          <a:off x="13578840" y="1404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88" name="フローチャート: 判断 587"/>
        <xdr:cNvSpPr/>
      </xdr:nvSpPr>
      <xdr:spPr>
        <a:xfrm>
          <a:off x="128041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94" name="楕円 593"/>
        <xdr:cNvSpPr/>
      </xdr:nvSpPr>
      <xdr:spPr>
        <a:xfrm>
          <a:off x="14325600" y="136004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595" name="【消防施設】&#10;有形固定資産減価償却率該当値テキスト"/>
        <xdr:cNvSpPr txBox="1"/>
      </xdr:nvSpPr>
      <xdr:spPr>
        <a:xfrm>
          <a:off x="144145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61595</xdr:rowOff>
    </xdr:from>
    <xdr:to>
      <xdr:col>81</xdr:col>
      <xdr:colOff>101600</xdr:colOff>
      <xdr:row>81</xdr:row>
      <xdr:rowOff>163195</xdr:rowOff>
    </xdr:to>
    <xdr:sp macro="" textlink="">
      <xdr:nvSpPr>
        <xdr:cNvPr id="596" name="楕円 595"/>
        <xdr:cNvSpPr/>
      </xdr:nvSpPr>
      <xdr:spPr>
        <a:xfrm>
          <a:off x="1357884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112395</xdr:rowOff>
    </xdr:to>
    <xdr:cxnSp macro="">
      <xdr:nvCxnSpPr>
        <xdr:cNvPr id="597" name="直線コネクタ 596"/>
        <xdr:cNvCxnSpPr/>
      </xdr:nvCxnSpPr>
      <xdr:spPr>
        <a:xfrm flipV="1">
          <a:off x="13629640" y="13651229"/>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98" name="n_1aveValue【消防施設】&#10;有形固定資産減価償却率"/>
        <xdr:cNvSpPr txBox="1"/>
      </xdr:nvSpPr>
      <xdr:spPr>
        <a:xfrm>
          <a:off x="1343724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99" name="n_2aveValue【消防施設】&#10;有形固定資産減価償却率"/>
        <xdr:cNvSpPr txBox="1"/>
      </xdr:nvSpPr>
      <xdr:spPr>
        <a:xfrm>
          <a:off x="126752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8272</xdr:rowOff>
    </xdr:from>
    <xdr:ext cx="405111" cy="259045"/>
    <xdr:sp macro="" textlink="">
      <xdr:nvSpPr>
        <xdr:cNvPr id="600" name="n_1mainValue【消防施設】&#10;有形固定資産減価償却率"/>
        <xdr:cNvSpPr txBox="1"/>
      </xdr:nvSpPr>
      <xdr:spPr>
        <a:xfrm>
          <a:off x="13437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1" name="直線コネクタ 61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2" name="テキスト ボックス 61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3" name="直線コネクタ 61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4" name="テキスト ボックス 61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5" name="直線コネクタ 61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6" name="テキスト ボックス 61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7" name="直線コネクタ 61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8" name="テキスト ボックス 61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9" name="直線コネクタ 61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0" name="テキスト ボックス 61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24" name="直線コネクタ 623"/>
        <xdr:cNvCxnSpPr/>
      </xdr:nvCxnSpPr>
      <xdr:spPr>
        <a:xfrm flipV="1">
          <a:off x="19509104" y="1327023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5"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6" name="直線コネクタ 625"/>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27" name="【消防施設】&#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28" name="直線コネクタ 627"/>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29" name="【消防施設】&#10;一人当たり面積平均値テキスト"/>
        <xdr:cNvSpPr txBox="1"/>
      </xdr:nvSpPr>
      <xdr:spPr>
        <a:xfrm>
          <a:off x="1954784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30" name="フローチャート: 判断 629"/>
        <xdr:cNvSpPr/>
      </xdr:nvSpPr>
      <xdr:spPr>
        <a:xfrm>
          <a:off x="19458940" y="14353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31" name="フローチャート: 判断 630"/>
        <xdr:cNvSpPr/>
      </xdr:nvSpPr>
      <xdr:spPr>
        <a:xfrm>
          <a:off x="18735040" y="14363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32" name="フローチャート: 判断 631"/>
        <xdr:cNvSpPr/>
      </xdr:nvSpPr>
      <xdr:spPr>
        <a:xfrm>
          <a:off x="179374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638" name="楕円 637"/>
        <xdr:cNvSpPr/>
      </xdr:nvSpPr>
      <xdr:spPr>
        <a:xfrm>
          <a:off x="19458940" y="1322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100347</xdr:rowOff>
    </xdr:from>
    <xdr:ext cx="469744" cy="259045"/>
    <xdr:sp macro="" textlink="">
      <xdr:nvSpPr>
        <xdr:cNvPr id="639" name="【消防施設】&#10;一人当たり面積該当値テキスト"/>
        <xdr:cNvSpPr txBox="1"/>
      </xdr:nvSpPr>
      <xdr:spPr>
        <a:xfrm>
          <a:off x="19547840" y="131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167639</xdr:rowOff>
    </xdr:from>
    <xdr:to>
      <xdr:col>112</xdr:col>
      <xdr:colOff>38100</xdr:colOff>
      <xdr:row>79</xdr:row>
      <xdr:rowOff>97789</xdr:rowOff>
    </xdr:to>
    <xdr:sp macro="" textlink="">
      <xdr:nvSpPr>
        <xdr:cNvPr id="640" name="楕円 639"/>
        <xdr:cNvSpPr/>
      </xdr:nvSpPr>
      <xdr:spPr>
        <a:xfrm>
          <a:off x="18735040" y="132435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46989</xdr:rowOff>
    </xdr:to>
    <xdr:cxnSp macro="">
      <xdr:nvCxnSpPr>
        <xdr:cNvPr id="641" name="直線コネクタ 640"/>
        <xdr:cNvCxnSpPr/>
      </xdr:nvCxnSpPr>
      <xdr:spPr>
        <a:xfrm flipV="1">
          <a:off x="18778220" y="13270230"/>
          <a:ext cx="73152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42" name="n_1aveValue【消防施設】&#10;一人当たり面積"/>
        <xdr:cNvSpPr txBox="1"/>
      </xdr:nvSpPr>
      <xdr:spPr>
        <a:xfrm>
          <a:off x="1856112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43" name="n_2aveValue【消防施設】&#10;一人当たり面積"/>
        <xdr:cNvSpPr txBox="1"/>
      </xdr:nvSpPr>
      <xdr:spPr>
        <a:xfrm>
          <a:off x="177762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114316</xdr:rowOff>
    </xdr:from>
    <xdr:ext cx="469744" cy="259045"/>
    <xdr:sp macro="" textlink="">
      <xdr:nvSpPr>
        <xdr:cNvPr id="644" name="n_1mainValue【消防施設】&#10;一人当たり面積"/>
        <xdr:cNvSpPr txBox="1"/>
      </xdr:nvSpPr>
      <xdr:spPr>
        <a:xfrm>
          <a:off x="18561127"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70" name="直線コネクタ 669"/>
        <xdr:cNvCxnSpPr/>
      </xdr:nvCxnSpPr>
      <xdr:spPr>
        <a:xfrm flipV="1">
          <a:off x="14375764" y="16721546"/>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71" name="【庁舎】&#10;有形固定資産減価償却率最小値テキスト"/>
        <xdr:cNvSpPr txBox="1"/>
      </xdr:nvSpPr>
      <xdr:spPr>
        <a:xfrm>
          <a:off x="14414500" y="18247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72" name="直線コネクタ 671"/>
        <xdr:cNvCxnSpPr/>
      </xdr:nvCxnSpPr>
      <xdr:spPr>
        <a:xfrm>
          <a:off x="14287500" y="18243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3" name="【庁舎】&#10;有形固定資産減価償却率最大値テキスト"/>
        <xdr:cNvSpPr txBox="1"/>
      </xdr:nvSpPr>
      <xdr:spPr>
        <a:xfrm>
          <a:off x="14414500" y="1650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4" name="直線コネクタ 673"/>
        <xdr:cNvCxnSpPr/>
      </xdr:nvCxnSpPr>
      <xdr:spPr>
        <a:xfrm>
          <a:off x="14287500" y="16721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75" name="【庁舎】&#10;有形固定資産減価償却率平均値テキスト"/>
        <xdr:cNvSpPr txBox="1"/>
      </xdr:nvSpPr>
      <xdr:spPr>
        <a:xfrm>
          <a:off x="14414500" y="17345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76" name="フローチャート: 判断 675"/>
        <xdr:cNvSpPr/>
      </xdr:nvSpPr>
      <xdr:spPr>
        <a:xfrm>
          <a:off x="14325600" y="173674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77" name="フローチャート: 判断 676"/>
        <xdr:cNvSpPr/>
      </xdr:nvSpPr>
      <xdr:spPr>
        <a:xfrm>
          <a:off x="135788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78" name="フローチャート: 判断 677"/>
        <xdr:cNvSpPr/>
      </xdr:nvSpPr>
      <xdr:spPr>
        <a:xfrm>
          <a:off x="12804140" y="174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684" name="楕円 683"/>
        <xdr:cNvSpPr/>
      </xdr:nvSpPr>
      <xdr:spPr>
        <a:xfrm>
          <a:off x="14325600" y="173102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685" name="【庁舎】&#10;有形固定資産減価償却率該当値テキスト"/>
        <xdr:cNvSpPr txBox="1"/>
      </xdr:nvSpPr>
      <xdr:spPr>
        <a:xfrm>
          <a:off x="14414500" y="1716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686" name="楕円 685"/>
        <xdr:cNvSpPr/>
      </xdr:nvSpPr>
      <xdr:spPr>
        <a:xfrm>
          <a:off x="13578840" y="17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120287</xdr:rowOff>
    </xdr:to>
    <xdr:cxnSp macro="">
      <xdr:nvCxnSpPr>
        <xdr:cNvPr id="687" name="直線コネクタ 686"/>
        <xdr:cNvCxnSpPr/>
      </xdr:nvCxnSpPr>
      <xdr:spPr>
        <a:xfrm flipV="1">
          <a:off x="13629640" y="17361082"/>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688" name="n_1aveValue【庁舎】&#10;有形固定資産減価償却率"/>
        <xdr:cNvSpPr txBox="1"/>
      </xdr:nvSpPr>
      <xdr:spPr>
        <a:xfrm>
          <a:off x="134372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689" name="n_2aveValue【庁舎】&#10;有形固定資産減価償却率"/>
        <xdr:cNvSpPr txBox="1"/>
      </xdr:nvSpPr>
      <xdr:spPr>
        <a:xfrm>
          <a:off x="126752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690" name="n_1mainValue【庁舎】&#10;有形固定資産減価償却率"/>
        <xdr:cNvSpPr txBox="1"/>
      </xdr:nvSpPr>
      <xdr:spPr>
        <a:xfrm>
          <a:off x="13437244" y="1711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14" name="直線コネクタ 713"/>
        <xdr:cNvCxnSpPr/>
      </xdr:nvCxnSpPr>
      <xdr:spPr>
        <a:xfrm flipV="1">
          <a:off x="19509104" y="1693164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15" name="【庁舎】&#10;一人当たり面積最小値テキスト"/>
        <xdr:cNvSpPr txBox="1"/>
      </xdr:nvSpPr>
      <xdr:spPr>
        <a:xfrm>
          <a:off x="1954784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16" name="直線コネクタ 715"/>
        <xdr:cNvCxnSpPr/>
      </xdr:nvCxnSpPr>
      <xdr:spPr>
        <a:xfrm>
          <a:off x="1944370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17" name="【庁舎】&#10;一人当たり面積最大値テキスト"/>
        <xdr:cNvSpPr txBox="1"/>
      </xdr:nvSpPr>
      <xdr:spPr>
        <a:xfrm>
          <a:off x="19547840" y="167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18" name="直線コネクタ 717"/>
        <xdr:cNvCxnSpPr/>
      </xdr:nvCxnSpPr>
      <xdr:spPr>
        <a:xfrm>
          <a:off x="194437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719" name="【庁舎】&#10;一人当たり面積平均値テキスト"/>
        <xdr:cNvSpPr txBox="1"/>
      </xdr:nvSpPr>
      <xdr:spPr>
        <a:xfrm>
          <a:off x="19547840" y="1772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20" name="フローチャート: 判断 719"/>
        <xdr:cNvSpPr/>
      </xdr:nvSpPr>
      <xdr:spPr>
        <a:xfrm>
          <a:off x="19458940" y="1775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21" name="フローチャート: 判断 720"/>
        <xdr:cNvSpPr/>
      </xdr:nvSpPr>
      <xdr:spPr>
        <a:xfrm>
          <a:off x="1873504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22" name="フローチャート: 判断 721"/>
        <xdr:cNvSpPr/>
      </xdr:nvSpPr>
      <xdr:spPr>
        <a:xfrm>
          <a:off x="1793748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23495</xdr:rowOff>
    </xdr:from>
    <xdr:to>
      <xdr:col>116</xdr:col>
      <xdr:colOff>114300</xdr:colOff>
      <xdr:row>101</xdr:row>
      <xdr:rowOff>125095</xdr:rowOff>
    </xdr:to>
    <xdr:sp macro="" textlink="">
      <xdr:nvSpPr>
        <xdr:cNvPr id="728" name="楕円 727"/>
        <xdr:cNvSpPr/>
      </xdr:nvSpPr>
      <xdr:spPr>
        <a:xfrm>
          <a:off x="1945894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109872</xdr:rowOff>
    </xdr:from>
    <xdr:ext cx="469744" cy="259045"/>
    <xdr:sp macro="" textlink="">
      <xdr:nvSpPr>
        <xdr:cNvPr id="729" name="【庁舎】&#10;一人当たり面積該当値テキスト"/>
        <xdr:cNvSpPr txBox="1"/>
      </xdr:nvSpPr>
      <xdr:spPr>
        <a:xfrm>
          <a:off x="19547840" y="1687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61595</xdr:rowOff>
    </xdr:from>
    <xdr:to>
      <xdr:col>112</xdr:col>
      <xdr:colOff>38100</xdr:colOff>
      <xdr:row>101</xdr:row>
      <xdr:rowOff>163195</xdr:rowOff>
    </xdr:to>
    <xdr:sp macro="" textlink="">
      <xdr:nvSpPr>
        <xdr:cNvPr id="730" name="楕円 729"/>
        <xdr:cNvSpPr/>
      </xdr:nvSpPr>
      <xdr:spPr>
        <a:xfrm>
          <a:off x="18735040" y="16993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74295</xdr:rowOff>
    </xdr:from>
    <xdr:to>
      <xdr:col>116</xdr:col>
      <xdr:colOff>63500</xdr:colOff>
      <xdr:row>101</xdr:row>
      <xdr:rowOff>112395</xdr:rowOff>
    </xdr:to>
    <xdr:cxnSp macro="">
      <xdr:nvCxnSpPr>
        <xdr:cNvPr id="731" name="直線コネクタ 730"/>
        <xdr:cNvCxnSpPr/>
      </xdr:nvCxnSpPr>
      <xdr:spPr>
        <a:xfrm flipV="1">
          <a:off x="18778220" y="1700593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32" name="n_1aveValue【庁舎】&#10;一人当たり面積"/>
        <xdr:cNvSpPr txBox="1"/>
      </xdr:nvSpPr>
      <xdr:spPr>
        <a:xfrm>
          <a:off x="1856112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33" name="n_2aveValue【庁舎】&#10;一人当たり面積"/>
        <xdr:cNvSpPr txBox="1"/>
      </xdr:nvSpPr>
      <xdr:spPr>
        <a:xfrm>
          <a:off x="1777626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8272</xdr:rowOff>
    </xdr:from>
    <xdr:ext cx="469744" cy="259045"/>
    <xdr:sp macro="" textlink="">
      <xdr:nvSpPr>
        <xdr:cNvPr id="734" name="n_1mainValue【庁舎】&#10;一人当たり面積"/>
        <xdr:cNvSpPr txBox="1"/>
      </xdr:nvSpPr>
      <xdr:spPr>
        <a:xfrm>
          <a:off x="18561127" y="167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消防施設の有形固定資産減価償却率が高くなっているのは、防火水槽のほとんどが耐用年数の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年を経過しているためであるが、点検により適正に大型修繕を行っているため使用する上での問題はない。今後も長寿命化や新設が計画されている。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また、消防格納庫についても耐用年数を経過したものが多いが、消防団再編計画に沿って統廃合による建替えに積極的に取り組んでいく。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人口の減少に加え、財政基盤が弱いこと等から、２７～２９年度の３ヶ年平均の財政力指数は、０．３８であり、類似団体平均をかなり下回っている。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第２次みやこ町総合計画（計画期間：平成２８年度～平成３２年度）に沿って、企業誘致や産業の振興、定住・移住促進に努めるとともに、公共施設の統廃合等を進め、経費の削減に努め、財政の健全化を推し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138289</xdr:rowOff>
    </xdr:to>
    <xdr:cxnSp macro="">
      <xdr:nvCxnSpPr>
        <xdr:cNvPr id="69" name="直線コネクタ 68"/>
        <xdr:cNvCxnSpPr/>
      </xdr:nvCxnSpPr>
      <xdr:spPr>
        <a:xfrm>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98072</xdr:rowOff>
    </xdr:from>
    <xdr:to>
      <xdr:col>19</xdr:col>
      <xdr:colOff>133350</xdr:colOff>
      <xdr:row>44</xdr:row>
      <xdr:rowOff>124883</xdr:rowOff>
    </xdr:to>
    <xdr:cxnSp macro="">
      <xdr:nvCxnSpPr>
        <xdr:cNvPr id="72" name="直線コネクタ 71"/>
        <xdr:cNvCxnSpPr/>
      </xdr:nvCxnSpPr>
      <xdr:spPr>
        <a:xfrm>
          <a:off x="3225800" y="76418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98072</xdr:rowOff>
    </xdr:to>
    <xdr:cxnSp macro="">
      <xdr:nvCxnSpPr>
        <xdr:cNvPr id="75" name="直線コネクタ 74"/>
        <xdr:cNvCxnSpPr/>
      </xdr:nvCxnSpPr>
      <xdr:spPr>
        <a:xfrm>
          <a:off x="2336800" y="764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98072</xdr:rowOff>
    </xdr:to>
    <xdr:cxnSp macro="">
      <xdr:nvCxnSpPr>
        <xdr:cNvPr id="78" name="直線コネクタ 77"/>
        <xdr:cNvCxnSpPr/>
      </xdr:nvCxnSpPr>
      <xdr:spPr>
        <a:xfrm>
          <a:off x="1447800" y="764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87489</xdr:rowOff>
    </xdr:from>
    <xdr:to>
      <xdr:col>23</xdr:col>
      <xdr:colOff>184150</xdr:colOff>
      <xdr:row>45</xdr:row>
      <xdr:rowOff>17639</xdr:rowOff>
    </xdr:to>
    <xdr:sp macro="" textlink="">
      <xdr:nvSpPr>
        <xdr:cNvPr id="88" name="楕円 87"/>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59566</xdr:rowOff>
    </xdr:from>
    <xdr:ext cx="762000" cy="259045"/>
    <xdr:sp macro="" textlink="">
      <xdr:nvSpPr>
        <xdr:cNvPr id="89"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47272</xdr:rowOff>
    </xdr:from>
    <xdr:to>
      <xdr:col>15</xdr:col>
      <xdr:colOff>133350</xdr:colOff>
      <xdr:row>44</xdr:row>
      <xdr:rowOff>148872</xdr:rowOff>
    </xdr:to>
    <xdr:sp macro="" textlink="">
      <xdr:nvSpPr>
        <xdr:cNvPr id="92" name="楕円 91"/>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133649</xdr:rowOff>
    </xdr:from>
    <xdr:ext cx="762000" cy="259045"/>
    <xdr:sp macro="" textlink="">
      <xdr:nvSpPr>
        <xdr:cNvPr id="93" name="テキスト ボックス 92"/>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集中改革プラン」や「職員定員適正化計画」等に沿った行財政改革により、類似団体平均を下回る数値を維持できているが、平成２９年度は繰出金や扶助費、物件費の増加によって、昨年度比２．６％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合併により優遇措置をされていた地方交付税が平成２８年度から段階的に削減されていることを踏まえ、公共施設の統廃合等を進め、経常経費をより一層削減するとともに、滞納対策を推進し、平成３２年度の経常収支比率目標である７８．０％の達成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64</xdr:row>
      <xdr:rowOff>43392</xdr:rowOff>
    </xdr:to>
    <xdr:cxnSp macro="">
      <xdr:nvCxnSpPr>
        <xdr:cNvPr id="132" name="直線コネクタ 131"/>
        <xdr:cNvCxnSpPr/>
      </xdr:nvCxnSpPr>
      <xdr:spPr>
        <a:xfrm>
          <a:off x="4114800" y="10911629"/>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110279</xdr:rowOff>
    </xdr:to>
    <xdr:cxnSp macro="">
      <xdr:nvCxnSpPr>
        <xdr:cNvPr id="135" name="直線コネクタ 134"/>
        <xdr:cNvCxnSpPr/>
      </xdr:nvCxnSpPr>
      <xdr:spPr>
        <a:xfrm>
          <a:off x="3225800" y="1084326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57996</xdr:rowOff>
    </xdr:to>
    <xdr:cxnSp macro="">
      <xdr:nvCxnSpPr>
        <xdr:cNvPr id="138" name="直線コネクタ 137"/>
        <xdr:cNvCxnSpPr/>
      </xdr:nvCxnSpPr>
      <xdr:spPr>
        <a:xfrm flipV="1">
          <a:off x="2336800" y="1084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150495</xdr:rowOff>
    </xdr:to>
    <xdr:cxnSp macro="">
      <xdr:nvCxnSpPr>
        <xdr:cNvPr id="141" name="直線コネクタ 140"/>
        <xdr:cNvCxnSpPr/>
      </xdr:nvCxnSpPr>
      <xdr:spPr>
        <a:xfrm flipV="1">
          <a:off x="1447800" y="1085934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51" name="楕円 150"/>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9119</xdr:rowOff>
    </xdr:from>
    <xdr:ext cx="762000" cy="259045"/>
    <xdr:sp macro="" textlink="">
      <xdr:nvSpPr>
        <xdr:cNvPr id="152" name="財政構造の弾力性該当値テキスト"/>
        <xdr:cNvSpPr txBox="1"/>
      </xdr:nvSpPr>
      <xdr:spPr>
        <a:xfrm>
          <a:off x="50419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171256</xdr:rowOff>
    </xdr:from>
    <xdr:ext cx="736600" cy="259045"/>
    <xdr:sp macro="" textlink="">
      <xdr:nvSpPr>
        <xdr:cNvPr id="154" name="テキスト ボックス 153"/>
        <xdr:cNvSpPr txBox="1"/>
      </xdr:nvSpPr>
      <xdr:spPr>
        <a:xfrm>
          <a:off x="3733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6" name="テキスト ボックス 15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9" name="楕円 158"/>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40022</xdr:rowOff>
    </xdr:from>
    <xdr:ext cx="762000" cy="259045"/>
    <xdr:sp macro="" textlink="">
      <xdr:nvSpPr>
        <xdr:cNvPr id="160" name="テキスト ボックス 159"/>
        <xdr:cNvSpPr txBox="1"/>
      </xdr:nvSpPr>
      <xdr:spPr>
        <a:xfrm>
          <a:off x="1066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２５，１１９円高くなっている。その要因としては、本町は地理的要因（面積１５１．３４ｋ㎡／県内町村では第１位）を考慮して、本庁以外に２支所１出張所を有しており、また、保有する公共施設も多く、その維持管理に費用がかかっており、合併団体以外の団体と比較すると物件費が高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今後は、支所や公共施設の統廃合をすすめ、廃止した施設については解体を実施するなど、施設維持管理費の削減をすすめ、物件費の抑制に努める。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104333</xdr:rowOff>
    </xdr:from>
    <xdr:to>
      <xdr:col>23</xdr:col>
      <xdr:colOff>133350</xdr:colOff>
      <xdr:row>83</xdr:row>
      <xdr:rowOff>123752</xdr:rowOff>
    </xdr:to>
    <xdr:cxnSp macro="">
      <xdr:nvCxnSpPr>
        <xdr:cNvPr id="191" name="直線コネクタ 190"/>
        <xdr:cNvCxnSpPr/>
      </xdr:nvCxnSpPr>
      <xdr:spPr>
        <a:xfrm>
          <a:off x="4114800" y="14334683"/>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104333</xdr:rowOff>
    </xdr:from>
    <xdr:to>
      <xdr:col>19</xdr:col>
      <xdr:colOff>133350</xdr:colOff>
      <xdr:row>83</xdr:row>
      <xdr:rowOff>125888</xdr:rowOff>
    </xdr:to>
    <xdr:cxnSp macro="">
      <xdr:nvCxnSpPr>
        <xdr:cNvPr id="194" name="直線コネクタ 193"/>
        <xdr:cNvCxnSpPr/>
      </xdr:nvCxnSpPr>
      <xdr:spPr>
        <a:xfrm flipV="1">
          <a:off x="3225800" y="14334683"/>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75848</xdr:rowOff>
    </xdr:from>
    <xdr:to>
      <xdr:col>15</xdr:col>
      <xdr:colOff>82550</xdr:colOff>
      <xdr:row>83</xdr:row>
      <xdr:rowOff>125888</xdr:rowOff>
    </xdr:to>
    <xdr:cxnSp macro="">
      <xdr:nvCxnSpPr>
        <xdr:cNvPr id="197" name="直線コネクタ 196"/>
        <xdr:cNvCxnSpPr/>
      </xdr:nvCxnSpPr>
      <xdr:spPr>
        <a:xfrm>
          <a:off x="2336800" y="14306198"/>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42235</xdr:rowOff>
    </xdr:from>
    <xdr:to>
      <xdr:col>11</xdr:col>
      <xdr:colOff>31750</xdr:colOff>
      <xdr:row>83</xdr:row>
      <xdr:rowOff>75848</xdr:rowOff>
    </xdr:to>
    <xdr:cxnSp macro="">
      <xdr:nvCxnSpPr>
        <xdr:cNvPr id="200" name="直線コネクタ 199"/>
        <xdr:cNvCxnSpPr/>
      </xdr:nvCxnSpPr>
      <xdr:spPr>
        <a:xfrm>
          <a:off x="1447800" y="14272585"/>
          <a:ext cx="889000" cy="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72952</xdr:rowOff>
    </xdr:from>
    <xdr:to>
      <xdr:col>23</xdr:col>
      <xdr:colOff>184150</xdr:colOff>
      <xdr:row>84</xdr:row>
      <xdr:rowOff>3102</xdr:rowOff>
    </xdr:to>
    <xdr:sp macro="" textlink="">
      <xdr:nvSpPr>
        <xdr:cNvPr id="210" name="楕円 209"/>
        <xdr:cNvSpPr/>
      </xdr:nvSpPr>
      <xdr:spPr>
        <a:xfrm>
          <a:off x="4902200" y="143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45029</xdr:rowOff>
    </xdr:from>
    <xdr:ext cx="762000" cy="259045"/>
    <xdr:sp macro="" textlink="">
      <xdr:nvSpPr>
        <xdr:cNvPr id="211" name="人件費・物件費等の状況該当値テキスト"/>
        <xdr:cNvSpPr txBox="1"/>
      </xdr:nvSpPr>
      <xdr:spPr>
        <a:xfrm>
          <a:off x="5041900" y="1427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53533</xdr:rowOff>
    </xdr:from>
    <xdr:to>
      <xdr:col>19</xdr:col>
      <xdr:colOff>184150</xdr:colOff>
      <xdr:row>83</xdr:row>
      <xdr:rowOff>155133</xdr:rowOff>
    </xdr:to>
    <xdr:sp macro="" textlink="">
      <xdr:nvSpPr>
        <xdr:cNvPr id="212" name="楕円 211"/>
        <xdr:cNvSpPr/>
      </xdr:nvSpPr>
      <xdr:spPr>
        <a:xfrm>
          <a:off x="4064000" y="142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139910</xdr:rowOff>
    </xdr:from>
    <xdr:ext cx="736600" cy="259045"/>
    <xdr:sp macro="" textlink="">
      <xdr:nvSpPr>
        <xdr:cNvPr id="213" name="テキスト ボックス 212"/>
        <xdr:cNvSpPr txBox="1"/>
      </xdr:nvSpPr>
      <xdr:spPr>
        <a:xfrm>
          <a:off x="3733800" y="1437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75088</xdr:rowOff>
    </xdr:from>
    <xdr:to>
      <xdr:col>15</xdr:col>
      <xdr:colOff>133350</xdr:colOff>
      <xdr:row>84</xdr:row>
      <xdr:rowOff>5238</xdr:rowOff>
    </xdr:to>
    <xdr:sp macro="" textlink="">
      <xdr:nvSpPr>
        <xdr:cNvPr id="214" name="楕円 213"/>
        <xdr:cNvSpPr/>
      </xdr:nvSpPr>
      <xdr:spPr>
        <a:xfrm>
          <a:off x="3175000" y="143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161465</xdr:rowOff>
    </xdr:from>
    <xdr:ext cx="762000" cy="259045"/>
    <xdr:sp macro="" textlink="">
      <xdr:nvSpPr>
        <xdr:cNvPr id="215" name="テキスト ボックス 214"/>
        <xdr:cNvSpPr txBox="1"/>
      </xdr:nvSpPr>
      <xdr:spPr>
        <a:xfrm>
          <a:off x="2844800" y="143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25048</xdr:rowOff>
    </xdr:from>
    <xdr:to>
      <xdr:col>11</xdr:col>
      <xdr:colOff>82550</xdr:colOff>
      <xdr:row>83</xdr:row>
      <xdr:rowOff>126648</xdr:rowOff>
    </xdr:to>
    <xdr:sp macro="" textlink="">
      <xdr:nvSpPr>
        <xdr:cNvPr id="216" name="楕円 215"/>
        <xdr:cNvSpPr/>
      </xdr:nvSpPr>
      <xdr:spPr>
        <a:xfrm>
          <a:off x="2286000" y="142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111425</xdr:rowOff>
    </xdr:from>
    <xdr:ext cx="762000" cy="259045"/>
    <xdr:sp macro="" textlink="">
      <xdr:nvSpPr>
        <xdr:cNvPr id="217" name="テキスト ボックス 216"/>
        <xdr:cNvSpPr txBox="1"/>
      </xdr:nvSpPr>
      <xdr:spPr>
        <a:xfrm>
          <a:off x="1955800" y="1434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162885</xdr:rowOff>
    </xdr:from>
    <xdr:to>
      <xdr:col>7</xdr:col>
      <xdr:colOff>31750</xdr:colOff>
      <xdr:row>83</xdr:row>
      <xdr:rowOff>93035</xdr:rowOff>
    </xdr:to>
    <xdr:sp macro="" textlink="">
      <xdr:nvSpPr>
        <xdr:cNvPr id="218" name="楕円 217"/>
        <xdr:cNvSpPr/>
      </xdr:nvSpPr>
      <xdr:spPr>
        <a:xfrm>
          <a:off x="1397000" y="142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77812</xdr:rowOff>
    </xdr:from>
    <xdr:ext cx="762000" cy="259045"/>
    <xdr:sp macro="" textlink="">
      <xdr:nvSpPr>
        <xdr:cNvPr id="219" name="テキスト ボックス 218"/>
        <xdr:cNvSpPr txBox="1"/>
      </xdr:nvSpPr>
      <xdr:spPr>
        <a:xfrm>
          <a:off x="1066800" y="1430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年度数値を引用。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年度類似団体関係数値（平均値、最大値及び最小値、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年度の選定団体によるもの。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3" name="直線コネクタ 252"/>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104422</xdr:rowOff>
    </xdr:to>
    <xdr:cxnSp macro="">
      <xdr:nvCxnSpPr>
        <xdr:cNvPr id="256" name="直線コネクタ 255"/>
        <xdr:cNvCxnSpPr/>
      </xdr:nvCxnSpPr>
      <xdr:spPr>
        <a:xfrm>
          <a:off x="15290800" y="148999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86</xdr:row>
      <xdr:rowOff>155222</xdr:rowOff>
    </xdr:to>
    <xdr:cxnSp macro="">
      <xdr:nvCxnSpPr>
        <xdr:cNvPr id="259" name="直線コネクタ 258"/>
        <xdr:cNvCxnSpPr/>
      </xdr:nvCxnSpPr>
      <xdr:spPr>
        <a:xfrm>
          <a:off x="14401800" y="1489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23989</xdr:rowOff>
    </xdr:to>
    <xdr:cxnSp macro="">
      <xdr:nvCxnSpPr>
        <xdr:cNvPr id="262" name="直線コネクタ 261"/>
        <xdr:cNvCxnSpPr/>
      </xdr:nvCxnSpPr>
      <xdr:spPr>
        <a:xfrm flipV="1">
          <a:off x="13512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2" name="楕円 271"/>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3"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4" name="楕円 273"/>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5" name="テキスト ボックス 274"/>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6" name="楕円 275"/>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7" name="テキスト ボックス 276"/>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78" name="楕円 277"/>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79" name="テキスト ボックス 278"/>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0" name="楕円 279"/>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1" name="テキスト ボックス 280"/>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年度数値を引用。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年度数値、人口：平成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年１月１日現在の人口）</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年度類似団体関係数値（平均値、最大値及び最小値、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年度の選定団体によるもの。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141787</xdr:rowOff>
    </xdr:from>
    <xdr:to>
      <xdr:col>81</xdr:col>
      <xdr:colOff>44450</xdr:colOff>
      <xdr:row>61</xdr:row>
      <xdr:rowOff>164193</xdr:rowOff>
    </xdr:to>
    <xdr:cxnSp macro="">
      <xdr:nvCxnSpPr>
        <xdr:cNvPr id="318" name="直線コネクタ 317"/>
        <xdr:cNvCxnSpPr/>
      </xdr:nvCxnSpPr>
      <xdr:spPr>
        <a:xfrm>
          <a:off x="16179800" y="10600237"/>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141787</xdr:rowOff>
    </xdr:to>
    <xdr:cxnSp macro="">
      <xdr:nvCxnSpPr>
        <xdr:cNvPr id="321" name="直線コネクタ 320"/>
        <xdr:cNvCxnSpPr/>
      </xdr:nvCxnSpPr>
      <xdr:spPr>
        <a:xfrm>
          <a:off x="15290800" y="1057093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122827</xdr:rowOff>
    </xdr:to>
    <xdr:cxnSp macro="">
      <xdr:nvCxnSpPr>
        <xdr:cNvPr id="324" name="直線コネクタ 323"/>
        <xdr:cNvCxnSpPr/>
      </xdr:nvCxnSpPr>
      <xdr:spPr>
        <a:xfrm flipV="1">
          <a:off x="14401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141787</xdr:rowOff>
    </xdr:to>
    <xdr:cxnSp macro="">
      <xdr:nvCxnSpPr>
        <xdr:cNvPr id="327" name="直線コネクタ 326"/>
        <xdr:cNvCxnSpPr/>
      </xdr:nvCxnSpPr>
      <xdr:spPr>
        <a:xfrm flipV="1">
          <a:off x="13512800" y="105812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113393</xdr:rowOff>
    </xdr:from>
    <xdr:to>
      <xdr:col>81</xdr:col>
      <xdr:colOff>95250</xdr:colOff>
      <xdr:row>62</xdr:row>
      <xdr:rowOff>43543</xdr:rowOff>
    </xdr:to>
    <xdr:sp macro="" textlink="">
      <xdr:nvSpPr>
        <xdr:cNvPr id="337" name="楕円 336"/>
        <xdr:cNvSpPr/>
      </xdr:nvSpPr>
      <xdr:spPr>
        <a:xfrm>
          <a:off x="16967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85470</xdr:rowOff>
    </xdr:from>
    <xdr:ext cx="762000" cy="259045"/>
    <xdr:sp macro="" textlink="">
      <xdr:nvSpPr>
        <xdr:cNvPr id="338" name="定員管理の状況該当値テキスト"/>
        <xdr:cNvSpPr txBox="1"/>
      </xdr:nvSpPr>
      <xdr:spPr>
        <a:xfrm>
          <a:off x="17106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90987</xdr:rowOff>
    </xdr:from>
    <xdr:to>
      <xdr:col>77</xdr:col>
      <xdr:colOff>95250</xdr:colOff>
      <xdr:row>62</xdr:row>
      <xdr:rowOff>21137</xdr:rowOff>
    </xdr:to>
    <xdr:sp macro="" textlink="">
      <xdr:nvSpPr>
        <xdr:cNvPr id="339" name="楕円 338"/>
        <xdr:cNvSpPr/>
      </xdr:nvSpPr>
      <xdr:spPr>
        <a:xfrm>
          <a:off x="16129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5914</xdr:rowOff>
    </xdr:from>
    <xdr:ext cx="736600" cy="259045"/>
    <xdr:sp macro="" textlink="">
      <xdr:nvSpPr>
        <xdr:cNvPr id="340" name="テキスト ボックス 339"/>
        <xdr:cNvSpPr txBox="1"/>
      </xdr:nvSpPr>
      <xdr:spPr>
        <a:xfrm>
          <a:off x="15798800" y="1063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1" name="楕円 340"/>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148062</xdr:rowOff>
    </xdr:from>
    <xdr:ext cx="762000" cy="259045"/>
    <xdr:sp macro="" textlink="">
      <xdr:nvSpPr>
        <xdr:cNvPr id="342" name="テキスト ボックス 341"/>
        <xdr:cNvSpPr txBox="1"/>
      </xdr:nvSpPr>
      <xdr:spPr>
        <a:xfrm>
          <a:off x="14909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3" name="楕円 342"/>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4" name="テキスト ボックス 343"/>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90987</xdr:rowOff>
    </xdr:from>
    <xdr:to>
      <xdr:col>64</xdr:col>
      <xdr:colOff>152400</xdr:colOff>
      <xdr:row>62</xdr:row>
      <xdr:rowOff>21137</xdr:rowOff>
    </xdr:to>
    <xdr:sp macro="" textlink="">
      <xdr:nvSpPr>
        <xdr:cNvPr id="345" name="楕円 344"/>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5914</xdr:rowOff>
    </xdr:from>
    <xdr:ext cx="762000" cy="259045"/>
    <xdr:sp macro="" textlink="">
      <xdr:nvSpPr>
        <xdr:cNvPr id="346" name="テキスト ボックス 345"/>
        <xdr:cNvSpPr txBox="1"/>
      </xdr:nvSpPr>
      <xdr:spPr>
        <a:xfrm>
          <a:off x="13131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実質公債費比率は、昨年度と同水準（類似団体平均より３．１％の減）となっている。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今後とも、重要度・必要度など住民ニーズを的確に把握した事業の選択により、新規地方債発行の抑制に努めていく。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15784</xdr:rowOff>
    </xdr:to>
    <xdr:cxnSp macro="">
      <xdr:nvCxnSpPr>
        <xdr:cNvPr id="381" name="直線コネクタ 380"/>
        <xdr:cNvCxnSpPr/>
      </xdr:nvCxnSpPr>
      <xdr:spPr>
        <a:xfrm>
          <a:off x="16179800" y="6702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50256</xdr:rowOff>
    </xdr:to>
    <xdr:cxnSp macro="">
      <xdr:nvCxnSpPr>
        <xdr:cNvPr id="384" name="直線コネクタ 383"/>
        <xdr:cNvCxnSpPr/>
      </xdr:nvCxnSpPr>
      <xdr:spPr>
        <a:xfrm flipV="1">
          <a:off x="15290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126093</xdr:rowOff>
    </xdr:to>
    <xdr:cxnSp macro="">
      <xdr:nvCxnSpPr>
        <xdr:cNvPr id="387" name="直線コネクタ 386"/>
        <xdr:cNvCxnSpPr/>
      </xdr:nvCxnSpPr>
      <xdr:spPr>
        <a:xfrm flipV="1">
          <a:off x="14401800" y="67368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40</xdr:row>
      <xdr:rowOff>44269</xdr:rowOff>
    </xdr:to>
    <xdr:cxnSp macro="">
      <xdr:nvCxnSpPr>
        <xdr:cNvPr id="390" name="直線コネクタ 389"/>
        <xdr:cNvCxnSpPr/>
      </xdr:nvCxnSpPr>
      <xdr:spPr>
        <a:xfrm flipV="1">
          <a:off x="13512800" y="681264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136434</xdr:rowOff>
    </xdr:from>
    <xdr:to>
      <xdr:col>81</xdr:col>
      <xdr:colOff>95250</xdr:colOff>
      <xdr:row>39</xdr:row>
      <xdr:rowOff>66584</xdr:rowOff>
    </xdr:to>
    <xdr:sp macro="" textlink="">
      <xdr:nvSpPr>
        <xdr:cNvPr id="400" name="楕円 399"/>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152961</xdr:rowOff>
    </xdr:from>
    <xdr:ext cx="762000" cy="259045"/>
    <xdr:sp macro="" textlink="">
      <xdr:nvSpPr>
        <xdr:cNvPr id="401"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2" name="楕円 401"/>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3" name="テキスト ボックス 402"/>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4" name="楕円 403"/>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5" name="テキスト ボックス 404"/>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6" name="楕円 405"/>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7" name="テキスト ボックス 40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164919</xdr:rowOff>
    </xdr:from>
    <xdr:to>
      <xdr:col>64</xdr:col>
      <xdr:colOff>152400</xdr:colOff>
      <xdr:row>40</xdr:row>
      <xdr:rowOff>95069</xdr:rowOff>
    </xdr:to>
    <xdr:sp macro="" textlink="">
      <xdr:nvSpPr>
        <xdr:cNvPr id="408" name="楕円 407"/>
        <xdr:cNvSpPr/>
      </xdr:nvSpPr>
      <xdr:spPr>
        <a:xfrm>
          <a:off x="13462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105246</xdr:rowOff>
    </xdr:from>
    <xdr:ext cx="762000" cy="259045"/>
    <xdr:sp macro="" textlink="">
      <xdr:nvSpPr>
        <xdr:cNvPr id="409" name="テキスト ボックス 408"/>
        <xdr:cNvSpPr txBox="1"/>
      </xdr:nvSpPr>
      <xdr:spPr>
        <a:xfrm>
          <a:off x="13131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将来負担比率が生じていない主な要因は、将来負担額である起債の繰上償還を実施したことや、充当可能財源として財政調整基金等の造成に努めたこと等による。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今後も公債費等義務的経費の削減を進め、財政の健全化を図る。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人件費は、類似団体と比較すると２．１％低い２０．３％である。これは、「職員定員適正化計画」に沿って新規職員採用の抑制に努め、職員数を削減していった結果である。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今後も職員定員の適正化を図るとともに、行財政改革への取組を通じて人件費の削減に努める。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44704</xdr:rowOff>
    </xdr:to>
    <xdr:cxnSp macro="">
      <xdr:nvCxnSpPr>
        <xdr:cNvPr id="64" name="直線コネクタ 63"/>
        <xdr:cNvCxnSpPr/>
      </xdr:nvCxnSpPr>
      <xdr:spPr>
        <a:xfrm flipV="1">
          <a:off x="3987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xdr:cNvCxnSpPr/>
      </xdr:nvCxnSpPr>
      <xdr:spPr>
        <a:xfrm flipV="1">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53848</xdr:rowOff>
    </xdr:to>
    <xdr:cxnSp macro="">
      <xdr:nvCxnSpPr>
        <xdr:cNvPr id="70" name="直線コネクタ 69"/>
        <xdr:cNvCxnSpPr/>
      </xdr:nvCxnSpPr>
      <xdr:spPr>
        <a:xfrm>
          <a:off x="2209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104140</xdr:rowOff>
    </xdr:to>
    <xdr:cxnSp macro="">
      <xdr:nvCxnSpPr>
        <xdr:cNvPr id="73" name="直線コネクタ 72"/>
        <xdr:cNvCxnSpPr/>
      </xdr:nvCxnSpPr>
      <xdr:spPr>
        <a:xfrm flipV="1">
          <a:off x="1320800" y="6216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物件費は、類似団体と比較すると１．７％上回っている。これは保有する公共施設が多く、そのための維持管理経費等によるものである。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今後は、庁舎の統合事業や小中学校の再編、類似施設の統廃合等を進め、維持管理経費等の見直しを図っていく。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17</xdr:row>
      <xdr:rowOff>60325</xdr:rowOff>
    </xdr:to>
    <xdr:cxnSp macro="">
      <xdr:nvCxnSpPr>
        <xdr:cNvPr id="129" name="直線コネクタ 128"/>
        <xdr:cNvCxnSpPr/>
      </xdr:nvCxnSpPr>
      <xdr:spPr>
        <a:xfrm>
          <a:off x="15671800" y="28892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117475</xdr:rowOff>
    </xdr:from>
    <xdr:to>
      <xdr:col>78</xdr:col>
      <xdr:colOff>69850</xdr:colOff>
      <xdr:row>16</xdr:row>
      <xdr:rowOff>146050</xdr:rowOff>
    </xdr:to>
    <xdr:cxnSp macro="">
      <xdr:nvCxnSpPr>
        <xdr:cNvPr id="132" name="直線コネクタ 131"/>
        <xdr:cNvCxnSpPr/>
      </xdr:nvCxnSpPr>
      <xdr:spPr>
        <a:xfrm>
          <a:off x="14782800" y="2860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117475</xdr:rowOff>
    </xdr:from>
    <xdr:to>
      <xdr:col>73</xdr:col>
      <xdr:colOff>180975</xdr:colOff>
      <xdr:row>16</xdr:row>
      <xdr:rowOff>146050</xdr:rowOff>
    </xdr:to>
    <xdr:cxnSp macro="">
      <xdr:nvCxnSpPr>
        <xdr:cNvPr id="135" name="直線コネクタ 134"/>
        <xdr:cNvCxnSpPr/>
      </xdr:nvCxnSpPr>
      <xdr:spPr>
        <a:xfrm flipV="1">
          <a:off x="13893800" y="2860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107950</xdr:rowOff>
    </xdr:from>
    <xdr:to>
      <xdr:col>69</xdr:col>
      <xdr:colOff>92075</xdr:colOff>
      <xdr:row>16</xdr:row>
      <xdr:rowOff>146050</xdr:rowOff>
    </xdr:to>
    <xdr:cxnSp macro="">
      <xdr:nvCxnSpPr>
        <xdr:cNvPr id="138" name="直線コネクタ 137"/>
        <xdr:cNvCxnSpPr/>
      </xdr:nvCxnSpPr>
      <xdr:spPr>
        <a:xfrm>
          <a:off x="13004800" y="285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48" name="楕円 147"/>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49"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50" name="楕円 149"/>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10177</xdr:rowOff>
    </xdr:from>
    <xdr:ext cx="736600" cy="259045"/>
    <xdr:sp macro="" textlink="">
      <xdr:nvSpPr>
        <xdr:cNvPr id="151" name="テキスト ボックス 150"/>
        <xdr:cNvSpPr txBox="1"/>
      </xdr:nvSpPr>
      <xdr:spPr>
        <a:xfrm>
          <a:off x="15290800" y="29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2" name="楕円 151"/>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3" name="テキスト ボックス 152"/>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5" name="テキスト ボックス 154"/>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57150</xdr:rowOff>
    </xdr:from>
    <xdr:to>
      <xdr:col>65</xdr:col>
      <xdr:colOff>53975</xdr:colOff>
      <xdr:row>16</xdr:row>
      <xdr:rowOff>158750</xdr:rowOff>
    </xdr:to>
    <xdr:sp macro="" textlink="">
      <xdr:nvSpPr>
        <xdr:cNvPr id="156" name="楕円 155"/>
        <xdr:cNvSpPr/>
      </xdr:nvSpPr>
      <xdr:spPr>
        <a:xfrm>
          <a:off x="12954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143527</xdr:rowOff>
    </xdr:from>
    <xdr:ext cx="762000" cy="259045"/>
    <xdr:sp macro="" textlink="">
      <xdr:nvSpPr>
        <xdr:cNvPr id="157" name="テキスト ボックス 156"/>
        <xdr:cNvSpPr txBox="1"/>
      </xdr:nvSpPr>
      <xdr:spPr>
        <a:xfrm>
          <a:off x="12623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かかる経常収支比率は昨年度比０．９％増加となっている。これは、障害児介護給付費や施設訓練等給付費等の障害者福祉費の増加によるものである。今年度は類似団体平均を下回っている（△０．３％）が、その差は年々縮小されており、全国平均を上回る高齢化率により、今後も医療費等の増加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45357</xdr:rowOff>
    </xdr:to>
    <xdr:cxnSp macro="">
      <xdr:nvCxnSpPr>
        <xdr:cNvPr id="192" name="直線コネクタ 191"/>
        <xdr:cNvCxnSpPr/>
      </xdr:nvCxnSpPr>
      <xdr:spPr>
        <a:xfrm>
          <a:off x="3987800" y="94996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69850</xdr:rowOff>
    </xdr:to>
    <xdr:cxnSp macro="">
      <xdr:nvCxnSpPr>
        <xdr:cNvPr id="195" name="直線コネクタ 194"/>
        <xdr:cNvCxnSpPr/>
      </xdr:nvCxnSpPr>
      <xdr:spPr>
        <a:xfrm>
          <a:off x="3098800" y="9352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8" name="直線コネクタ 197"/>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78015</xdr:rowOff>
    </xdr:to>
    <xdr:cxnSp macro="">
      <xdr:nvCxnSpPr>
        <xdr:cNvPr id="201" name="直線コネクタ 200"/>
        <xdr:cNvCxnSpPr/>
      </xdr:nvCxnSpPr>
      <xdr:spPr>
        <a:xfrm>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その他については、類似団体平均と比べると１．９％下回っているが、昨年度比では０．８％増加している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これは介護保険事業特別会計と後期高齢者医療特別会計への繰出金が前年度より増加した事によるものである。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今後も、高齢化率の上昇によりこの２会計への繰出金の増加が懸念される。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50800</xdr:rowOff>
    </xdr:to>
    <xdr:cxnSp macro="">
      <xdr:nvCxnSpPr>
        <xdr:cNvPr id="253" name="直線コネクタ 252"/>
        <xdr:cNvCxnSpPr/>
      </xdr:nvCxnSpPr>
      <xdr:spPr>
        <a:xfrm>
          <a:off x="15671800" y="9591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168910</xdr:rowOff>
    </xdr:to>
    <xdr:cxnSp macro="">
      <xdr:nvCxnSpPr>
        <xdr:cNvPr id="256" name="直線コネクタ 255"/>
        <xdr:cNvCxnSpPr/>
      </xdr:nvCxnSpPr>
      <xdr:spPr>
        <a:xfrm flipV="1">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168910</xdr:rowOff>
    </xdr:to>
    <xdr:cxnSp macro="">
      <xdr:nvCxnSpPr>
        <xdr:cNvPr id="259" name="直線コネクタ 258"/>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62" name="直線コネクタ 261"/>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80" name="楕円 279"/>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81" name="テキスト ボックス 280"/>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補助費等については、類似団体平均を１．０％上回っている。これは水道事業特別会計への繰出や、他団体への補助等によるものである。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今後は、補助金等の見直しを進め、抑制に努めていく。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157480</xdr:rowOff>
    </xdr:from>
    <xdr:to>
      <xdr:col>82</xdr:col>
      <xdr:colOff>107950</xdr:colOff>
      <xdr:row>37</xdr:row>
      <xdr:rowOff>24130</xdr:rowOff>
    </xdr:to>
    <xdr:cxnSp macro="">
      <xdr:nvCxnSpPr>
        <xdr:cNvPr id="314" name="直線コネクタ 313"/>
        <xdr:cNvCxnSpPr/>
      </xdr:nvCxnSpPr>
      <xdr:spPr>
        <a:xfrm>
          <a:off x="15671800" y="632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157480</xdr:rowOff>
    </xdr:to>
    <xdr:cxnSp macro="">
      <xdr:nvCxnSpPr>
        <xdr:cNvPr id="317" name="直線コネクタ 316"/>
        <xdr:cNvCxnSpPr/>
      </xdr:nvCxnSpPr>
      <xdr:spPr>
        <a:xfrm>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8890</xdr:rowOff>
    </xdr:to>
    <xdr:cxnSp macro="">
      <xdr:nvCxnSpPr>
        <xdr:cNvPr id="320" name="直線コネクタ 319"/>
        <xdr:cNvCxnSpPr/>
      </xdr:nvCxnSpPr>
      <xdr:spPr>
        <a:xfrm flipV="1">
          <a:off x="13893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24130</xdr:rowOff>
    </xdr:to>
    <xdr:cxnSp macro="">
      <xdr:nvCxnSpPr>
        <xdr:cNvPr id="323" name="直線コネクタ 322"/>
        <xdr:cNvCxnSpPr/>
      </xdr:nvCxnSpPr>
      <xdr:spPr>
        <a:xfrm flipV="1">
          <a:off x="13004800" y="635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4"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5" name="楕円 334"/>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21607</xdr:rowOff>
    </xdr:from>
    <xdr:ext cx="736600" cy="259045"/>
    <xdr:sp macro="" textlink="">
      <xdr:nvSpPr>
        <xdr:cNvPr id="336" name="テキスト ボックス 335"/>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9" name="楕円 338"/>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40" name="テキスト ボックス 339"/>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1" name="楕円 34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2" name="テキスト ボックス 34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公債費にかかる経常収支比率は、２６年度に一部繰上償還を実施したことにより、２６年度以降１２％台で推移している。類似団体平均と比較しても２９年度は０．８％下回っている。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今後は合併特例債や過疎対策事業債などの起債償還が見込まれており、新規の起債借入を抑制するなど、健全な財政運営に努める必要がある。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66039</xdr:rowOff>
    </xdr:to>
    <xdr:cxnSp macro="">
      <xdr:nvCxnSpPr>
        <xdr:cNvPr id="375" name="直線コネクタ 374"/>
        <xdr:cNvCxnSpPr/>
      </xdr:nvCxnSpPr>
      <xdr:spPr>
        <a:xfrm flipV="1">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66039</xdr:rowOff>
    </xdr:to>
    <xdr:cxnSp macro="">
      <xdr:nvCxnSpPr>
        <xdr:cNvPr id="378" name="直線コネクタ 377"/>
        <xdr:cNvCxnSpPr/>
      </xdr:nvCxnSpPr>
      <xdr:spPr>
        <a:xfrm>
          <a:off x="3098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35561</xdr:rowOff>
    </xdr:to>
    <xdr:cxnSp macro="">
      <xdr:nvCxnSpPr>
        <xdr:cNvPr id="381" name="直線コネクタ 380"/>
        <xdr:cNvCxnSpPr/>
      </xdr:nvCxnSpPr>
      <xdr:spPr>
        <a:xfrm>
          <a:off x="2209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77</xdr:row>
      <xdr:rowOff>1270</xdr:rowOff>
    </xdr:to>
    <xdr:cxnSp macro="">
      <xdr:nvCxnSpPr>
        <xdr:cNvPr id="384" name="直線コネクタ 383"/>
        <xdr:cNvCxnSpPr/>
      </xdr:nvCxnSpPr>
      <xdr:spPr>
        <a:xfrm flipV="1">
          <a:off x="1320800" y="130581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4" name="楕円 39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6" name="楕円 395"/>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7" name="テキスト ボックス 396"/>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8" name="楕円 39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9" name="テキスト ボックス 39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400" name="楕円 399"/>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401" name="テキスト ボックス 400"/>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402" name="楕円 401"/>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403" name="テキスト ボックス 402"/>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公債費以外の経常収支比率は、類似団体比較で１．６％下回っているが、昨年度比では２．７％増加している。これは、扶助費、補助費等などが増加傾向にあるためである。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今後は、健康増進事業の促進や他団体への補助金の見直し、公共施設の統廃合による維持管理経費の削減等を実施し、経常的経費の抑制に努める。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8889</xdr:rowOff>
    </xdr:to>
    <xdr:cxnSp macro="">
      <xdr:nvCxnSpPr>
        <xdr:cNvPr id="436" name="直線コネクタ 435"/>
        <xdr:cNvCxnSpPr/>
      </xdr:nvCxnSpPr>
      <xdr:spPr>
        <a:xfrm>
          <a:off x="15671800" y="132791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77470</xdr:rowOff>
    </xdr:to>
    <xdr:cxnSp macro="">
      <xdr:nvCxnSpPr>
        <xdr:cNvPr id="439" name="直線コネクタ 438"/>
        <xdr:cNvCxnSpPr/>
      </xdr:nvCxnSpPr>
      <xdr:spPr>
        <a:xfrm>
          <a:off x="14782800" y="13229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46989</xdr:rowOff>
    </xdr:to>
    <xdr:cxnSp macro="">
      <xdr:nvCxnSpPr>
        <xdr:cNvPr id="442" name="直線コネクタ 441"/>
        <xdr:cNvCxnSpPr/>
      </xdr:nvCxnSpPr>
      <xdr:spPr>
        <a:xfrm flipV="1">
          <a:off x="13893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62230</xdr:rowOff>
    </xdr:to>
    <xdr:cxnSp macro="">
      <xdr:nvCxnSpPr>
        <xdr:cNvPr id="445" name="直線コネクタ 444"/>
        <xdr:cNvCxnSpPr/>
      </xdr:nvCxnSpPr>
      <xdr:spPr>
        <a:xfrm flipV="1">
          <a:off x="13004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55" name="楕円 454"/>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146066</xdr:rowOff>
    </xdr:from>
    <xdr:ext cx="762000" cy="259045"/>
    <xdr:sp macro="" textlink="">
      <xdr:nvSpPr>
        <xdr:cNvPr id="456" name="公債費以外該当値テキスト"/>
        <xdr:cNvSpPr txBox="1"/>
      </xdr:nvSpPr>
      <xdr:spPr>
        <a:xfrm>
          <a:off x="165989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7" name="楕円 456"/>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58" name="テキスト ボックス 45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59" name="楕円 458"/>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60" name="テキスト ボックス 459"/>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61" name="楕円 46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62" name="テキスト ボックス 46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63" name="楕円 462"/>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64" name="テキスト ボックス 463"/>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53026</xdr:rowOff>
    </xdr:from>
    <xdr:to>
      <xdr:col>29</xdr:col>
      <xdr:colOff>127000</xdr:colOff>
      <xdr:row>14</xdr:row>
      <xdr:rowOff>86336</xdr:rowOff>
    </xdr:to>
    <xdr:cxnSp macro="">
      <xdr:nvCxnSpPr>
        <xdr:cNvPr id="52" name="直線コネクタ 51"/>
        <xdr:cNvCxnSpPr/>
      </xdr:nvCxnSpPr>
      <xdr:spPr bwMode="auto">
        <a:xfrm flipV="1">
          <a:off x="5003800" y="2500951"/>
          <a:ext cx="6477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86336</xdr:rowOff>
    </xdr:from>
    <xdr:to>
      <xdr:col>26</xdr:col>
      <xdr:colOff>50800</xdr:colOff>
      <xdr:row>14</xdr:row>
      <xdr:rowOff>140139</xdr:rowOff>
    </xdr:to>
    <xdr:cxnSp macro="">
      <xdr:nvCxnSpPr>
        <xdr:cNvPr id="55" name="直線コネクタ 54"/>
        <xdr:cNvCxnSpPr/>
      </xdr:nvCxnSpPr>
      <xdr:spPr bwMode="auto">
        <a:xfrm flipV="1">
          <a:off x="4305300" y="2534261"/>
          <a:ext cx="698500" cy="5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140139</xdr:rowOff>
    </xdr:from>
    <xdr:to>
      <xdr:col>22</xdr:col>
      <xdr:colOff>114300</xdr:colOff>
      <xdr:row>14</xdr:row>
      <xdr:rowOff>158248</xdr:rowOff>
    </xdr:to>
    <xdr:cxnSp macro="">
      <xdr:nvCxnSpPr>
        <xdr:cNvPr id="58" name="直線コネクタ 57"/>
        <xdr:cNvCxnSpPr/>
      </xdr:nvCxnSpPr>
      <xdr:spPr bwMode="auto">
        <a:xfrm flipV="1">
          <a:off x="3606800" y="2588064"/>
          <a:ext cx="698500" cy="18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124170</xdr:rowOff>
    </xdr:from>
    <xdr:to>
      <xdr:col>18</xdr:col>
      <xdr:colOff>177800</xdr:colOff>
      <xdr:row>14</xdr:row>
      <xdr:rowOff>158248</xdr:rowOff>
    </xdr:to>
    <xdr:cxnSp macro="">
      <xdr:nvCxnSpPr>
        <xdr:cNvPr id="61" name="直線コネクタ 60"/>
        <xdr:cNvCxnSpPr/>
      </xdr:nvCxnSpPr>
      <xdr:spPr bwMode="auto">
        <a:xfrm>
          <a:off x="2908300" y="2572095"/>
          <a:ext cx="698500" cy="3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2226</xdr:rowOff>
    </xdr:from>
    <xdr:to>
      <xdr:col>29</xdr:col>
      <xdr:colOff>177800</xdr:colOff>
      <xdr:row>14</xdr:row>
      <xdr:rowOff>103826</xdr:rowOff>
    </xdr:to>
    <xdr:sp macro="" textlink="">
      <xdr:nvSpPr>
        <xdr:cNvPr id="71" name="楕円 70"/>
        <xdr:cNvSpPr/>
      </xdr:nvSpPr>
      <xdr:spPr bwMode="auto">
        <a:xfrm>
          <a:off x="5600700" y="245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18753</xdr:rowOff>
    </xdr:from>
    <xdr:ext cx="762000" cy="259045"/>
    <xdr:sp macro="" textlink="">
      <xdr:nvSpPr>
        <xdr:cNvPr id="72" name="人口1人当たり決算額の推移該当値テキスト130"/>
        <xdr:cNvSpPr txBox="1"/>
      </xdr:nvSpPr>
      <xdr:spPr>
        <a:xfrm>
          <a:off x="5740400" y="229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35536</xdr:rowOff>
    </xdr:from>
    <xdr:to>
      <xdr:col>26</xdr:col>
      <xdr:colOff>101600</xdr:colOff>
      <xdr:row>14</xdr:row>
      <xdr:rowOff>137136</xdr:rowOff>
    </xdr:to>
    <xdr:sp macro="" textlink="">
      <xdr:nvSpPr>
        <xdr:cNvPr id="73" name="楕円 72"/>
        <xdr:cNvSpPr/>
      </xdr:nvSpPr>
      <xdr:spPr bwMode="auto">
        <a:xfrm>
          <a:off x="4953000" y="248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147313</xdr:rowOff>
    </xdr:from>
    <xdr:ext cx="736600" cy="259045"/>
    <xdr:sp macro="" textlink="">
      <xdr:nvSpPr>
        <xdr:cNvPr id="74" name="テキスト ボックス 73"/>
        <xdr:cNvSpPr txBox="1"/>
      </xdr:nvSpPr>
      <xdr:spPr>
        <a:xfrm>
          <a:off x="4622800" y="225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89339</xdr:rowOff>
    </xdr:from>
    <xdr:to>
      <xdr:col>22</xdr:col>
      <xdr:colOff>165100</xdr:colOff>
      <xdr:row>15</xdr:row>
      <xdr:rowOff>19489</xdr:rowOff>
    </xdr:to>
    <xdr:sp macro="" textlink="">
      <xdr:nvSpPr>
        <xdr:cNvPr id="75" name="楕円 74"/>
        <xdr:cNvSpPr/>
      </xdr:nvSpPr>
      <xdr:spPr bwMode="auto">
        <a:xfrm>
          <a:off x="4254500" y="253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29666</xdr:rowOff>
    </xdr:from>
    <xdr:ext cx="762000" cy="259045"/>
    <xdr:sp macro="" textlink="">
      <xdr:nvSpPr>
        <xdr:cNvPr id="76" name="テキスト ボックス 75"/>
        <xdr:cNvSpPr txBox="1"/>
      </xdr:nvSpPr>
      <xdr:spPr>
        <a:xfrm>
          <a:off x="3924300" y="230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107448</xdr:rowOff>
    </xdr:from>
    <xdr:to>
      <xdr:col>19</xdr:col>
      <xdr:colOff>38100</xdr:colOff>
      <xdr:row>15</xdr:row>
      <xdr:rowOff>37598</xdr:rowOff>
    </xdr:to>
    <xdr:sp macro="" textlink="">
      <xdr:nvSpPr>
        <xdr:cNvPr id="77" name="楕円 76"/>
        <xdr:cNvSpPr/>
      </xdr:nvSpPr>
      <xdr:spPr bwMode="auto">
        <a:xfrm>
          <a:off x="3556000" y="255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47775</xdr:rowOff>
    </xdr:from>
    <xdr:ext cx="762000" cy="259045"/>
    <xdr:sp macro="" textlink="">
      <xdr:nvSpPr>
        <xdr:cNvPr id="78" name="テキスト ボックス 77"/>
        <xdr:cNvSpPr txBox="1"/>
      </xdr:nvSpPr>
      <xdr:spPr>
        <a:xfrm>
          <a:off x="3225800" y="232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73370</xdr:rowOff>
    </xdr:from>
    <xdr:to>
      <xdr:col>15</xdr:col>
      <xdr:colOff>101600</xdr:colOff>
      <xdr:row>15</xdr:row>
      <xdr:rowOff>3520</xdr:rowOff>
    </xdr:to>
    <xdr:sp macro="" textlink="">
      <xdr:nvSpPr>
        <xdr:cNvPr id="79" name="楕円 78"/>
        <xdr:cNvSpPr/>
      </xdr:nvSpPr>
      <xdr:spPr bwMode="auto">
        <a:xfrm>
          <a:off x="2857500" y="252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13697</xdr:rowOff>
    </xdr:from>
    <xdr:ext cx="762000" cy="259045"/>
    <xdr:sp macro="" textlink="">
      <xdr:nvSpPr>
        <xdr:cNvPr id="80" name="テキスト ボックス 79"/>
        <xdr:cNvSpPr txBox="1"/>
      </xdr:nvSpPr>
      <xdr:spPr>
        <a:xfrm>
          <a:off x="2527300" y="2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120302</xdr:rowOff>
    </xdr:from>
    <xdr:to>
      <xdr:col>29</xdr:col>
      <xdr:colOff>127000</xdr:colOff>
      <xdr:row>37</xdr:row>
      <xdr:rowOff>127754</xdr:rowOff>
    </xdr:to>
    <xdr:cxnSp macro="">
      <xdr:nvCxnSpPr>
        <xdr:cNvPr id="112" name="直線コネクタ 111"/>
        <xdr:cNvCxnSpPr/>
      </xdr:nvCxnSpPr>
      <xdr:spPr bwMode="auto">
        <a:xfrm>
          <a:off x="5003800" y="7245002"/>
          <a:ext cx="6477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120302</xdr:rowOff>
    </xdr:from>
    <xdr:to>
      <xdr:col>26</xdr:col>
      <xdr:colOff>50800</xdr:colOff>
      <xdr:row>37</xdr:row>
      <xdr:rowOff>135413</xdr:rowOff>
    </xdr:to>
    <xdr:cxnSp macro="">
      <xdr:nvCxnSpPr>
        <xdr:cNvPr id="115" name="直線コネクタ 114"/>
        <xdr:cNvCxnSpPr/>
      </xdr:nvCxnSpPr>
      <xdr:spPr bwMode="auto">
        <a:xfrm flipV="1">
          <a:off x="4305300" y="7245002"/>
          <a:ext cx="698500" cy="1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135413</xdr:rowOff>
    </xdr:from>
    <xdr:to>
      <xdr:col>22</xdr:col>
      <xdr:colOff>114300</xdr:colOff>
      <xdr:row>37</xdr:row>
      <xdr:rowOff>147437</xdr:rowOff>
    </xdr:to>
    <xdr:cxnSp macro="">
      <xdr:nvCxnSpPr>
        <xdr:cNvPr id="118" name="直線コネクタ 117"/>
        <xdr:cNvCxnSpPr/>
      </xdr:nvCxnSpPr>
      <xdr:spPr bwMode="auto">
        <a:xfrm flipV="1">
          <a:off x="3606800" y="7260113"/>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25890</xdr:rowOff>
    </xdr:from>
    <xdr:to>
      <xdr:col>18</xdr:col>
      <xdr:colOff>177800</xdr:colOff>
      <xdr:row>37</xdr:row>
      <xdr:rowOff>147437</xdr:rowOff>
    </xdr:to>
    <xdr:cxnSp macro="">
      <xdr:nvCxnSpPr>
        <xdr:cNvPr id="121" name="直線コネクタ 120"/>
        <xdr:cNvCxnSpPr/>
      </xdr:nvCxnSpPr>
      <xdr:spPr bwMode="auto">
        <a:xfrm>
          <a:off x="2908300" y="7150590"/>
          <a:ext cx="698500" cy="12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76954</xdr:rowOff>
    </xdr:from>
    <xdr:to>
      <xdr:col>29</xdr:col>
      <xdr:colOff>177800</xdr:colOff>
      <xdr:row>37</xdr:row>
      <xdr:rowOff>178554</xdr:rowOff>
    </xdr:to>
    <xdr:sp macro="" textlink="">
      <xdr:nvSpPr>
        <xdr:cNvPr id="131" name="楕円 130"/>
        <xdr:cNvSpPr/>
      </xdr:nvSpPr>
      <xdr:spPr bwMode="auto">
        <a:xfrm>
          <a:off x="5600700" y="720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49031</xdr:rowOff>
    </xdr:from>
    <xdr:ext cx="762000" cy="259045"/>
    <xdr:sp macro="" textlink="">
      <xdr:nvSpPr>
        <xdr:cNvPr id="132" name="人口1人当たり決算額の推移該当値テキスト445"/>
        <xdr:cNvSpPr txBox="1"/>
      </xdr:nvSpPr>
      <xdr:spPr>
        <a:xfrm>
          <a:off x="5740400" y="717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69502</xdr:rowOff>
    </xdr:from>
    <xdr:to>
      <xdr:col>26</xdr:col>
      <xdr:colOff>101600</xdr:colOff>
      <xdr:row>37</xdr:row>
      <xdr:rowOff>171102</xdr:rowOff>
    </xdr:to>
    <xdr:sp macro="" textlink="">
      <xdr:nvSpPr>
        <xdr:cNvPr id="133" name="楕円 132"/>
        <xdr:cNvSpPr/>
      </xdr:nvSpPr>
      <xdr:spPr bwMode="auto">
        <a:xfrm>
          <a:off x="4953000" y="719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155879</xdr:rowOff>
    </xdr:from>
    <xdr:ext cx="736600" cy="259045"/>
    <xdr:sp macro="" textlink="">
      <xdr:nvSpPr>
        <xdr:cNvPr id="134" name="テキスト ボックス 133"/>
        <xdr:cNvSpPr txBox="1"/>
      </xdr:nvSpPr>
      <xdr:spPr>
        <a:xfrm>
          <a:off x="4622800" y="728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84613</xdr:rowOff>
    </xdr:from>
    <xdr:to>
      <xdr:col>22</xdr:col>
      <xdr:colOff>165100</xdr:colOff>
      <xdr:row>37</xdr:row>
      <xdr:rowOff>186213</xdr:rowOff>
    </xdr:to>
    <xdr:sp macro="" textlink="">
      <xdr:nvSpPr>
        <xdr:cNvPr id="135" name="楕円 134"/>
        <xdr:cNvSpPr/>
      </xdr:nvSpPr>
      <xdr:spPr bwMode="auto">
        <a:xfrm>
          <a:off x="4254500" y="720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170990</xdr:rowOff>
    </xdr:from>
    <xdr:ext cx="762000" cy="259045"/>
    <xdr:sp macro="" textlink="">
      <xdr:nvSpPr>
        <xdr:cNvPr id="136" name="テキスト ボックス 135"/>
        <xdr:cNvSpPr txBox="1"/>
      </xdr:nvSpPr>
      <xdr:spPr>
        <a:xfrm>
          <a:off x="3924300" y="729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96637</xdr:rowOff>
    </xdr:from>
    <xdr:to>
      <xdr:col>19</xdr:col>
      <xdr:colOff>38100</xdr:colOff>
      <xdr:row>37</xdr:row>
      <xdr:rowOff>198237</xdr:rowOff>
    </xdr:to>
    <xdr:sp macro="" textlink="">
      <xdr:nvSpPr>
        <xdr:cNvPr id="137" name="楕円 136"/>
        <xdr:cNvSpPr/>
      </xdr:nvSpPr>
      <xdr:spPr bwMode="auto">
        <a:xfrm>
          <a:off x="3556000" y="722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183014</xdr:rowOff>
    </xdr:from>
    <xdr:ext cx="762000" cy="259045"/>
    <xdr:sp macro="" textlink="">
      <xdr:nvSpPr>
        <xdr:cNvPr id="138" name="テキスト ボックス 137"/>
        <xdr:cNvSpPr txBox="1"/>
      </xdr:nvSpPr>
      <xdr:spPr>
        <a:xfrm>
          <a:off x="3225800" y="73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146540</xdr:rowOff>
    </xdr:from>
    <xdr:to>
      <xdr:col>15</xdr:col>
      <xdr:colOff>101600</xdr:colOff>
      <xdr:row>37</xdr:row>
      <xdr:rowOff>76690</xdr:rowOff>
    </xdr:to>
    <xdr:sp macro="" textlink="">
      <xdr:nvSpPr>
        <xdr:cNvPr id="139" name="楕円 138"/>
        <xdr:cNvSpPr/>
      </xdr:nvSpPr>
      <xdr:spPr bwMode="auto">
        <a:xfrm>
          <a:off x="2857500" y="7099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61467</xdr:rowOff>
    </xdr:from>
    <xdr:ext cx="762000" cy="259045"/>
    <xdr:sp macro="" textlink="">
      <xdr:nvSpPr>
        <xdr:cNvPr id="140" name="テキスト ボックス 139"/>
        <xdr:cNvSpPr txBox="1"/>
      </xdr:nvSpPr>
      <xdr:spPr>
        <a:xfrm>
          <a:off x="2527300" y="718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11932</xdr:rowOff>
    </xdr:from>
    <xdr:to>
      <xdr:col>24</xdr:col>
      <xdr:colOff>63500</xdr:colOff>
      <xdr:row>35</xdr:row>
      <xdr:rowOff>27496</xdr:rowOff>
    </xdr:to>
    <xdr:cxnSp macro="">
      <xdr:nvCxnSpPr>
        <xdr:cNvPr id="61" name="直線コネクタ 60"/>
        <xdr:cNvCxnSpPr/>
      </xdr:nvCxnSpPr>
      <xdr:spPr>
        <a:xfrm flipV="1">
          <a:off x="3797300" y="6012682"/>
          <a:ext cx="8382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27496</xdr:rowOff>
    </xdr:from>
    <xdr:to>
      <xdr:col>19</xdr:col>
      <xdr:colOff>177800</xdr:colOff>
      <xdr:row>35</xdr:row>
      <xdr:rowOff>36106</xdr:rowOff>
    </xdr:to>
    <xdr:cxnSp macro="">
      <xdr:nvCxnSpPr>
        <xdr:cNvPr id="64" name="直線コネクタ 63"/>
        <xdr:cNvCxnSpPr/>
      </xdr:nvCxnSpPr>
      <xdr:spPr>
        <a:xfrm flipV="1">
          <a:off x="2908300" y="6028246"/>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36106</xdr:rowOff>
    </xdr:from>
    <xdr:to>
      <xdr:col>15</xdr:col>
      <xdr:colOff>50800</xdr:colOff>
      <xdr:row>35</xdr:row>
      <xdr:rowOff>75768</xdr:rowOff>
    </xdr:to>
    <xdr:cxnSp macro="">
      <xdr:nvCxnSpPr>
        <xdr:cNvPr id="67" name="直線コネクタ 66"/>
        <xdr:cNvCxnSpPr/>
      </xdr:nvCxnSpPr>
      <xdr:spPr>
        <a:xfrm flipV="1">
          <a:off x="2019300" y="6036856"/>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43707</xdr:rowOff>
    </xdr:from>
    <xdr:to>
      <xdr:col>10</xdr:col>
      <xdr:colOff>114300</xdr:colOff>
      <xdr:row>35</xdr:row>
      <xdr:rowOff>75768</xdr:rowOff>
    </xdr:to>
    <xdr:cxnSp macro="">
      <xdr:nvCxnSpPr>
        <xdr:cNvPr id="70" name="直線コネクタ 69"/>
        <xdr:cNvCxnSpPr/>
      </xdr:nvCxnSpPr>
      <xdr:spPr>
        <a:xfrm>
          <a:off x="1130300" y="6044457"/>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132582</xdr:rowOff>
    </xdr:from>
    <xdr:to>
      <xdr:col>24</xdr:col>
      <xdr:colOff>114300</xdr:colOff>
      <xdr:row>35</xdr:row>
      <xdr:rowOff>62732</xdr:rowOff>
    </xdr:to>
    <xdr:sp macro="" textlink="">
      <xdr:nvSpPr>
        <xdr:cNvPr id="80" name="楕円 79"/>
        <xdr:cNvSpPr/>
      </xdr:nvSpPr>
      <xdr:spPr>
        <a:xfrm>
          <a:off x="4584700" y="59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155459</xdr:rowOff>
    </xdr:from>
    <xdr:ext cx="534377" cy="259045"/>
    <xdr:sp macro="" textlink="">
      <xdr:nvSpPr>
        <xdr:cNvPr id="81" name="人件費該当値テキスト"/>
        <xdr:cNvSpPr txBox="1"/>
      </xdr:nvSpPr>
      <xdr:spPr>
        <a:xfrm>
          <a:off x="4686300" y="58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148146</xdr:rowOff>
    </xdr:from>
    <xdr:to>
      <xdr:col>20</xdr:col>
      <xdr:colOff>38100</xdr:colOff>
      <xdr:row>35</xdr:row>
      <xdr:rowOff>78296</xdr:rowOff>
    </xdr:to>
    <xdr:sp macro="" textlink="">
      <xdr:nvSpPr>
        <xdr:cNvPr id="82" name="楕円 81"/>
        <xdr:cNvSpPr/>
      </xdr:nvSpPr>
      <xdr:spPr>
        <a:xfrm>
          <a:off x="3746500" y="59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94823</xdr:rowOff>
    </xdr:from>
    <xdr:ext cx="534377" cy="259045"/>
    <xdr:sp macro="" textlink="">
      <xdr:nvSpPr>
        <xdr:cNvPr id="83" name="テキスト ボックス 82"/>
        <xdr:cNvSpPr txBox="1"/>
      </xdr:nvSpPr>
      <xdr:spPr>
        <a:xfrm>
          <a:off x="3530111" y="57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156756</xdr:rowOff>
    </xdr:from>
    <xdr:to>
      <xdr:col>15</xdr:col>
      <xdr:colOff>101600</xdr:colOff>
      <xdr:row>35</xdr:row>
      <xdr:rowOff>86906</xdr:rowOff>
    </xdr:to>
    <xdr:sp macro="" textlink="">
      <xdr:nvSpPr>
        <xdr:cNvPr id="84" name="楕円 83"/>
        <xdr:cNvSpPr/>
      </xdr:nvSpPr>
      <xdr:spPr>
        <a:xfrm>
          <a:off x="2857500" y="59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103433</xdr:rowOff>
    </xdr:from>
    <xdr:ext cx="534377" cy="259045"/>
    <xdr:sp macro="" textlink="">
      <xdr:nvSpPr>
        <xdr:cNvPr id="85" name="テキスト ボックス 84"/>
        <xdr:cNvSpPr txBox="1"/>
      </xdr:nvSpPr>
      <xdr:spPr>
        <a:xfrm>
          <a:off x="2641111" y="57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24968</xdr:rowOff>
    </xdr:from>
    <xdr:to>
      <xdr:col>10</xdr:col>
      <xdr:colOff>165100</xdr:colOff>
      <xdr:row>35</xdr:row>
      <xdr:rowOff>126568</xdr:rowOff>
    </xdr:to>
    <xdr:sp macro="" textlink="">
      <xdr:nvSpPr>
        <xdr:cNvPr id="86" name="楕円 85"/>
        <xdr:cNvSpPr/>
      </xdr:nvSpPr>
      <xdr:spPr>
        <a:xfrm>
          <a:off x="1968500" y="60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143095</xdr:rowOff>
    </xdr:from>
    <xdr:ext cx="534377" cy="259045"/>
    <xdr:sp macro="" textlink="">
      <xdr:nvSpPr>
        <xdr:cNvPr id="87" name="テキスト ボックス 86"/>
        <xdr:cNvSpPr txBox="1"/>
      </xdr:nvSpPr>
      <xdr:spPr>
        <a:xfrm>
          <a:off x="1752111" y="58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164357</xdr:rowOff>
    </xdr:from>
    <xdr:to>
      <xdr:col>6</xdr:col>
      <xdr:colOff>38100</xdr:colOff>
      <xdr:row>35</xdr:row>
      <xdr:rowOff>94507</xdr:rowOff>
    </xdr:to>
    <xdr:sp macro="" textlink="">
      <xdr:nvSpPr>
        <xdr:cNvPr id="88" name="楕円 87"/>
        <xdr:cNvSpPr/>
      </xdr:nvSpPr>
      <xdr:spPr>
        <a:xfrm>
          <a:off x="1079500" y="59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111034</xdr:rowOff>
    </xdr:from>
    <xdr:ext cx="534377" cy="259045"/>
    <xdr:sp macro="" textlink="">
      <xdr:nvSpPr>
        <xdr:cNvPr id="89" name="テキスト ボックス 88"/>
        <xdr:cNvSpPr txBox="1"/>
      </xdr:nvSpPr>
      <xdr:spPr>
        <a:xfrm>
          <a:off x="863111" y="57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99046</xdr:rowOff>
    </xdr:from>
    <xdr:to>
      <xdr:col>24</xdr:col>
      <xdr:colOff>63500</xdr:colOff>
      <xdr:row>56</xdr:row>
      <xdr:rowOff>107161</xdr:rowOff>
    </xdr:to>
    <xdr:cxnSp macro="">
      <xdr:nvCxnSpPr>
        <xdr:cNvPr id="116" name="直線コネクタ 115"/>
        <xdr:cNvCxnSpPr/>
      </xdr:nvCxnSpPr>
      <xdr:spPr>
        <a:xfrm flipV="1">
          <a:off x="3797300" y="9700246"/>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93765</xdr:rowOff>
    </xdr:from>
    <xdr:to>
      <xdr:col>19</xdr:col>
      <xdr:colOff>177800</xdr:colOff>
      <xdr:row>56</xdr:row>
      <xdr:rowOff>107161</xdr:rowOff>
    </xdr:to>
    <xdr:cxnSp macro="">
      <xdr:nvCxnSpPr>
        <xdr:cNvPr id="119" name="直線コネクタ 118"/>
        <xdr:cNvCxnSpPr/>
      </xdr:nvCxnSpPr>
      <xdr:spPr>
        <a:xfrm>
          <a:off x="2908300" y="9694965"/>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93765</xdr:rowOff>
    </xdr:from>
    <xdr:to>
      <xdr:col>15</xdr:col>
      <xdr:colOff>50800</xdr:colOff>
      <xdr:row>56</xdr:row>
      <xdr:rowOff>115583</xdr:rowOff>
    </xdr:to>
    <xdr:cxnSp macro="">
      <xdr:nvCxnSpPr>
        <xdr:cNvPr id="122" name="直線コネクタ 121"/>
        <xdr:cNvCxnSpPr/>
      </xdr:nvCxnSpPr>
      <xdr:spPr>
        <a:xfrm flipV="1">
          <a:off x="2019300" y="9694965"/>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115583</xdr:rowOff>
    </xdr:from>
    <xdr:to>
      <xdr:col>10</xdr:col>
      <xdr:colOff>114300</xdr:colOff>
      <xdr:row>56</xdr:row>
      <xdr:rowOff>141090</xdr:rowOff>
    </xdr:to>
    <xdr:cxnSp macro="">
      <xdr:nvCxnSpPr>
        <xdr:cNvPr id="125" name="直線コネクタ 124"/>
        <xdr:cNvCxnSpPr/>
      </xdr:nvCxnSpPr>
      <xdr:spPr>
        <a:xfrm flipV="1">
          <a:off x="1130300" y="9716783"/>
          <a:ext cx="889000" cy="2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48246</xdr:rowOff>
    </xdr:from>
    <xdr:to>
      <xdr:col>24</xdr:col>
      <xdr:colOff>114300</xdr:colOff>
      <xdr:row>56</xdr:row>
      <xdr:rowOff>149846</xdr:rowOff>
    </xdr:to>
    <xdr:sp macro="" textlink="">
      <xdr:nvSpPr>
        <xdr:cNvPr id="135" name="楕円 134"/>
        <xdr:cNvSpPr/>
      </xdr:nvSpPr>
      <xdr:spPr>
        <a:xfrm>
          <a:off x="4584700" y="96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71123</xdr:rowOff>
    </xdr:from>
    <xdr:ext cx="534377" cy="259045"/>
    <xdr:sp macro="" textlink="">
      <xdr:nvSpPr>
        <xdr:cNvPr id="136" name="物件費該当値テキスト"/>
        <xdr:cNvSpPr txBox="1"/>
      </xdr:nvSpPr>
      <xdr:spPr>
        <a:xfrm>
          <a:off x="4686300" y="95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56361</xdr:rowOff>
    </xdr:from>
    <xdr:to>
      <xdr:col>20</xdr:col>
      <xdr:colOff>38100</xdr:colOff>
      <xdr:row>56</xdr:row>
      <xdr:rowOff>157961</xdr:rowOff>
    </xdr:to>
    <xdr:sp macro="" textlink="">
      <xdr:nvSpPr>
        <xdr:cNvPr id="137" name="楕円 136"/>
        <xdr:cNvSpPr/>
      </xdr:nvSpPr>
      <xdr:spPr>
        <a:xfrm>
          <a:off x="3746500" y="96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3038</xdr:rowOff>
    </xdr:from>
    <xdr:ext cx="534377" cy="259045"/>
    <xdr:sp macro="" textlink="">
      <xdr:nvSpPr>
        <xdr:cNvPr id="138" name="テキスト ボックス 137"/>
        <xdr:cNvSpPr txBox="1"/>
      </xdr:nvSpPr>
      <xdr:spPr>
        <a:xfrm>
          <a:off x="3530111" y="94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42965</xdr:rowOff>
    </xdr:from>
    <xdr:to>
      <xdr:col>15</xdr:col>
      <xdr:colOff>101600</xdr:colOff>
      <xdr:row>56</xdr:row>
      <xdr:rowOff>144565</xdr:rowOff>
    </xdr:to>
    <xdr:sp macro="" textlink="">
      <xdr:nvSpPr>
        <xdr:cNvPr id="139" name="楕円 138"/>
        <xdr:cNvSpPr/>
      </xdr:nvSpPr>
      <xdr:spPr>
        <a:xfrm>
          <a:off x="2857500" y="96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161092</xdr:rowOff>
    </xdr:from>
    <xdr:ext cx="534377" cy="259045"/>
    <xdr:sp macro="" textlink="">
      <xdr:nvSpPr>
        <xdr:cNvPr id="140" name="テキスト ボックス 139"/>
        <xdr:cNvSpPr txBox="1"/>
      </xdr:nvSpPr>
      <xdr:spPr>
        <a:xfrm>
          <a:off x="2641111" y="941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64783</xdr:rowOff>
    </xdr:from>
    <xdr:to>
      <xdr:col>10</xdr:col>
      <xdr:colOff>165100</xdr:colOff>
      <xdr:row>56</xdr:row>
      <xdr:rowOff>166383</xdr:rowOff>
    </xdr:to>
    <xdr:sp macro="" textlink="">
      <xdr:nvSpPr>
        <xdr:cNvPr id="141" name="楕円 140"/>
        <xdr:cNvSpPr/>
      </xdr:nvSpPr>
      <xdr:spPr>
        <a:xfrm>
          <a:off x="1968500" y="96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11460</xdr:rowOff>
    </xdr:from>
    <xdr:ext cx="534377" cy="259045"/>
    <xdr:sp macro="" textlink="">
      <xdr:nvSpPr>
        <xdr:cNvPr id="142" name="テキスト ボックス 141"/>
        <xdr:cNvSpPr txBox="1"/>
      </xdr:nvSpPr>
      <xdr:spPr>
        <a:xfrm>
          <a:off x="1752111" y="94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90290</xdr:rowOff>
    </xdr:from>
    <xdr:to>
      <xdr:col>6</xdr:col>
      <xdr:colOff>38100</xdr:colOff>
      <xdr:row>57</xdr:row>
      <xdr:rowOff>20440</xdr:rowOff>
    </xdr:to>
    <xdr:sp macro="" textlink="">
      <xdr:nvSpPr>
        <xdr:cNvPr id="143" name="楕円 142"/>
        <xdr:cNvSpPr/>
      </xdr:nvSpPr>
      <xdr:spPr>
        <a:xfrm>
          <a:off x="1079500" y="96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36967</xdr:rowOff>
    </xdr:from>
    <xdr:ext cx="534377" cy="259045"/>
    <xdr:sp macro="" textlink="">
      <xdr:nvSpPr>
        <xdr:cNvPr id="144" name="テキスト ボックス 143"/>
        <xdr:cNvSpPr txBox="1"/>
      </xdr:nvSpPr>
      <xdr:spPr>
        <a:xfrm>
          <a:off x="863111" y="94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22062</xdr:rowOff>
    </xdr:from>
    <xdr:to>
      <xdr:col>24</xdr:col>
      <xdr:colOff>63500</xdr:colOff>
      <xdr:row>78</xdr:row>
      <xdr:rowOff>41311</xdr:rowOff>
    </xdr:to>
    <xdr:cxnSp macro="">
      <xdr:nvCxnSpPr>
        <xdr:cNvPr id="171" name="直線コネクタ 170"/>
        <xdr:cNvCxnSpPr/>
      </xdr:nvCxnSpPr>
      <xdr:spPr>
        <a:xfrm>
          <a:off x="3797300" y="13395162"/>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22062</xdr:rowOff>
    </xdr:from>
    <xdr:to>
      <xdr:col>19</xdr:col>
      <xdr:colOff>177800</xdr:colOff>
      <xdr:row>78</xdr:row>
      <xdr:rowOff>30429</xdr:rowOff>
    </xdr:to>
    <xdr:cxnSp macro="">
      <xdr:nvCxnSpPr>
        <xdr:cNvPr id="174" name="直線コネクタ 173"/>
        <xdr:cNvCxnSpPr/>
      </xdr:nvCxnSpPr>
      <xdr:spPr>
        <a:xfrm flipV="1">
          <a:off x="2908300" y="13395162"/>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30429</xdr:rowOff>
    </xdr:from>
    <xdr:to>
      <xdr:col>15</xdr:col>
      <xdr:colOff>50800</xdr:colOff>
      <xdr:row>78</xdr:row>
      <xdr:rowOff>40670</xdr:rowOff>
    </xdr:to>
    <xdr:cxnSp macro="">
      <xdr:nvCxnSpPr>
        <xdr:cNvPr id="177" name="直線コネクタ 176"/>
        <xdr:cNvCxnSpPr/>
      </xdr:nvCxnSpPr>
      <xdr:spPr>
        <a:xfrm flipV="1">
          <a:off x="2019300" y="1340352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40670</xdr:rowOff>
    </xdr:from>
    <xdr:to>
      <xdr:col>10</xdr:col>
      <xdr:colOff>114300</xdr:colOff>
      <xdr:row>78</xdr:row>
      <xdr:rowOff>52832</xdr:rowOff>
    </xdr:to>
    <xdr:cxnSp macro="">
      <xdr:nvCxnSpPr>
        <xdr:cNvPr id="180" name="直線コネクタ 179"/>
        <xdr:cNvCxnSpPr/>
      </xdr:nvCxnSpPr>
      <xdr:spPr>
        <a:xfrm flipV="1">
          <a:off x="1130300" y="1341377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161961</xdr:rowOff>
    </xdr:from>
    <xdr:to>
      <xdr:col>24</xdr:col>
      <xdr:colOff>114300</xdr:colOff>
      <xdr:row>78</xdr:row>
      <xdr:rowOff>92111</xdr:rowOff>
    </xdr:to>
    <xdr:sp macro="" textlink="">
      <xdr:nvSpPr>
        <xdr:cNvPr id="190" name="楕円 189"/>
        <xdr:cNvSpPr/>
      </xdr:nvSpPr>
      <xdr:spPr>
        <a:xfrm>
          <a:off x="45847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76888</xdr:rowOff>
    </xdr:from>
    <xdr:ext cx="469744" cy="259045"/>
    <xdr:sp macro="" textlink="">
      <xdr:nvSpPr>
        <xdr:cNvPr id="191" name="維持補修費該当値テキスト"/>
        <xdr:cNvSpPr txBox="1"/>
      </xdr:nvSpPr>
      <xdr:spPr>
        <a:xfrm>
          <a:off x="4686300" y="132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142712</xdr:rowOff>
    </xdr:from>
    <xdr:to>
      <xdr:col>20</xdr:col>
      <xdr:colOff>38100</xdr:colOff>
      <xdr:row>78</xdr:row>
      <xdr:rowOff>72862</xdr:rowOff>
    </xdr:to>
    <xdr:sp macro="" textlink="">
      <xdr:nvSpPr>
        <xdr:cNvPr id="192" name="楕円 191"/>
        <xdr:cNvSpPr/>
      </xdr:nvSpPr>
      <xdr:spPr>
        <a:xfrm>
          <a:off x="3746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63989</xdr:rowOff>
    </xdr:from>
    <xdr:ext cx="469744" cy="259045"/>
    <xdr:sp macro="" textlink="">
      <xdr:nvSpPr>
        <xdr:cNvPr id="193" name="テキスト ボックス 192"/>
        <xdr:cNvSpPr txBox="1"/>
      </xdr:nvSpPr>
      <xdr:spPr>
        <a:xfrm>
          <a:off x="3562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151079</xdr:rowOff>
    </xdr:from>
    <xdr:to>
      <xdr:col>15</xdr:col>
      <xdr:colOff>101600</xdr:colOff>
      <xdr:row>78</xdr:row>
      <xdr:rowOff>81229</xdr:rowOff>
    </xdr:to>
    <xdr:sp macro="" textlink="">
      <xdr:nvSpPr>
        <xdr:cNvPr id="194" name="楕円 193"/>
        <xdr:cNvSpPr/>
      </xdr:nvSpPr>
      <xdr:spPr>
        <a:xfrm>
          <a:off x="2857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72356</xdr:rowOff>
    </xdr:from>
    <xdr:ext cx="469744" cy="259045"/>
    <xdr:sp macro="" textlink="">
      <xdr:nvSpPr>
        <xdr:cNvPr id="195" name="テキスト ボックス 194"/>
        <xdr:cNvSpPr txBox="1"/>
      </xdr:nvSpPr>
      <xdr:spPr>
        <a:xfrm>
          <a:off x="2673428" y="134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161320</xdr:rowOff>
    </xdr:from>
    <xdr:to>
      <xdr:col>10</xdr:col>
      <xdr:colOff>165100</xdr:colOff>
      <xdr:row>78</xdr:row>
      <xdr:rowOff>91470</xdr:rowOff>
    </xdr:to>
    <xdr:sp macro="" textlink="">
      <xdr:nvSpPr>
        <xdr:cNvPr id="196" name="楕円 195"/>
        <xdr:cNvSpPr/>
      </xdr:nvSpPr>
      <xdr:spPr>
        <a:xfrm>
          <a:off x="1968500" y="133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82597</xdr:rowOff>
    </xdr:from>
    <xdr:ext cx="469744" cy="259045"/>
    <xdr:sp macro="" textlink="">
      <xdr:nvSpPr>
        <xdr:cNvPr id="197" name="テキスト ボックス 196"/>
        <xdr:cNvSpPr txBox="1"/>
      </xdr:nvSpPr>
      <xdr:spPr>
        <a:xfrm>
          <a:off x="1784428" y="1345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2032</xdr:rowOff>
    </xdr:from>
    <xdr:to>
      <xdr:col>6</xdr:col>
      <xdr:colOff>38100</xdr:colOff>
      <xdr:row>78</xdr:row>
      <xdr:rowOff>103632</xdr:rowOff>
    </xdr:to>
    <xdr:sp macro="" textlink="">
      <xdr:nvSpPr>
        <xdr:cNvPr id="198" name="楕円 197"/>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94759</xdr:rowOff>
    </xdr:from>
    <xdr:ext cx="469744" cy="259045"/>
    <xdr:sp macro="" textlink="">
      <xdr:nvSpPr>
        <xdr:cNvPr id="199" name="テキスト ボックス 198"/>
        <xdr:cNvSpPr txBox="1"/>
      </xdr:nvSpPr>
      <xdr:spPr>
        <a:xfrm>
          <a:off x="895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48878</xdr:rowOff>
    </xdr:from>
    <xdr:to>
      <xdr:col>24</xdr:col>
      <xdr:colOff>63500</xdr:colOff>
      <xdr:row>93</xdr:row>
      <xdr:rowOff>123538</xdr:rowOff>
    </xdr:to>
    <xdr:cxnSp macro="">
      <xdr:nvCxnSpPr>
        <xdr:cNvPr id="227" name="直線コネクタ 226"/>
        <xdr:cNvCxnSpPr/>
      </xdr:nvCxnSpPr>
      <xdr:spPr>
        <a:xfrm flipV="1">
          <a:off x="3797300" y="15993728"/>
          <a:ext cx="838200" cy="7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123538</xdr:rowOff>
    </xdr:from>
    <xdr:to>
      <xdr:col>19</xdr:col>
      <xdr:colOff>177800</xdr:colOff>
      <xdr:row>94</xdr:row>
      <xdr:rowOff>80080</xdr:rowOff>
    </xdr:to>
    <xdr:cxnSp macro="">
      <xdr:nvCxnSpPr>
        <xdr:cNvPr id="230" name="直線コネクタ 229"/>
        <xdr:cNvCxnSpPr/>
      </xdr:nvCxnSpPr>
      <xdr:spPr>
        <a:xfrm flipV="1">
          <a:off x="2908300" y="16068388"/>
          <a:ext cx="889000" cy="1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80080</xdr:rowOff>
    </xdr:from>
    <xdr:to>
      <xdr:col>15</xdr:col>
      <xdr:colOff>50800</xdr:colOff>
      <xdr:row>95</xdr:row>
      <xdr:rowOff>32852</xdr:rowOff>
    </xdr:to>
    <xdr:cxnSp macro="">
      <xdr:nvCxnSpPr>
        <xdr:cNvPr id="233" name="直線コネクタ 232"/>
        <xdr:cNvCxnSpPr/>
      </xdr:nvCxnSpPr>
      <xdr:spPr>
        <a:xfrm flipV="1">
          <a:off x="2019300" y="16196380"/>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32852</xdr:rowOff>
    </xdr:from>
    <xdr:to>
      <xdr:col>10</xdr:col>
      <xdr:colOff>114300</xdr:colOff>
      <xdr:row>95</xdr:row>
      <xdr:rowOff>158034</xdr:rowOff>
    </xdr:to>
    <xdr:cxnSp macro="">
      <xdr:nvCxnSpPr>
        <xdr:cNvPr id="236" name="直線コネクタ 235"/>
        <xdr:cNvCxnSpPr/>
      </xdr:nvCxnSpPr>
      <xdr:spPr>
        <a:xfrm flipV="1">
          <a:off x="1130300" y="16320602"/>
          <a:ext cx="889000" cy="12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169528</xdr:rowOff>
    </xdr:from>
    <xdr:to>
      <xdr:col>24</xdr:col>
      <xdr:colOff>114300</xdr:colOff>
      <xdr:row>93</xdr:row>
      <xdr:rowOff>99678</xdr:rowOff>
    </xdr:to>
    <xdr:sp macro="" textlink="">
      <xdr:nvSpPr>
        <xdr:cNvPr id="246" name="楕円 245"/>
        <xdr:cNvSpPr/>
      </xdr:nvSpPr>
      <xdr:spPr>
        <a:xfrm>
          <a:off x="4584700" y="159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20955</xdr:rowOff>
    </xdr:from>
    <xdr:ext cx="534377" cy="259045"/>
    <xdr:sp macro="" textlink="">
      <xdr:nvSpPr>
        <xdr:cNvPr id="247" name="扶助費該当値テキスト"/>
        <xdr:cNvSpPr txBox="1"/>
      </xdr:nvSpPr>
      <xdr:spPr>
        <a:xfrm>
          <a:off x="4686300" y="157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72738</xdr:rowOff>
    </xdr:from>
    <xdr:to>
      <xdr:col>20</xdr:col>
      <xdr:colOff>38100</xdr:colOff>
      <xdr:row>94</xdr:row>
      <xdr:rowOff>2888</xdr:rowOff>
    </xdr:to>
    <xdr:sp macro="" textlink="">
      <xdr:nvSpPr>
        <xdr:cNvPr id="248" name="楕円 247"/>
        <xdr:cNvSpPr/>
      </xdr:nvSpPr>
      <xdr:spPr>
        <a:xfrm>
          <a:off x="3746500" y="160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19415</xdr:rowOff>
    </xdr:from>
    <xdr:ext cx="534377" cy="259045"/>
    <xdr:sp macro="" textlink="">
      <xdr:nvSpPr>
        <xdr:cNvPr id="249" name="テキスト ボックス 248"/>
        <xdr:cNvSpPr txBox="1"/>
      </xdr:nvSpPr>
      <xdr:spPr>
        <a:xfrm>
          <a:off x="3530111" y="157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29280</xdr:rowOff>
    </xdr:from>
    <xdr:to>
      <xdr:col>15</xdr:col>
      <xdr:colOff>101600</xdr:colOff>
      <xdr:row>94</xdr:row>
      <xdr:rowOff>130880</xdr:rowOff>
    </xdr:to>
    <xdr:sp macro="" textlink="">
      <xdr:nvSpPr>
        <xdr:cNvPr id="250" name="楕円 249"/>
        <xdr:cNvSpPr/>
      </xdr:nvSpPr>
      <xdr:spPr>
        <a:xfrm>
          <a:off x="2857500" y="161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147407</xdr:rowOff>
    </xdr:from>
    <xdr:ext cx="534377" cy="259045"/>
    <xdr:sp macro="" textlink="">
      <xdr:nvSpPr>
        <xdr:cNvPr id="251" name="テキスト ボックス 250"/>
        <xdr:cNvSpPr txBox="1"/>
      </xdr:nvSpPr>
      <xdr:spPr>
        <a:xfrm>
          <a:off x="2641111" y="159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153502</xdr:rowOff>
    </xdr:from>
    <xdr:to>
      <xdr:col>10</xdr:col>
      <xdr:colOff>165100</xdr:colOff>
      <xdr:row>95</xdr:row>
      <xdr:rowOff>83652</xdr:rowOff>
    </xdr:to>
    <xdr:sp macro="" textlink="">
      <xdr:nvSpPr>
        <xdr:cNvPr id="252" name="楕円 251"/>
        <xdr:cNvSpPr/>
      </xdr:nvSpPr>
      <xdr:spPr>
        <a:xfrm>
          <a:off x="1968500" y="162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100179</xdr:rowOff>
    </xdr:from>
    <xdr:ext cx="534377" cy="259045"/>
    <xdr:sp macro="" textlink="">
      <xdr:nvSpPr>
        <xdr:cNvPr id="253" name="テキスト ボックス 252"/>
        <xdr:cNvSpPr txBox="1"/>
      </xdr:nvSpPr>
      <xdr:spPr>
        <a:xfrm>
          <a:off x="1752111" y="160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107234</xdr:rowOff>
    </xdr:from>
    <xdr:to>
      <xdr:col>6</xdr:col>
      <xdr:colOff>38100</xdr:colOff>
      <xdr:row>96</xdr:row>
      <xdr:rowOff>37384</xdr:rowOff>
    </xdr:to>
    <xdr:sp macro="" textlink="">
      <xdr:nvSpPr>
        <xdr:cNvPr id="254" name="楕円 253"/>
        <xdr:cNvSpPr/>
      </xdr:nvSpPr>
      <xdr:spPr>
        <a:xfrm>
          <a:off x="1079500" y="163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53911</xdr:rowOff>
    </xdr:from>
    <xdr:ext cx="534377" cy="259045"/>
    <xdr:sp macro="" textlink="">
      <xdr:nvSpPr>
        <xdr:cNvPr id="255" name="テキスト ボックス 254"/>
        <xdr:cNvSpPr txBox="1"/>
      </xdr:nvSpPr>
      <xdr:spPr>
        <a:xfrm>
          <a:off x="863111" y="16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68409</xdr:rowOff>
    </xdr:from>
    <xdr:to>
      <xdr:col>55</xdr:col>
      <xdr:colOff>0</xdr:colOff>
      <xdr:row>35</xdr:row>
      <xdr:rowOff>77260</xdr:rowOff>
    </xdr:to>
    <xdr:cxnSp macro="">
      <xdr:nvCxnSpPr>
        <xdr:cNvPr id="286" name="直線コネクタ 285"/>
        <xdr:cNvCxnSpPr/>
      </xdr:nvCxnSpPr>
      <xdr:spPr>
        <a:xfrm>
          <a:off x="9639300" y="6069159"/>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68409</xdr:rowOff>
    </xdr:from>
    <xdr:to>
      <xdr:col>50</xdr:col>
      <xdr:colOff>114300</xdr:colOff>
      <xdr:row>35</xdr:row>
      <xdr:rowOff>134508</xdr:rowOff>
    </xdr:to>
    <xdr:cxnSp macro="">
      <xdr:nvCxnSpPr>
        <xdr:cNvPr id="289" name="直線コネクタ 288"/>
        <xdr:cNvCxnSpPr/>
      </xdr:nvCxnSpPr>
      <xdr:spPr>
        <a:xfrm flipV="1">
          <a:off x="8750300" y="6069159"/>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15124</xdr:rowOff>
    </xdr:from>
    <xdr:to>
      <xdr:col>45</xdr:col>
      <xdr:colOff>177800</xdr:colOff>
      <xdr:row>35</xdr:row>
      <xdr:rowOff>134508</xdr:rowOff>
    </xdr:to>
    <xdr:cxnSp macro="">
      <xdr:nvCxnSpPr>
        <xdr:cNvPr id="292" name="直線コネクタ 291"/>
        <xdr:cNvCxnSpPr/>
      </xdr:nvCxnSpPr>
      <xdr:spPr>
        <a:xfrm>
          <a:off x="7861300" y="6015874"/>
          <a:ext cx="889000" cy="1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15124</xdr:rowOff>
    </xdr:from>
    <xdr:to>
      <xdr:col>41</xdr:col>
      <xdr:colOff>50800</xdr:colOff>
      <xdr:row>35</xdr:row>
      <xdr:rowOff>150379</xdr:rowOff>
    </xdr:to>
    <xdr:cxnSp macro="">
      <xdr:nvCxnSpPr>
        <xdr:cNvPr id="295" name="直線コネクタ 294"/>
        <xdr:cNvCxnSpPr/>
      </xdr:nvCxnSpPr>
      <xdr:spPr>
        <a:xfrm flipV="1">
          <a:off x="6972300" y="6015874"/>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26460</xdr:rowOff>
    </xdr:from>
    <xdr:to>
      <xdr:col>55</xdr:col>
      <xdr:colOff>50800</xdr:colOff>
      <xdr:row>35</xdr:row>
      <xdr:rowOff>128060</xdr:rowOff>
    </xdr:to>
    <xdr:sp macro="" textlink="">
      <xdr:nvSpPr>
        <xdr:cNvPr id="305" name="楕円 304"/>
        <xdr:cNvSpPr/>
      </xdr:nvSpPr>
      <xdr:spPr>
        <a:xfrm>
          <a:off x="10426700" y="60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49337</xdr:rowOff>
    </xdr:from>
    <xdr:ext cx="534377" cy="259045"/>
    <xdr:sp macro="" textlink="">
      <xdr:nvSpPr>
        <xdr:cNvPr id="306" name="補助費等該当値テキスト"/>
        <xdr:cNvSpPr txBox="1"/>
      </xdr:nvSpPr>
      <xdr:spPr>
        <a:xfrm>
          <a:off x="10528300" y="58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17609</xdr:rowOff>
    </xdr:from>
    <xdr:to>
      <xdr:col>50</xdr:col>
      <xdr:colOff>165100</xdr:colOff>
      <xdr:row>35</xdr:row>
      <xdr:rowOff>119209</xdr:rowOff>
    </xdr:to>
    <xdr:sp macro="" textlink="">
      <xdr:nvSpPr>
        <xdr:cNvPr id="307" name="楕円 306"/>
        <xdr:cNvSpPr/>
      </xdr:nvSpPr>
      <xdr:spPr>
        <a:xfrm>
          <a:off x="9588500" y="60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135736</xdr:rowOff>
    </xdr:from>
    <xdr:ext cx="534377" cy="259045"/>
    <xdr:sp macro="" textlink="">
      <xdr:nvSpPr>
        <xdr:cNvPr id="308" name="テキスト ボックス 307"/>
        <xdr:cNvSpPr txBox="1"/>
      </xdr:nvSpPr>
      <xdr:spPr>
        <a:xfrm>
          <a:off x="9372111" y="57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83708</xdr:rowOff>
    </xdr:from>
    <xdr:to>
      <xdr:col>46</xdr:col>
      <xdr:colOff>38100</xdr:colOff>
      <xdr:row>36</xdr:row>
      <xdr:rowOff>13858</xdr:rowOff>
    </xdr:to>
    <xdr:sp macro="" textlink="">
      <xdr:nvSpPr>
        <xdr:cNvPr id="309" name="楕円 308"/>
        <xdr:cNvSpPr/>
      </xdr:nvSpPr>
      <xdr:spPr>
        <a:xfrm>
          <a:off x="8699500" y="60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30385</xdr:rowOff>
    </xdr:from>
    <xdr:ext cx="534377" cy="259045"/>
    <xdr:sp macro="" textlink="">
      <xdr:nvSpPr>
        <xdr:cNvPr id="310" name="テキスト ボックス 309"/>
        <xdr:cNvSpPr txBox="1"/>
      </xdr:nvSpPr>
      <xdr:spPr>
        <a:xfrm>
          <a:off x="8483111" y="58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135774</xdr:rowOff>
    </xdr:from>
    <xdr:to>
      <xdr:col>41</xdr:col>
      <xdr:colOff>101600</xdr:colOff>
      <xdr:row>35</xdr:row>
      <xdr:rowOff>65924</xdr:rowOff>
    </xdr:to>
    <xdr:sp macro="" textlink="">
      <xdr:nvSpPr>
        <xdr:cNvPr id="311" name="楕円 310"/>
        <xdr:cNvSpPr/>
      </xdr:nvSpPr>
      <xdr:spPr>
        <a:xfrm>
          <a:off x="7810500" y="59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82451</xdr:rowOff>
    </xdr:from>
    <xdr:ext cx="534377" cy="259045"/>
    <xdr:sp macro="" textlink="">
      <xdr:nvSpPr>
        <xdr:cNvPr id="312" name="テキスト ボックス 311"/>
        <xdr:cNvSpPr txBox="1"/>
      </xdr:nvSpPr>
      <xdr:spPr>
        <a:xfrm>
          <a:off x="7594111" y="57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99579</xdr:rowOff>
    </xdr:from>
    <xdr:to>
      <xdr:col>36</xdr:col>
      <xdr:colOff>165100</xdr:colOff>
      <xdr:row>36</xdr:row>
      <xdr:rowOff>29729</xdr:rowOff>
    </xdr:to>
    <xdr:sp macro="" textlink="">
      <xdr:nvSpPr>
        <xdr:cNvPr id="313" name="楕円 312"/>
        <xdr:cNvSpPr/>
      </xdr:nvSpPr>
      <xdr:spPr>
        <a:xfrm>
          <a:off x="6921500" y="61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46256</xdr:rowOff>
    </xdr:from>
    <xdr:ext cx="534377" cy="259045"/>
    <xdr:sp macro="" textlink="">
      <xdr:nvSpPr>
        <xdr:cNvPr id="314" name="テキスト ボックス 313"/>
        <xdr:cNvSpPr txBox="1"/>
      </xdr:nvSpPr>
      <xdr:spPr>
        <a:xfrm>
          <a:off x="6705111" y="58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15189</xdr:rowOff>
    </xdr:from>
    <xdr:to>
      <xdr:col>55</xdr:col>
      <xdr:colOff>0</xdr:colOff>
      <xdr:row>52</xdr:row>
      <xdr:rowOff>114565</xdr:rowOff>
    </xdr:to>
    <xdr:cxnSp macro="">
      <xdr:nvCxnSpPr>
        <xdr:cNvPr id="345" name="直線コネクタ 344"/>
        <xdr:cNvCxnSpPr/>
      </xdr:nvCxnSpPr>
      <xdr:spPr>
        <a:xfrm flipV="1">
          <a:off x="9639300" y="8930589"/>
          <a:ext cx="8382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7155</xdr:rowOff>
    </xdr:from>
    <xdr:to>
      <xdr:col>50</xdr:col>
      <xdr:colOff>114300</xdr:colOff>
      <xdr:row>52</xdr:row>
      <xdr:rowOff>114565</xdr:rowOff>
    </xdr:to>
    <xdr:cxnSp macro="">
      <xdr:nvCxnSpPr>
        <xdr:cNvPr id="348" name="直線コネクタ 347"/>
        <xdr:cNvCxnSpPr/>
      </xdr:nvCxnSpPr>
      <xdr:spPr>
        <a:xfrm>
          <a:off x="8750300" y="8579655"/>
          <a:ext cx="889000" cy="4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7155</xdr:rowOff>
    </xdr:from>
    <xdr:to>
      <xdr:col>45</xdr:col>
      <xdr:colOff>177800</xdr:colOff>
      <xdr:row>54</xdr:row>
      <xdr:rowOff>66287</xdr:rowOff>
    </xdr:to>
    <xdr:cxnSp macro="">
      <xdr:nvCxnSpPr>
        <xdr:cNvPr id="351" name="直線コネクタ 350"/>
        <xdr:cNvCxnSpPr/>
      </xdr:nvCxnSpPr>
      <xdr:spPr>
        <a:xfrm flipV="1">
          <a:off x="7861300" y="8579655"/>
          <a:ext cx="889000" cy="7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142280</xdr:rowOff>
    </xdr:from>
    <xdr:to>
      <xdr:col>41</xdr:col>
      <xdr:colOff>50800</xdr:colOff>
      <xdr:row>54</xdr:row>
      <xdr:rowOff>66287</xdr:rowOff>
    </xdr:to>
    <xdr:cxnSp macro="">
      <xdr:nvCxnSpPr>
        <xdr:cNvPr id="354" name="直線コネクタ 353"/>
        <xdr:cNvCxnSpPr/>
      </xdr:nvCxnSpPr>
      <xdr:spPr>
        <a:xfrm>
          <a:off x="6972300" y="9229130"/>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135839</xdr:rowOff>
    </xdr:from>
    <xdr:to>
      <xdr:col>55</xdr:col>
      <xdr:colOff>50800</xdr:colOff>
      <xdr:row>52</xdr:row>
      <xdr:rowOff>65989</xdr:rowOff>
    </xdr:to>
    <xdr:sp macro="" textlink="">
      <xdr:nvSpPr>
        <xdr:cNvPr id="364" name="楕円 363"/>
        <xdr:cNvSpPr/>
      </xdr:nvSpPr>
      <xdr:spPr>
        <a:xfrm>
          <a:off x="10426700" y="8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50766</xdr:rowOff>
    </xdr:from>
    <xdr:ext cx="599010" cy="259045"/>
    <xdr:sp macro="" textlink="">
      <xdr:nvSpPr>
        <xdr:cNvPr id="365" name="普通建設事業費該当値テキスト"/>
        <xdr:cNvSpPr txBox="1"/>
      </xdr:nvSpPr>
      <xdr:spPr>
        <a:xfrm>
          <a:off x="10528300" y="879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63765</xdr:rowOff>
    </xdr:from>
    <xdr:to>
      <xdr:col>50</xdr:col>
      <xdr:colOff>165100</xdr:colOff>
      <xdr:row>52</xdr:row>
      <xdr:rowOff>165365</xdr:rowOff>
    </xdr:to>
    <xdr:sp macro="" textlink="">
      <xdr:nvSpPr>
        <xdr:cNvPr id="366" name="楕円 365"/>
        <xdr:cNvSpPr/>
      </xdr:nvSpPr>
      <xdr:spPr>
        <a:xfrm>
          <a:off x="9588500" y="8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10442</xdr:rowOff>
    </xdr:from>
    <xdr:ext cx="599010" cy="259045"/>
    <xdr:sp macro="" textlink="">
      <xdr:nvSpPr>
        <xdr:cNvPr id="367" name="テキスト ボックス 366"/>
        <xdr:cNvSpPr txBox="1"/>
      </xdr:nvSpPr>
      <xdr:spPr>
        <a:xfrm>
          <a:off x="9339795" y="875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127805</xdr:rowOff>
    </xdr:from>
    <xdr:to>
      <xdr:col>46</xdr:col>
      <xdr:colOff>38100</xdr:colOff>
      <xdr:row>50</xdr:row>
      <xdr:rowOff>57955</xdr:rowOff>
    </xdr:to>
    <xdr:sp macro="" textlink="">
      <xdr:nvSpPr>
        <xdr:cNvPr id="368" name="楕円 367"/>
        <xdr:cNvSpPr/>
      </xdr:nvSpPr>
      <xdr:spPr>
        <a:xfrm>
          <a:off x="8699500" y="8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74482</xdr:rowOff>
    </xdr:from>
    <xdr:ext cx="599010" cy="259045"/>
    <xdr:sp macro="" textlink="">
      <xdr:nvSpPr>
        <xdr:cNvPr id="369" name="テキスト ボックス 368"/>
        <xdr:cNvSpPr txBox="1"/>
      </xdr:nvSpPr>
      <xdr:spPr>
        <a:xfrm>
          <a:off x="8450795" y="83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15487</xdr:rowOff>
    </xdr:from>
    <xdr:to>
      <xdr:col>41</xdr:col>
      <xdr:colOff>101600</xdr:colOff>
      <xdr:row>54</xdr:row>
      <xdr:rowOff>117087</xdr:rowOff>
    </xdr:to>
    <xdr:sp macro="" textlink="">
      <xdr:nvSpPr>
        <xdr:cNvPr id="370" name="楕円 369"/>
        <xdr:cNvSpPr/>
      </xdr:nvSpPr>
      <xdr:spPr>
        <a:xfrm>
          <a:off x="7810500" y="9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133614</xdr:rowOff>
    </xdr:from>
    <xdr:ext cx="534377" cy="259045"/>
    <xdr:sp macro="" textlink="">
      <xdr:nvSpPr>
        <xdr:cNvPr id="371" name="テキスト ボックス 370"/>
        <xdr:cNvSpPr txBox="1"/>
      </xdr:nvSpPr>
      <xdr:spPr>
        <a:xfrm>
          <a:off x="7594111" y="90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91480</xdr:rowOff>
    </xdr:from>
    <xdr:to>
      <xdr:col>36</xdr:col>
      <xdr:colOff>165100</xdr:colOff>
      <xdr:row>54</xdr:row>
      <xdr:rowOff>21630</xdr:rowOff>
    </xdr:to>
    <xdr:sp macro="" textlink="">
      <xdr:nvSpPr>
        <xdr:cNvPr id="372" name="楕円 371"/>
        <xdr:cNvSpPr/>
      </xdr:nvSpPr>
      <xdr:spPr>
        <a:xfrm>
          <a:off x="6921500" y="91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38157</xdr:rowOff>
    </xdr:from>
    <xdr:ext cx="534377" cy="259045"/>
    <xdr:sp macro="" textlink="">
      <xdr:nvSpPr>
        <xdr:cNvPr id="373" name="テキスト ボックス 372"/>
        <xdr:cNvSpPr txBox="1"/>
      </xdr:nvSpPr>
      <xdr:spPr>
        <a:xfrm>
          <a:off x="6705111" y="89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165436</xdr:rowOff>
    </xdr:from>
    <xdr:to>
      <xdr:col>55</xdr:col>
      <xdr:colOff>0</xdr:colOff>
      <xdr:row>74</xdr:row>
      <xdr:rowOff>12256</xdr:rowOff>
    </xdr:to>
    <xdr:cxnSp macro="">
      <xdr:nvCxnSpPr>
        <xdr:cNvPr id="402" name="直線コネクタ 401"/>
        <xdr:cNvCxnSpPr/>
      </xdr:nvCxnSpPr>
      <xdr:spPr>
        <a:xfrm flipV="1">
          <a:off x="9639300" y="12338386"/>
          <a:ext cx="838200" cy="3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162331</xdr:rowOff>
    </xdr:from>
    <xdr:to>
      <xdr:col>50</xdr:col>
      <xdr:colOff>114300</xdr:colOff>
      <xdr:row>74</xdr:row>
      <xdr:rowOff>12256</xdr:rowOff>
    </xdr:to>
    <xdr:cxnSp macro="">
      <xdr:nvCxnSpPr>
        <xdr:cNvPr id="405" name="直線コネクタ 404"/>
        <xdr:cNvCxnSpPr/>
      </xdr:nvCxnSpPr>
      <xdr:spPr>
        <a:xfrm>
          <a:off x="8750300" y="12163831"/>
          <a:ext cx="889000" cy="5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162331</xdr:rowOff>
    </xdr:from>
    <xdr:to>
      <xdr:col>45</xdr:col>
      <xdr:colOff>177800</xdr:colOff>
      <xdr:row>74</xdr:row>
      <xdr:rowOff>56547</xdr:rowOff>
    </xdr:to>
    <xdr:cxnSp macro="">
      <xdr:nvCxnSpPr>
        <xdr:cNvPr id="408" name="直線コネクタ 407"/>
        <xdr:cNvCxnSpPr/>
      </xdr:nvCxnSpPr>
      <xdr:spPr>
        <a:xfrm flipV="1">
          <a:off x="7861300" y="12163831"/>
          <a:ext cx="889000" cy="58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114636</xdr:rowOff>
    </xdr:from>
    <xdr:to>
      <xdr:col>55</xdr:col>
      <xdr:colOff>50800</xdr:colOff>
      <xdr:row>72</xdr:row>
      <xdr:rowOff>44786</xdr:rowOff>
    </xdr:to>
    <xdr:sp macro="" textlink="">
      <xdr:nvSpPr>
        <xdr:cNvPr id="418" name="楕円 417"/>
        <xdr:cNvSpPr/>
      </xdr:nvSpPr>
      <xdr:spPr>
        <a:xfrm>
          <a:off x="10426700" y="122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137513</xdr:rowOff>
    </xdr:from>
    <xdr:ext cx="534377" cy="259045"/>
    <xdr:sp macro="" textlink="">
      <xdr:nvSpPr>
        <xdr:cNvPr id="419" name="普通建設事業費 （ うち新規整備　）該当値テキスト"/>
        <xdr:cNvSpPr txBox="1"/>
      </xdr:nvSpPr>
      <xdr:spPr>
        <a:xfrm>
          <a:off x="10528300" y="121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132906</xdr:rowOff>
    </xdr:from>
    <xdr:to>
      <xdr:col>50</xdr:col>
      <xdr:colOff>165100</xdr:colOff>
      <xdr:row>74</xdr:row>
      <xdr:rowOff>63056</xdr:rowOff>
    </xdr:to>
    <xdr:sp macro="" textlink="">
      <xdr:nvSpPr>
        <xdr:cNvPr id="420" name="楕円 419"/>
        <xdr:cNvSpPr/>
      </xdr:nvSpPr>
      <xdr:spPr>
        <a:xfrm>
          <a:off x="9588500" y="126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79583</xdr:rowOff>
    </xdr:from>
    <xdr:ext cx="534377" cy="259045"/>
    <xdr:sp macro="" textlink="">
      <xdr:nvSpPr>
        <xdr:cNvPr id="421" name="テキスト ボックス 420"/>
        <xdr:cNvSpPr txBox="1"/>
      </xdr:nvSpPr>
      <xdr:spPr>
        <a:xfrm>
          <a:off x="9372111" y="124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111531</xdr:rowOff>
    </xdr:from>
    <xdr:to>
      <xdr:col>46</xdr:col>
      <xdr:colOff>38100</xdr:colOff>
      <xdr:row>71</xdr:row>
      <xdr:rowOff>41681</xdr:rowOff>
    </xdr:to>
    <xdr:sp macro="" textlink="">
      <xdr:nvSpPr>
        <xdr:cNvPr id="422" name="楕円 421"/>
        <xdr:cNvSpPr/>
      </xdr:nvSpPr>
      <xdr:spPr>
        <a:xfrm>
          <a:off x="8699500" y="121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58208</xdr:rowOff>
    </xdr:from>
    <xdr:ext cx="534377" cy="259045"/>
    <xdr:sp macro="" textlink="">
      <xdr:nvSpPr>
        <xdr:cNvPr id="423" name="テキスト ボックス 422"/>
        <xdr:cNvSpPr txBox="1"/>
      </xdr:nvSpPr>
      <xdr:spPr>
        <a:xfrm>
          <a:off x="8483111" y="118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5747</xdr:rowOff>
    </xdr:from>
    <xdr:to>
      <xdr:col>41</xdr:col>
      <xdr:colOff>101600</xdr:colOff>
      <xdr:row>74</xdr:row>
      <xdr:rowOff>107347</xdr:rowOff>
    </xdr:to>
    <xdr:sp macro="" textlink="">
      <xdr:nvSpPr>
        <xdr:cNvPr id="424" name="楕円 423"/>
        <xdr:cNvSpPr/>
      </xdr:nvSpPr>
      <xdr:spPr>
        <a:xfrm>
          <a:off x="7810500" y="12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123874</xdr:rowOff>
    </xdr:from>
    <xdr:ext cx="534377" cy="259045"/>
    <xdr:sp macro="" textlink="">
      <xdr:nvSpPr>
        <xdr:cNvPr id="425" name="テキスト ボックス 424"/>
        <xdr:cNvSpPr txBox="1"/>
      </xdr:nvSpPr>
      <xdr:spPr>
        <a:xfrm>
          <a:off x="7594111" y="1246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163664</xdr:rowOff>
    </xdr:from>
    <xdr:to>
      <xdr:col>55</xdr:col>
      <xdr:colOff>0</xdr:colOff>
      <xdr:row>95</xdr:row>
      <xdr:rowOff>130270</xdr:rowOff>
    </xdr:to>
    <xdr:cxnSp macro="">
      <xdr:nvCxnSpPr>
        <xdr:cNvPr id="454" name="直線コネクタ 453"/>
        <xdr:cNvCxnSpPr/>
      </xdr:nvCxnSpPr>
      <xdr:spPr>
        <a:xfrm>
          <a:off x="9639300" y="15937064"/>
          <a:ext cx="838200" cy="4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163664</xdr:rowOff>
    </xdr:from>
    <xdr:to>
      <xdr:col>50</xdr:col>
      <xdr:colOff>114300</xdr:colOff>
      <xdr:row>93</xdr:row>
      <xdr:rowOff>48355</xdr:rowOff>
    </xdr:to>
    <xdr:cxnSp macro="">
      <xdr:nvCxnSpPr>
        <xdr:cNvPr id="457" name="直線コネクタ 456"/>
        <xdr:cNvCxnSpPr/>
      </xdr:nvCxnSpPr>
      <xdr:spPr>
        <a:xfrm flipV="1">
          <a:off x="8750300" y="15937064"/>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48355</xdr:rowOff>
    </xdr:from>
    <xdr:to>
      <xdr:col>45</xdr:col>
      <xdr:colOff>177800</xdr:colOff>
      <xdr:row>95</xdr:row>
      <xdr:rowOff>162007</xdr:rowOff>
    </xdr:to>
    <xdr:cxnSp macro="">
      <xdr:nvCxnSpPr>
        <xdr:cNvPr id="460" name="直線コネクタ 459"/>
        <xdr:cNvCxnSpPr/>
      </xdr:nvCxnSpPr>
      <xdr:spPr>
        <a:xfrm flipV="1">
          <a:off x="7861300" y="15993205"/>
          <a:ext cx="889000" cy="4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79470</xdr:rowOff>
    </xdr:from>
    <xdr:to>
      <xdr:col>55</xdr:col>
      <xdr:colOff>50800</xdr:colOff>
      <xdr:row>96</xdr:row>
      <xdr:rowOff>9620</xdr:rowOff>
    </xdr:to>
    <xdr:sp macro="" textlink="">
      <xdr:nvSpPr>
        <xdr:cNvPr id="470" name="楕円 469"/>
        <xdr:cNvSpPr/>
      </xdr:nvSpPr>
      <xdr:spPr>
        <a:xfrm>
          <a:off x="10426700" y="163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102347</xdr:rowOff>
    </xdr:from>
    <xdr:ext cx="534377" cy="259045"/>
    <xdr:sp macro="" textlink="">
      <xdr:nvSpPr>
        <xdr:cNvPr id="471" name="普通建設事業費 （ うち更新整備　）該当値テキスト"/>
        <xdr:cNvSpPr txBox="1"/>
      </xdr:nvSpPr>
      <xdr:spPr>
        <a:xfrm>
          <a:off x="10528300" y="162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112864</xdr:rowOff>
    </xdr:from>
    <xdr:to>
      <xdr:col>50</xdr:col>
      <xdr:colOff>165100</xdr:colOff>
      <xdr:row>93</xdr:row>
      <xdr:rowOff>43014</xdr:rowOff>
    </xdr:to>
    <xdr:sp macro="" textlink="">
      <xdr:nvSpPr>
        <xdr:cNvPr id="472" name="楕円 471"/>
        <xdr:cNvSpPr/>
      </xdr:nvSpPr>
      <xdr:spPr>
        <a:xfrm>
          <a:off x="9588500" y="158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59541</xdr:rowOff>
    </xdr:from>
    <xdr:ext cx="534377" cy="259045"/>
    <xdr:sp macro="" textlink="">
      <xdr:nvSpPr>
        <xdr:cNvPr id="473" name="テキスト ボックス 472"/>
        <xdr:cNvSpPr txBox="1"/>
      </xdr:nvSpPr>
      <xdr:spPr>
        <a:xfrm>
          <a:off x="9372111" y="156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169005</xdr:rowOff>
    </xdr:from>
    <xdr:to>
      <xdr:col>46</xdr:col>
      <xdr:colOff>38100</xdr:colOff>
      <xdr:row>93</xdr:row>
      <xdr:rowOff>99155</xdr:rowOff>
    </xdr:to>
    <xdr:sp macro="" textlink="">
      <xdr:nvSpPr>
        <xdr:cNvPr id="474" name="楕円 473"/>
        <xdr:cNvSpPr/>
      </xdr:nvSpPr>
      <xdr:spPr>
        <a:xfrm>
          <a:off x="8699500" y="159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115682</xdr:rowOff>
    </xdr:from>
    <xdr:ext cx="534377" cy="259045"/>
    <xdr:sp macro="" textlink="">
      <xdr:nvSpPr>
        <xdr:cNvPr id="475" name="テキスト ボックス 474"/>
        <xdr:cNvSpPr txBox="1"/>
      </xdr:nvSpPr>
      <xdr:spPr>
        <a:xfrm>
          <a:off x="8483111" y="157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111207</xdr:rowOff>
    </xdr:from>
    <xdr:to>
      <xdr:col>41</xdr:col>
      <xdr:colOff>101600</xdr:colOff>
      <xdr:row>96</xdr:row>
      <xdr:rowOff>41357</xdr:rowOff>
    </xdr:to>
    <xdr:sp macro="" textlink="">
      <xdr:nvSpPr>
        <xdr:cNvPr id="476" name="楕円 475"/>
        <xdr:cNvSpPr/>
      </xdr:nvSpPr>
      <xdr:spPr>
        <a:xfrm>
          <a:off x="7810500" y="163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57884</xdr:rowOff>
    </xdr:from>
    <xdr:ext cx="534377" cy="259045"/>
    <xdr:sp macro="" textlink="">
      <xdr:nvSpPr>
        <xdr:cNvPr id="477" name="テキスト ボックス 476"/>
        <xdr:cNvSpPr txBox="1"/>
      </xdr:nvSpPr>
      <xdr:spPr>
        <a:xfrm>
          <a:off x="7594111" y="1617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15989</xdr:rowOff>
    </xdr:from>
    <xdr:to>
      <xdr:col>85</xdr:col>
      <xdr:colOff>127000</xdr:colOff>
      <xdr:row>39</xdr:row>
      <xdr:rowOff>39192</xdr:rowOff>
    </xdr:to>
    <xdr:cxnSp macro="">
      <xdr:nvCxnSpPr>
        <xdr:cNvPr id="506" name="直線コネクタ 505"/>
        <xdr:cNvCxnSpPr/>
      </xdr:nvCxnSpPr>
      <xdr:spPr>
        <a:xfrm>
          <a:off x="15481300" y="6702539"/>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170256</xdr:rowOff>
    </xdr:from>
    <xdr:to>
      <xdr:col>81</xdr:col>
      <xdr:colOff>50800</xdr:colOff>
      <xdr:row>39</xdr:row>
      <xdr:rowOff>15989</xdr:rowOff>
    </xdr:to>
    <xdr:cxnSp macro="">
      <xdr:nvCxnSpPr>
        <xdr:cNvPr id="509" name="直線コネクタ 508"/>
        <xdr:cNvCxnSpPr/>
      </xdr:nvCxnSpPr>
      <xdr:spPr>
        <a:xfrm>
          <a:off x="14592300" y="6685356"/>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160617</xdr:rowOff>
    </xdr:from>
    <xdr:to>
      <xdr:col>76</xdr:col>
      <xdr:colOff>114300</xdr:colOff>
      <xdr:row>38</xdr:row>
      <xdr:rowOff>170256</xdr:rowOff>
    </xdr:to>
    <xdr:cxnSp macro="">
      <xdr:nvCxnSpPr>
        <xdr:cNvPr id="512" name="直線コネクタ 511"/>
        <xdr:cNvCxnSpPr/>
      </xdr:nvCxnSpPr>
      <xdr:spPr>
        <a:xfrm>
          <a:off x="13703300" y="6675717"/>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4" name="テキスト ボックス 513"/>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78702</xdr:rowOff>
    </xdr:from>
    <xdr:to>
      <xdr:col>71</xdr:col>
      <xdr:colOff>177800</xdr:colOff>
      <xdr:row>38</xdr:row>
      <xdr:rowOff>160617</xdr:rowOff>
    </xdr:to>
    <xdr:cxnSp macro="">
      <xdr:nvCxnSpPr>
        <xdr:cNvPr id="515" name="直線コネクタ 514"/>
        <xdr:cNvCxnSpPr/>
      </xdr:nvCxnSpPr>
      <xdr:spPr>
        <a:xfrm>
          <a:off x="12814300" y="6593802"/>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35323</xdr:rowOff>
    </xdr:from>
    <xdr:ext cx="469744" cy="259045"/>
    <xdr:sp macro="" textlink="">
      <xdr:nvSpPr>
        <xdr:cNvPr id="517" name="テキスト ボックス 516"/>
        <xdr:cNvSpPr txBox="1"/>
      </xdr:nvSpPr>
      <xdr:spPr>
        <a:xfrm>
          <a:off x="13468428"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19" name="テキスト ボックス 518"/>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159842</xdr:rowOff>
    </xdr:from>
    <xdr:to>
      <xdr:col>85</xdr:col>
      <xdr:colOff>177800</xdr:colOff>
      <xdr:row>39</xdr:row>
      <xdr:rowOff>89992</xdr:rowOff>
    </xdr:to>
    <xdr:sp macro="" textlink="">
      <xdr:nvSpPr>
        <xdr:cNvPr id="525" name="楕円 524"/>
        <xdr:cNvSpPr/>
      </xdr:nvSpPr>
      <xdr:spPr>
        <a:xfrm>
          <a:off x="16268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136639</xdr:rowOff>
    </xdr:from>
    <xdr:to>
      <xdr:col>81</xdr:col>
      <xdr:colOff>101600</xdr:colOff>
      <xdr:row>39</xdr:row>
      <xdr:rowOff>66789</xdr:rowOff>
    </xdr:to>
    <xdr:sp macro="" textlink="">
      <xdr:nvSpPr>
        <xdr:cNvPr id="527" name="楕円 526"/>
        <xdr:cNvSpPr/>
      </xdr:nvSpPr>
      <xdr:spPr>
        <a:xfrm>
          <a:off x="15430500" y="66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57916</xdr:rowOff>
    </xdr:from>
    <xdr:ext cx="378565" cy="259045"/>
    <xdr:sp macro="" textlink="">
      <xdr:nvSpPr>
        <xdr:cNvPr id="528" name="テキスト ボックス 527"/>
        <xdr:cNvSpPr txBox="1"/>
      </xdr:nvSpPr>
      <xdr:spPr>
        <a:xfrm>
          <a:off x="15292017" y="6744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119456</xdr:rowOff>
    </xdr:from>
    <xdr:to>
      <xdr:col>76</xdr:col>
      <xdr:colOff>165100</xdr:colOff>
      <xdr:row>39</xdr:row>
      <xdr:rowOff>49606</xdr:rowOff>
    </xdr:to>
    <xdr:sp macro="" textlink="">
      <xdr:nvSpPr>
        <xdr:cNvPr id="529" name="楕円 528"/>
        <xdr:cNvSpPr/>
      </xdr:nvSpPr>
      <xdr:spPr>
        <a:xfrm>
          <a:off x="14541500" y="66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66133</xdr:rowOff>
    </xdr:from>
    <xdr:ext cx="469744" cy="259045"/>
    <xdr:sp macro="" textlink="">
      <xdr:nvSpPr>
        <xdr:cNvPr id="530" name="テキスト ボックス 529"/>
        <xdr:cNvSpPr txBox="1"/>
      </xdr:nvSpPr>
      <xdr:spPr>
        <a:xfrm>
          <a:off x="14357428" y="64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109817</xdr:rowOff>
    </xdr:from>
    <xdr:to>
      <xdr:col>72</xdr:col>
      <xdr:colOff>38100</xdr:colOff>
      <xdr:row>39</xdr:row>
      <xdr:rowOff>39967</xdr:rowOff>
    </xdr:to>
    <xdr:sp macro="" textlink="">
      <xdr:nvSpPr>
        <xdr:cNvPr id="531" name="楕円 530"/>
        <xdr:cNvSpPr/>
      </xdr:nvSpPr>
      <xdr:spPr>
        <a:xfrm>
          <a:off x="13652500" y="6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56494</xdr:rowOff>
    </xdr:from>
    <xdr:ext cx="469744" cy="259045"/>
    <xdr:sp macro="" textlink="">
      <xdr:nvSpPr>
        <xdr:cNvPr id="532" name="テキスト ボックス 531"/>
        <xdr:cNvSpPr txBox="1"/>
      </xdr:nvSpPr>
      <xdr:spPr>
        <a:xfrm>
          <a:off x="13468428" y="64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27902</xdr:rowOff>
    </xdr:from>
    <xdr:to>
      <xdr:col>67</xdr:col>
      <xdr:colOff>101600</xdr:colOff>
      <xdr:row>38</xdr:row>
      <xdr:rowOff>129502</xdr:rowOff>
    </xdr:to>
    <xdr:sp macro="" textlink="">
      <xdr:nvSpPr>
        <xdr:cNvPr id="533" name="楕円 532"/>
        <xdr:cNvSpPr/>
      </xdr:nvSpPr>
      <xdr:spPr>
        <a:xfrm>
          <a:off x="12763500" y="65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146029</xdr:rowOff>
    </xdr:from>
    <xdr:ext cx="469744" cy="259045"/>
    <xdr:sp macro="" textlink="">
      <xdr:nvSpPr>
        <xdr:cNvPr id="534" name="テキスト ボックス 533"/>
        <xdr:cNvSpPr txBox="1"/>
      </xdr:nvSpPr>
      <xdr:spPr>
        <a:xfrm>
          <a:off x="12579428" y="631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39394</xdr:rowOff>
    </xdr:from>
    <xdr:to>
      <xdr:col>85</xdr:col>
      <xdr:colOff>127000</xdr:colOff>
      <xdr:row>75</xdr:row>
      <xdr:rowOff>55346</xdr:rowOff>
    </xdr:to>
    <xdr:cxnSp macro="">
      <xdr:nvCxnSpPr>
        <xdr:cNvPr id="614" name="直線コネクタ 613"/>
        <xdr:cNvCxnSpPr/>
      </xdr:nvCxnSpPr>
      <xdr:spPr>
        <a:xfrm>
          <a:off x="15481300" y="12898144"/>
          <a:ext cx="8382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39394</xdr:rowOff>
    </xdr:from>
    <xdr:to>
      <xdr:col>81</xdr:col>
      <xdr:colOff>50800</xdr:colOff>
      <xdr:row>75</xdr:row>
      <xdr:rowOff>75790</xdr:rowOff>
    </xdr:to>
    <xdr:cxnSp macro="">
      <xdr:nvCxnSpPr>
        <xdr:cNvPr id="617" name="直線コネクタ 616"/>
        <xdr:cNvCxnSpPr/>
      </xdr:nvCxnSpPr>
      <xdr:spPr>
        <a:xfrm flipV="1">
          <a:off x="14592300" y="12898144"/>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64327</xdr:rowOff>
    </xdr:from>
    <xdr:to>
      <xdr:col>76</xdr:col>
      <xdr:colOff>114300</xdr:colOff>
      <xdr:row>75</xdr:row>
      <xdr:rowOff>75790</xdr:rowOff>
    </xdr:to>
    <xdr:cxnSp macro="">
      <xdr:nvCxnSpPr>
        <xdr:cNvPr id="620" name="直線コネクタ 619"/>
        <xdr:cNvCxnSpPr/>
      </xdr:nvCxnSpPr>
      <xdr:spPr>
        <a:xfrm>
          <a:off x="13703300" y="12923077"/>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4990</xdr:rowOff>
    </xdr:from>
    <xdr:to>
      <xdr:col>71</xdr:col>
      <xdr:colOff>177800</xdr:colOff>
      <xdr:row>75</xdr:row>
      <xdr:rowOff>64327</xdr:rowOff>
    </xdr:to>
    <xdr:cxnSp macro="">
      <xdr:nvCxnSpPr>
        <xdr:cNvPr id="623" name="直線コネクタ 622"/>
        <xdr:cNvCxnSpPr/>
      </xdr:nvCxnSpPr>
      <xdr:spPr>
        <a:xfrm>
          <a:off x="12814300" y="12863740"/>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4546</xdr:rowOff>
    </xdr:from>
    <xdr:to>
      <xdr:col>85</xdr:col>
      <xdr:colOff>177800</xdr:colOff>
      <xdr:row>75</xdr:row>
      <xdr:rowOff>106146</xdr:rowOff>
    </xdr:to>
    <xdr:sp macro="" textlink="">
      <xdr:nvSpPr>
        <xdr:cNvPr id="633" name="楕円 632"/>
        <xdr:cNvSpPr/>
      </xdr:nvSpPr>
      <xdr:spPr>
        <a:xfrm>
          <a:off x="16268700" y="12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27423</xdr:rowOff>
    </xdr:from>
    <xdr:ext cx="534377" cy="259045"/>
    <xdr:sp macro="" textlink="">
      <xdr:nvSpPr>
        <xdr:cNvPr id="634" name="公債費該当値テキスト"/>
        <xdr:cNvSpPr txBox="1"/>
      </xdr:nvSpPr>
      <xdr:spPr>
        <a:xfrm>
          <a:off x="16370300"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160044</xdr:rowOff>
    </xdr:from>
    <xdr:to>
      <xdr:col>81</xdr:col>
      <xdr:colOff>101600</xdr:colOff>
      <xdr:row>75</xdr:row>
      <xdr:rowOff>90194</xdr:rowOff>
    </xdr:to>
    <xdr:sp macro="" textlink="">
      <xdr:nvSpPr>
        <xdr:cNvPr id="635" name="楕円 634"/>
        <xdr:cNvSpPr/>
      </xdr:nvSpPr>
      <xdr:spPr>
        <a:xfrm>
          <a:off x="15430500" y="12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106721</xdr:rowOff>
    </xdr:from>
    <xdr:ext cx="534377" cy="259045"/>
    <xdr:sp macro="" textlink="">
      <xdr:nvSpPr>
        <xdr:cNvPr id="636" name="テキスト ボックス 635"/>
        <xdr:cNvSpPr txBox="1"/>
      </xdr:nvSpPr>
      <xdr:spPr>
        <a:xfrm>
          <a:off x="15214111" y="126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24990</xdr:rowOff>
    </xdr:from>
    <xdr:to>
      <xdr:col>76</xdr:col>
      <xdr:colOff>165100</xdr:colOff>
      <xdr:row>75</xdr:row>
      <xdr:rowOff>126590</xdr:rowOff>
    </xdr:to>
    <xdr:sp macro="" textlink="">
      <xdr:nvSpPr>
        <xdr:cNvPr id="637" name="楕円 636"/>
        <xdr:cNvSpPr/>
      </xdr:nvSpPr>
      <xdr:spPr>
        <a:xfrm>
          <a:off x="14541500" y="128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143117</xdr:rowOff>
    </xdr:from>
    <xdr:ext cx="534377" cy="259045"/>
    <xdr:sp macro="" textlink="">
      <xdr:nvSpPr>
        <xdr:cNvPr id="638" name="テキスト ボックス 637"/>
        <xdr:cNvSpPr txBox="1"/>
      </xdr:nvSpPr>
      <xdr:spPr>
        <a:xfrm>
          <a:off x="14325111" y="126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13527</xdr:rowOff>
    </xdr:from>
    <xdr:to>
      <xdr:col>72</xdr:col>
      <xdr:colOff>38100</xdr:colOff>
      <xdr:row>75</xdr:row>
      <xdr:rowOff>115127</xdr:rowOff>
    </xdr:to>
    <xdr:sp macro="" textlink="">
      <xdr:nvSpPr>
        <xdr:cNvPr id="639" name="楕円 638"/>
        <xdr:cNvSpPr/>
      </xdr:nvSpPr>
      <xdr:spPr>
        <a:xfrm>
          <a:off x="13652500" y="12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131654</xdr:rowOff>
    </xdr:from>
    <xdr:ext cx="534377" cy="259045"/>
    <xdr:sp macro="" textlink="">
      <xdr:nvSpPr>
        <xdr:cNvPr id="640" name="テキスト ボックス 639"/>
        <xdr:cNvSpPr txBox="1"/>
      </xdr:nvSpPr>
      <xdr:spPr>
        <a:xfrm>
          <a:off x="13436111" y="126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125640</xdr:rowOff>
    </xdr:from>
    <xdr:to>
      <xdr:col>67</xdr:col>
      <xdr:colOff>101600</xdr:colOff>
      <xdr:row>75</xdr:row>
      <xdr:rowOff>55790</xdr:rowOff>
    </xdr:to>
    <xdr:sp macro="" textlink="">
      <xdr:nvSpPr>
        <xdr:cNvPr id="641" name="楕円 640"/>
        <xdr:cNvSpPr/>
      </xdr:nvSpPr>
      <xdr:spPr>
        <a:xfrm>
          <a:off x="12763500" y="128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72317</xdr:rowOff>
    </xdr:from>
    <xdr:ext cx="534377" cy="259045"/>
    <xdr:sp macro="" textlink="">
      <xdr:nvSpPr>
        <xdr:cNvPr id="642" name="テキスト ボックス 641"/>
        <xdr:cNvSpPr txBox="1"/>
      </xdr:nvSpPr>
      <xdr:spPr>
        <a:xfrm>
          <a:off x="12547111" y="125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11325</xdr:rowOff>
    </xdr:from>
    <xdr:to>
      <xdr:col>85</xdr:col>
      <xdr:colOff>127000</xdr:colOff>
      <xdr:row>94</xdr:row>
      <xdr:rowOff>165173</xdr:rowOff>
    </xdr:to>
    <xdr:cxnSp macro="">
      <xdr:nvCxnSpPr>
        <xdr:cNvPr id="673" name="直線コネクタ 672"/>
        <xdr:cNvCxnSpPr/>
      </xdr:nvCxnSpPr>
      <xdr:spPr>
        <a:xfrm>
          <a:off x="15481300" y="16127625"/>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11325</xdr:rowOff>
    </xdr:from>
    <xdr:to>
      <xdr:col>81</xdr:col>
      <xdr:colOff>50800</xdr:colOff>
      <xdr:row>94</xdr:row>
      <xdr:rowOff>109460</xdr:rowOff>
    </xdr:to>
    <xdr:cxnSp macro="">
      <xdr:nvCxnSpPr>
        <xdr:cNvPr id="676" name="直線コネクタ 675"/>
        <xdr:cNvCxnSpPr/>
      </xdr:nvCxnSpPr>
      <xdr:spPr>
        <a:xfrm flipV="1">
          <a:off x="14592300" y="16127625"/>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49909</xdr:rowOff>
    </xdr:from>
    <xdr:to>
      <xdr:col>76</xdr:col>
      <xdr:colOff>114300</xdr:colOff>
      <xdr:row>94</xdr:row>
      <xdr:rowOff>109460</xdr:rowOff>
    </xdr:to>
    <xdr:cxnSp macro="">
      <xdr:nvCxnSpPr>
        <xdr:cNvPr id="679" name="直線コネクタ 678"/>
        <xdr:cNvCxnSpPr/>
      </xdr:nvCxnSpPr>
      <xdr:spPr>
        <a:xfrm>
          <a:off x="13703300" y="15994759"/>
          <a:ext cx="8890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120596</xdr:rowOff>
    </xdr:from>
    <xdr:to>
      <xdr:col>71</xdr:col>
      <xdr:colOff>177800</xdr:colOff>
      <xdr:row>93</xdr:row>
      <xdr:rowOff>49909</xdr:rowOff>
    </xdr:to>
    <xdr:cxnSp macro="">
      <xdr:nvCxnSpPr>
        <xdr:cNvPr id="682" name="直線コネクタ 681"/>
        <xdr:cNvCxnSpPr/>
      </xdr:nvCxnSpPr>
      <xdr:spPr>
        <a:xfrm>
          <a:off x="12814300" y="15893996"/>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86" name="テキスト ボックス 685"/>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114373</xdr:rowOff>
    </xdr:from>
    <xdr:to>
      <xdr:col>85</xdr:col>
      <xdr:colOff>177800</xdr:colOff>
      <xdr:row>95</xdr:row>
      <xdr:rowOff>44523</xdr:rowOff>
    </xdr:to>
    <xdr:sp macro="" textlink="">
      <xdr:nvSpPr>
        <xdr:cNvPr id="692" name="楕円 691"/>
        <xdr:cNvSpPr/>
      </xdr:nvSpPr>
      <xdr:spPr>
        <a:xfrm>
          <a:off x="16268700" y="162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137250</xdr:rowOff>
    </xdr:from>
    <xdr:ext cx="534377" cy="259045"/>
    <xdr:sp macro="" textlink="">
      <xdr:nvSpPr>
        <xdr:cNvPr id="693" name="積立金該当値テキスト"/>
        <xdr:cNvSpPr txBox="1"/>
      </xdr:nvSpPr>
      <xdr:spPr>
        <a:xfrm>
          <a:off x="16370300" y="160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131975</xdr:rowOff>
    </xdr:from>
    <xdr:to>
      <xdr:col>81</xdr:col>
      <xdr:colOff>101600</xdr:colOff>
      <xdr:row>94</xdr:row>
      <xdr:rowOff>62125</xdr:rowOff>
    </xdr:to>
    <xdr:sp macro="" textlink="">
      <xdr:nvSpPr>
        <xdr:cNvPr id="694" name="楕円 693"/>
        <xdr:cNvSpPr/>
      </xdr:nvSpPr>
      <xdr:spPr>
        <a:xfrm>
          <a:off x="15430500" y="160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78652</xdr:rowOff>
    </xdr:from>
    <xdr:ext cx="534377" cy="259045"/>
    <xdr:sp macro="" textlink="">
      <xdr:nvSpPr>
        <xdr:cNvPr id="695" name="テキスト ボックス 694"/>
        <xdr:cNvSpPr txBox="1"/>
      </xdr:nvSpPr>
      <xdr:spPr>
        <a:xfrm>
          <a:off x="15214111" y="158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58660</xdr:rowOff>
    </xdr:from>
    <xdr:to>
      <xdr:col>76</xdr:col>
      <xdr:colOff>165100</xdr:colOff>
      <xdr:row>94</xdr:row>
      <xdr:rowOff>160260</xdr:rowOff>
    </xdr:to>
    <xdr:sp macro="" textlink="">
      <xdr:nvSpPr>
        <xdr:cNvPr id="696" name="楕円 695"/>
        <xdr:cNvSpPr/>
      </xdr:nvSpPr>
      <xdr:spPr>
        <a:xfrm>
          <a:off x="14541500" y="161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5337</xdr:rowOff>
    </xdr:from>
    <xdr:ext cx="534377" cy="259045"/>
    <xdr:sp macro="" textlink="">
      <xdr:nvSpPr>
        <xdr:cNvPr id="697" name="テキスト ボックス 696"/>
        <xdr:cNvSpPr txBox="1"/>
      </xdr:nvSpPr>
      <xdr:spPr>
        <a:xfrm>
          <a:off x="14325111" y="159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170559</xdr:rowOff>
    </xdr:from>
    <xdr:to>
      <xdr:col>72</xdr:col>
      <xdr:colOff>38100</xdr:colOff>
      <xdr:row>93</xdr:row>
      <xdr:rowOff>100709</xdr:rowOff>
    </xdr:to>
    <xdr:sp macro="" textlink="">
      <xdr:nvSpPr>
        <xdr:cNvPr id="698" name="楕円 697"/>
        <xdr:cNvSpPr/>
      </xdr:nvSpPr>
      <xdr:spPr>
        <a:xfrm>
          <a:off x="13652500" y="159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117236</xdr:rowOff>
    </xdr:from>
    <xdr:ext cx="534377" cy="259045"/>
    <xdr:sp macro="" textlink="">
      <xdr:nvSpPr>
        <xdr:cNvPr id="699" name="テキスト ボックス 698"/>
        <xdr:cNvSpPr txBox="1"/>
      </xdr:nvSpPr>
      <xdr:spPr>
        <a:xfrm>
          <a:off x="13436111" y="157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69796</xdr:rowOff>
    </xdr:from>
    <xdr:to>
      <xdr:col>67</xdr:col>
      <xdr:colOff>101600</xdr:colOff>
      <xdr:row>92</xdr:row>
      <xdr:rowOff>171396</xdr:rowOff>
    </xdr:to>
    <xdr:sp macro="" textlink="">
      <xdr:nvSpPr>
        <xdr:cNvPr id="700" name="楕円 699"/>
        <xdr:cNvSpPr/>
      </xdr:nvSpPr>
      <xdr:spPr>
        <a:xfrm>
          <a:off x="12763500" y="158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16473</xdr:rowOff>
    </xdr:from>
    <xdr:ext cx="534377" cy="259045"/>
    <xdr:sp macro="" textlink="">
      <xdr:nvSpPr>
        <xdr:cNvPr id="701" name="テキスト ボックス 700"/>
        <xdr:cNvSpPr txBox="1"/>
      </xdr:nvSpPr>
      <xdr:spPr>
        <a:xfrm>
          <a:off x="12547111" y="156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63043</xdr:rowOff>
    </xdr:from>
    <xdr:to>
      <xdr:col>116</xdr:col>
      <xdr:colOff>63500</xdr:colOff>
      <xdr:row>36</xdr:row>
      <xdr:rowOff>53289</xdr:rowOff>
    </xdr:to>
    <xdr:cxnSp macro="">
      <xdr:nvCxnSpPr>
        <xdr:cNvPr id="730" name="直線コネクタ 729"/>
        <xdr:cNvCxnSpPr/>
      </xdr:nvCxnSpPr>
      <xdr:spPr>
        <a:xfrm>
          <a:off x="21323300" y="6063793"/>
          <a:ext cx="8382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53442</xdr:rowOff>
    </xdr:from>
    <xdr:to>
      <xdr:col>111</xdr:col>
      <xdr:colOff>177800</xdr:colOff>
      <xdr:row>35</xdr:row>
      <xdr:rowOff>63043</xdr:rowOff>
    </xdr:to>
    <xdr:cxnSp macro="">
      <xdr:nvCxnSpPr>
        <xdr:cNvPr id="733" name="直線コネクタ 732"/>
        <xdr:cNvCxnSpPr/>
      </xdr:nvCxnSpPr>
      <xdr:spPr>
        <a:xfrm>
          <a:off x="20434300" y="60541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53442</xdr:rowOff>
    </xdr:from>
    <xdr:to>
      <xdr:col>107</xdr:col>
      <xdr:colOff>50800</xdr:colOff>
      <xdr:row>37</xdr:row>
      <xdr:rowOff>142215</xdr:rowOff>
    </xdr:to>
    <xdr:cxnSp macro="">
      <xdr:nvCxnSpPr>
        <xdr:cNvPr id="736" name="直線コネクタ 735"/>
        <xdr:cNvCxnSpPr/>
      </xdr:nvCxnSpPr>
      <xdr:spPr>
        <a:xfrm flipV="1">
          <a:off x="19545300" y="6054192"/>
          <a:ext cx="889000" cy="4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72568</xdr:rowOff>
    </xdr:from>
    <xdr:to>
      <xdr:col>102</xdr:col>
      <xdr:colOff>114300</xdr:colOff>
      <xdr:row>37</xdr:row>
      <xdr:rowOff>142215</xdr:rowOff>
    </xdr:to>
    <xdr:cxnSp macro="">
      <xdr:nvCxnSpPr>
        <xdr:cNvPr id="739" name="直線コネクタ 738"/>
        <xdr:cNvCxnSpPr/>
      </xdr:nvCxnSpPr>
      <xdr:spPr>
        <a:xfrm>
          <a:off x="18656300" y="6416218"/>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3" name="テキスト ボックス 742"/>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2489</xdr:rowOff>
    </xdr:from>
    <xdr:to>
      <xdr:col>116</xdr:col>
      <xdr:colOff>114300</xdr:colOff>
      <xdr:row>36</xdr:row>
      <xdr:rowOff>104089</xdr:rowOff>
    </xdr:to>
    <xdr:sp macro="" textlink="">
      <xdr:nvSpPr>
        <xdr:cNvPr id="749" name="楕円 748"/>
        <xdr:cNvSpPr/>
      </xdr:nvSpPr>
      <xdr:spPr>
        <a:xfrm>
          <a:off x="22110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25366</xdr:rowOff>
    </xdr:from>
    <xdr:ext cx="469744" cy="259045"/>
    <xdr:sp macro="" textlink="">
      <xdr:nvSpPr>
        <xdr:cNvPr id="750" name="投資及び出資金該当値テキスト"/>
        <xdr:cNvSpPr txBox="1"/>
      </xdr:nvSpPr>
      <xdr:spPr>
        <a:xfrm>
          <a:off x="22212300" y="60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12243</xdr:rowOff>
    </xdr:from>
    <xdr:to>
      <xdr:col>112</xdr:col>
      <xdr:colOff>38100</xdr:colOff>
      <xdr:row>35</xdr:row>
      <xdr:rowOff>113843</xdr:rowOff>
    </xdr:to>
    <xdr:sp macro="" textlink="">
      <xdr:nvSpPr>
        <xdr:cNvPr id="751" name="楕円 750"/>
        <xdr:cNvSpPr/>
      </xdr:nvSpPr>
      <xdr:spPr>
        <a:xfrm>
          <a:off x="21272500" y="60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130370</xdr:rowOff>
    </xdr:from>
    <xdr:ext cx="469744" cy="259045"/>
    <xdr:sp macro="" textlink="">
      <xdr:nvSpPr>
        <xdr:cNvPr id="752" name="テキスト ボックス 751"/>
        <xdr:cNvSpPr txBox="1"/>
      </xdr:nvSpPr>
      <xdr:spPr>
        <a:xfrm>
          <a:off x="21088428" y="578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2642</xdr:rowOff>
    </xdr:from>
    <xdr:to>
      <xdr:col>107</xdr:col>
      <xdr:colOff>101600</xdr:colOff>
      <xdr:row>35</xdr:row>
      <xdr:rowOff>104242</xdr:rowOff>
    </xdr:to>
    <xdr:sp macro="" textlink="">
      <xdr:nvSpPr>
        <xdr:cNvPr id="753" name="楕円 752"/>
        <xdr:cNvSpPr/>
      </xdr:nvSpPr>
      <xdr:spPr>
        <a:xfrm>
          <a:off x="20383500" y="60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120769</xdr:rowOff>
    </xdr:from>
    <xdr:ext cx="469744" cy="259045"/>
    <xdr:sp macro="" textlink="">
      <xdr:nvSpPr>
        <xdr:cNvPr id="754" name="テキスト ボックス 753"/>
        <xdr:cNvSpPr txBox="1"/>
      </xdr:nvSpPr>
      <xdr:spPr>
        <a:xfrm>
          <a:off x="20199428" y="57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91415</xdr:rowOff>
    </xdr:from>
    <xdr:to>
      <xdr:col>102</xdr:col>
      <xdr:colOff>165100</xdr:colOff>
      <xdr:row>38</xdr:row>
      <xdr:rowOff>21565</xdr:rowOff>
    </xdr:to>
    <xdr:sp macro="" textlink="">
      <xdr:nvSpPr>
        <xdr:cNvPr id="755" name="楕円 754"/>
        <xdr:cNvSpPr/>
      </xdr:nvSpPr>
      <xdr:spPr>
        <a:xfrm>
          <a:off x="19494500" y="64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38092</xdr:rowOff>
    </xdr:from>
    <xdr:ext cx="469744" cy="259045"/>
    <xdr:sp macro="" textlink="">
      <xdr:nvSpPr>
        <xdr:cNvPr id="756" name="テキスト ボックス 755"/>
        <xdr:cNvSpPr txBox="1"/>
      </xdr:nvSpPr>
      <xdr:spPr>
        <a:xfrm>
          <a:off x="19310428" y="62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21768</xdr:rowOff>
    </xdr:from>
    <xdr:to>
      <xdr:col>98</xdr:col>
      <xdr:colOff>38100</xdr:colOff>
      <xdr:row>37</xdr:row>
      <xdr:rowOff>123368</xdr:rowOff>
    </xdr:to>
    <xdr:sp macro="" textlink="">
      <xdr:nvSpPr>
        <xdr:cNvPr id="757" name="楕円 756"/>
        <xdr:cNvSpPr/>
      </xdr:nvSpPr>
      <xdr:spPr>
        <a:xfrm>
          <a:off x="18605500" y="63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139895</xdr:rowOff>
    </xdr:from>
    <xdr:ext cx="469744" cy="259045"/>
    <xdr:sp macro="" textlink="">
      <xdr:nvSpPr>
        <xdr:cNvPr id="758" name="テキスト ボックス 757"/>
        <xdr:cNvSpPr txBox="1"/>
      </xdr:nvSpPr>
      <xdr:spPr>
        <a:xfrm>
          <a:off x="18421428"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17127</xdr:rowOff>
    </xdr:from>
    <xdr:to>
      <xdr:col>116</xdr:col>
      <xdr:colOff>63500</xdr:colOff>
      <xdr:row>59</xdr:row>
      <xdr:rowOff>28992</xdr:rowOff>
    </xdr:to>
    <xdr:cxnSp macro="">
      <xdr:nvCxnSpPr>
        <xdr:cNvPr id="789" name="直線コネクタ 788"/>
        <xdr:cNvCxnSpPr/>
      </xdr:nvCxnSpPr>
      <xdr:spPr>
        <a:xfrm>
          <a:off x="21323300" y="10132677"/>
          <a:ext cx="8382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16583</xdr:rowOff>
    </xdr:from>
    <xdr:to>
      <xdr:col>111</xdr:col>
      <xdr:colOff>177800</xdr:colOff>
      <xdr:row>59</xdr:row>
      <xdr:rowOff>17127</xdr:rowOff>
    </xdr:to>
    <xdr:cxnSp macro="">
      <xdr:nvCxnSpPr>
        <xdr:cNvPr id="792" name="直線コネクタ 791"/>
        <xdr:cNvCxnSpPr/>
      </xdr:nvCxnSpPr>
      <xdr:spPr>
        <a:xfrm>
          <a:off x="20434300" y="1013213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6241</xdr:rowOff>
    </xdr:from>
    <xdr:to>
      <xdr:col>107</xdr:col>
      <xdr:colOff>50800</xdr:colOff>
      <xdr:row>59</xdr:row>
      <xdr:rowOff>16583</xdr:rowOff>
    </xdr:to>
    <xdr:cxnSp macro="">
      <xdr:nvCxnSpPr>
        <xdr:cNvPr id="795" name="直線コネクタ 794"/>
        <xdr:cNvCxnSpPr/>
      </xdr:nvCxnSpPr>
      <xdr:spPr>
        <a:xfrm>
          <a:off x="19545300" y="101217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6241</xdr:rowOff>
    </xdr:from>
    <xdr:to>
      <xdr:col>102</xdr:col>
      <xdr:colOff>114300</xdr:colOff>
      <xdr:row>59</xdr:row>
      <xdr:rowOff>30407</xdr:rowOff>
    </xdr:to>
    <xdr:cxnSp macro="">
      <xdr:nvCxnSpPr>
        <xdr:cNvPr id="798" name="直線コネクタ 797"/>
        <xdr:cNvCxnSpPr/>
      </xdr:nvCxnSpPr>
      <xdr:spPr>
        <a:xfrm flipV="1">
          <a:off x="18656300" y="10121791"/>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149642</xdr:rowOff>
    </xdr:from>
    <xdr:to>
      <xdr:col>116</xdr:col>
      <xdr:colOff>114300</xdr:colOff>
      <xdr:row>59</xdr:row>
      <xdr:rowOff>79792</xdr:rowOff>
    </xdr:to>
    <xdr:sp macro="" textlink="">
      <xdr:nvSpPr>
        <xdr:cNvPr id="808" name="楕円 807"/>
        <xdr:cNvSpPr/>
      </xdr:nvSpPr>
      <xdr:spPr>
        <a:xfrm>
          <a:off x="22110700" y="100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64569</xdr:rowOff>
    </xdr:from>
    <xdr:ext cx="378565" cy="259045"/>
    <xdr:sp macro="" textlink="">
      <xdr:nvSpPr>
        <xdr:cNvPr id="809" name="貸付金該当値テキスト"/>
        <xdr:cNvSpPr txBox="1"/>
      </xdr:nvSpPr>
      <xdr:spPr>
        <a:xfrm>
          <a:off x="22212300" y="10008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137777</xdr:rowOff>
    </xdr:from>
    <xdr:to>
      <xdr:col>112</xdr:col>
      <xdr:colOff>38100</xdr:colOff>
      <xdr:row>59</xdr:row>
      <xdr:rowOff>67927</xdr:rowOff>
    </xdr:to>
    <xdr:sp macro="" textlink="">
      <xdr:nvSpPr>
        <xdr:cNvPr id="810" name="楕円 809"/>
        <xdr:cNvSpPr/>
      </xdr:nvSpPr>
      <xdr:spPr>
        <a:xfrm>
          <a:off x="21272500" y="100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59054</xdr:rowOff>
    </xdr:from>
    <xdr:ext cx="378565" cy="259045"/>
    <xdr:sp macro="" textlink="">
      <xdr:nvSpPr>
        <xdr:cNvPr id="811" name="テキスト ボックス 810"/>
        <xdr:cNvSpPr txBox="1"/>
      </xdr:nvSpPr>
      <xdr:spPr>
        <a:xfrm>
          <a:off x="21134017" y="101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137233</xdr:rowOff>
    </xdr:from>
    <xdr:to>
      <xdr:col>107</xdr:col>
      <xdr:colOff>101600</xdr:colOff>
      <xdr:row>59</xdr:row>
      <xdr:rowOff>67383</xdr:rowOff>
    </xdr:to>
    <xdr:sp macro="" textlink="">
      <xdr:nvSpPr>
        <xdr:cNvPr id="812" name="楕円 811"/>
        <xdr:cNvSpPr/>
      </xdr:nvSpPr>
      <xdr:spPr>
        <a:xfrm>
          <a:off x="203835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58510</xdr:rowOff>
    </xdr:from>
    <xdr:ext cx="378565" cy="259045"/>
    <xdr:sp macro="" textlink="">
      <xdr:nvSpPr>
        <xdr:cNvPr id="813" name="テキスト ボックス 812"/>
        <xdr:cNvSpPr txBox="1"/>
      </xdr:nvSpPr>
      <xdr:spPr>
        <a:xfrm>
          <a:off x="20245017" y="1017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126891</xdr:rowOff>
    </xdr:from>
    <xdr:to>
      <xdr:col>102</xdr:col>
      <xdr:colOff>165100</xdr:colOff>
      <xdr:row>59</xdr:row>
      <xdr:rowOff>57041</xdr:rowOff>
    </xdr:to>
    <xdr:sp macro="" textlink="">
      <xdr:nvSpPr>
        <xdr:cNvPr id="814" name="楕円 813"/>
        <xdr:cNvSpPr/>
      </xdr:nvSpPr>
      <xdr:spPr>
        <a:xfrm>
          <a:off x="19494500" y="100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48168</xdr:rowOff>
    </xdr:from>
    <xdr:ext cx="378565" cy="259045"/>
    <xdr:sp macro="" textlink="">
      <xdr:nvSpPr>
        <xdr:cNvPr id="815" name="テキスト ボックス 814"/>
        <xdr:cNvSpPr txBox="1"/>
      </xdr:nvSpPr>
      <xdr:spPr>
        <a:xfrm>
          <a:off x="19356017" y="1016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151057</xdr:rowOff>
    </xdr:from>
    <xdr:to>
      <xdr:col>98</xdr:col>
      <xdr:colOff>38100</xdr:colOff>
      <xdr:row>59</xdr:row>
      <xdr:rowOff>81207</xdr:rowOff>
    </xdr:to>
    <xdr:sp macro="" textlink="">
      <xdr:nvSpPr>
        <xdr:cNvPr id="816" name="楕円 815"/>
        <xdr:cNvSpPr/>
      </xdr:nvSpPr>
      <xdr:spPr>
        <a:xfrm>
          <a:off x="18605500" y="100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72334</xdr:rowOff>
    </xdr:from>
    <xdr:ext cx="378565" cy="259045"/>
    <xdr:sp macro="" textlink="">
      <xdr:nvSpPr>
        <xdr:cNvPr id="817" name="テキスト ボックス 816"/>
        <xdr:cNvSpPr txBox="1"/>
      </xdr:nvSpPr>
      <xdr:spPr>
        <a:xfrm>
          <a:off x="18467017" y="1018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29934</xdr:rowOff>
    </xdr:from>
    <xdr:to>
      <xdr:col>116</xdr:col>
      <xdr:colOff>63500</xdr:colOff>
      <xdr:row>75</xdr:row>
      <xdr:rowOff>38468</xdr:rowOff>
    </xdr:to>
    <xdr:cxnSp macro="">
      <xdr:nvCxnSpPr>
        <xdr:cNvPr id="847" name="直線コネクタ 846"/>
        <xdr:cNvCxnSpPr/>
      </xdr:nvCxnSpPr>
      <xdr:spPr>
        <a:xfrm flipV="1">
          <a:off x="21323300" y="12888684"/>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38468</xdr:rowOff>
    </xdr:from>
    <xdr:to>
      <xdr:col>111</xdr:col>
      <xdr:colOff>177800</xdr:colOff>
      <xdr:row>75</xdr:row>
      <xdr:rowOff>43135</xdr:rowOff>
    </xdr:to>
    <xdr:cxnSp macro="">
      <xdr:nvCxnSpPr>
        <xdr:cNvPr id="850" name="直線コネクタ 849"/>
        <xdr:cNvCxnSpPr/>
      </xdr:nvCxnSpPr>
      <xdr:spPr>
        <a:xfrm flipV="1">
          <a:off x="20434300" y="12897218"/>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43135</xdr:rowOff>
    </xdr:from>
    <xdr:to>
      <xdr:col>107</xdr:col>
      <xdr:colOff>50800</xdr:colOff>
      <xdr:row>75</xdr:row>
      <xdr:rowOff>108724</xdr:rowOff>
    </xdr:to>
    <xdr:cxnSp macro="">
      <xdr:nvCxnSpPr>
        <xdr:cNvPr id="853" name="直線コネクタ 852"/>
        <xdr:cNvCxnSpPr/>
      </xdr:nvCxnSpPr>
      <xdr:spPr>
        <a:xfrm flipV="1">
          <a:off x="19545300" y="12901885"/>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108724</xdr:rowOff>
    </xdr:from>
    <xdr:to>
      <xdr:col>102</xdr:col>
      <xdr:colOff>114300</xdr:colOff>
      <xdr:row>76</xdr:row>
      <xdr:rowOff>38888</xdr:rowOff>
    </xdr:to>
    <xdr:cxnSp macro="">
      <xdr:nvCxnSpPr>
        <xdr:cNvPr id="856" name="直線コネクタ 855"/>
        <xdr:cNvCxnSpPr/>
      </xdr:nvCxnSpPr>
      <xdr:spPr>
        <a:xfrm flipV="1">
          <a:off x="18656300" y="12967474"/>
          <a:ext cx="889000" cy="1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150584</xdr:rowOff>
    </xdr:from>
    <xdr:to>
      <xdr:col>116</xdr:col>
      <xdr:colOff>114300</xdr:colOff>
      <xdr:row>75</xdr:row>
      <xdr:rowOff>80734</xdr:rowOff>
    </xdr:to>
    <xdr:sp macro="" textlink="">
      <xdr:nvSpPr>
        <xdr:cNvPr id="866" name="楕円 865"/>
        <xdr:cNvSpPr/>
      </xdr:nvSpPr>
      <xdr:spPr>
        <a:xfrm>
          <a:off x="221107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2011</xdr:rowOff>
    </xdr:from>
    <xdr:ext cx="534377" cy="259045"/>
    <xdr:sp macro="" textlink="">
      <xdr:nvSpPr>
        <xdr:cNvPr id="867" name="繰出金該当値テキスト"/>
        <xdr:cNvSpPr txBox="1"/>
      </xdr:nvSpPr>
      <xdr:spPr>
        <a:xfrm>
          <a:off x="22212300" y="126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159118</xdr:rowOff>
    </xdr:from>
    <xdr:to>
      <xdr:col>112</xdr:col>
      <xdr:colOff>38100</xdr:colOff>
      <xdr:row>75</xdr:row>
      <xdr:rowOff>89268</xdr:rowOff>
    </xdr:to>
    <xdr:sp macro="" textlink="">
      <xdr:nvSpPr>
        <xdr:cNvPr id="868" name="楕円 867"/>
        <xdr:cNvSpPr/>
      </xdr:nvSpPr>
      <xdr:spPr>
        <a:xfrm>
          <a:off x="21272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105795</xdr:rowOff>
    </xdr:from>
    <xdr:ext cx="534377" cy="259045"/>
    <xdr:sp macro="" textlink="">
      <xdr:nvSpPr>
        <xdr:cNvPr id="869" name="テキスト ボックス 868"/>
        <xdr:cNvSpPr txBox="1"/>
      </xdr:nvSpPr>
      <xdr:spPr>
        <a:xfrm>
          <a:off x="21056111" y="12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163785</xdr:rowOff>
    </xdr:from>
    <xdr:to>
      <xdr:col>107</xdr:col>
      <xdr:colOff>101600</xdr:colOff>
      <xdr:row>75</xdr:row>
      <xdr:rowOff>93935</xdr:rowOff>
    </xdr:to>
    <xdr:sp macro="" textlink="">
      <xdr:nvSpPr>
        <xdr:cNvPr id="870" name="楕円 869"/>
        <xdr:cNvSpPr/>
      </xdr:nvSpPr>
      <xdr:spPr>
        <a:xfrm>
          <a:off x="20383500" y="12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110462</xdr:rowOff>
    </xdr:from>
    <xdr:ext cx="534377" cy="259045"/>
    <xdr:sp macro="" textlink="">
      <xdr:nvSpPr>
        <xdr:cNvPr id="871" name="テキスト ボックス 870"/>
        <xdr:cNvSpPr txBox="1"/>
      </xdr:nvSpPr>
      <xdr:spPr>
        <a:xfrm>
          <a:off x="20167111" y="126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57924</xdr:rowOff>
    </xdr:from>
    <xdr:to>
      <xdr:col>102</xdr:col>
      <xdr:colOff>165100</xdr:colOff>
      <xdr:row>75</xdr:row>
      <xdr:rowOff>159525</xdr:rowOff>
    </xdr:to>
    <xdr:sp macro="" textlink="">
      <xdr:nvSpPr>
        <xdr:cNvPr id="872" name="楕円 871"/>
        <xdr:cNvSpPr/>
      </xdr:nvSpPr>
      <xdr:spPr>
        <a:xfrm>
          <a:off x="19494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4601</xdr:rowOff>
    </xdr:from>
    <xdr:ext cx="534377" cy="259045"/>
    <xdr:sp macro="" textlink="">
      <xdr:nvSpPr>
        <xdr:cNvPr id="873" name="テキスト ボックス 872"/>
        <xdr:cNvSpPr txBox="1"/>
      </xdr:nvSpPr>
      <xdr:spPr>
        <a:xfrm>
          <a:off x="19278111" y="126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159538</xdr:rowOff>
    </xdr:from>
    <xdr:to>
      <xdr:col>98</xdr:col>
      <xdr:colOff>38100</xdr:colOff>
      <xdr:row>76</xdr:row>
      <xdr:rowOff>89688</xdr:rowOff>
    </xdr:to>
    <xdr:sp macro="" textlink="">
      <xdr:nvSpPr>
        <xdr:cNvPr id="874" name="楕円 873"/>
        <xdr:cNvSpPr/>
      </xdr:nvSpPr>
      <xdr:spPr>
        <a:xfrm>
          <a:off x="18605500" y="130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106215</xdr:rowOff>
    </xdr:from>
    <xdr:ext cx="534377" cy="259045"/>
    <xdr:sp macro="" textlink="">
      <xdr:nvSpPr>
        <xdr:cNvPr id="875" name="テキスト ボックス 874"/>
        <xdr:cNvSpPr txBox="1"/>
      </xdr:nvSpPr>
      <xdr:spPr>
        <a:xfrm>
          <a:off x="18389111" y="127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歳出決算総額は、住民一人当たり５８５，４２９円となっている。概ね類似団体より高い水準となっており、特に投資及び出資金、普通建設事業費、扶助費、積立金が高い水準となっている。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６，６３４円となっており、主な要因は伊良原ダム建設事業に伴う京築地区水道企業団への出資金であるが、当該団体への出資金は平成３０年度までであることから、今後は減少に転じ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１１７，９３８円となっており、主な要因は伊良原ダム周辺整備事業と、共同し尿処理施設の大規模改修事業によるものである。共同し尿処理施設大規模改修については２９年度に、伊良原ダム周辺整備事業については３０年度に終了するが、３０年度からは小学校整備事業や公営住宅建設事業などが始まることから、普通建設事業費は今後も増加が予想されるため、事業の取捨選択を徹底し、普通建設事業費の抑制を目指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８１，４７３円となっており、前年度比増の主な要因は障害者福祉費の増加によるものである。また、出産祝金や第４子以降の児童手当の増額など町独自の子育て支援を実施しているのも、類似団体より高い水準となっている要因と考えられる。扶助費については、今後も進む高齢化や、子育て支援の充実などから今後も増加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20,125
19,980
151.34
13,068,304
11,781,761
697,764
6,719,915
11,222,605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36068</xdr:rowOff>
    </xdr:from>
    <xdr:to>
      <xdr:col>24</xdr:col>
      <xdr:colOff>63500</xdr:colOff>
      <xdr:row>31</xdr:row>
      <xdr:rowOff>69215</xdr:rowOff>
    </xdr:to>
    <xdr:cxnSp macro="">
      <xdr:nvCxnSpPr>
        <xdr:cNvPr id="61" name="直線コネクタ 60"/>
        <xdr:cNvCxnSpPr/>
      </xdr:nvCxnSpPr>
      <xdr:spPr>
        <a:xfrm>
          <a:off x="3797300" y="5351018"/>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123317</xdr:rowOff>
    </xdr:from>
    <xdr:to>
      <xdr:col>19</xdr:col>
      <xdr:colOff>177800</xdr:colOff>
      <xdr:row>31</xdr:row>
      <xdr:rowOff>36068</xdr:rowOff>
    </xdr:to>
    <xdr:cxnSp macro="">
      <xdr:nvCxnSpPr>
        <xdr:cNvPr id="64" name="直線コネクタ 63"/>
        <xdr:cNvCxnSpPr/>
      </xdr:nvCxnSpPr>
      <xdr:spPr>
        <a:xfrm>
          <a:off x="2908300" y="526681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123317</xdr:rowOff>
    </xdr:from>
    <xdr:to>
      <xdr:col>15</xdr:col>
      <xdr:colOff>50800</xdr:colOff>
      <xdr:row>30</xdr:row>
      <xdr:rowOff>165608</xdr:rowOff>
    </xdr:to>
    <xdr:cxnSp macro="">
      <xdr:nvCxnSpPr>
        <xdr:cNvPr id="67" name="直線コネクタ 66"/>
        <xdr:cNvCxnSpPr/>
      </xdr:nvCxnSpPr>
      <xdr:spPr>
        <a:xfrm flipV="1">
          <a:off x="2019300" y="526681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165608</xdr:rowOff>
    </xdr:from>
    <xdr:to>
      <xdr:col>10</xdr:col>
      <xdr:colOff>114300</xdr:colOff>
      <xdr:row>31</xdr:row>
      <xdr:rowOff>18923</xdr:rowOff>
    </xdr:to>
    <xdr:cxnSp macro="">
      <xdr:nvCxnSpPr>
        <xdr:cNvPr id="70" name="直線コネクタ 69"/>
        <xdr:cNvCxnSpPr/>
      </xdr:nvCxnSpPr>
      <xdr:spPr>
        <a:xfrm flipV="1">
          <a:off x="1130300" y="530910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18415</xdr:rowOff>
    </xdr:from>
    <xdr:to>
      <xdr:col>24</xdr:col>
      <xdr:colOff>114300</xdr:colOff>
      <xdr:row>31</xdr:row>
      <xdr:rowOff>120015</xdr:rowOff>
    </xdr:to>
    <xdr:sp macro="" textlink="">
      <xdr:nvSpPr>
        <xdr:cNvPr id="80" name="楕円 79"/>
        <xdr:cNvSpPr/>
      </xdr:nvSpPr>
      <xdr:spPr>
        <a:xfrm>
          <a:off x="4584700" y="53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41292</xdr:rowOff>
    </xdr:from>
    <xdr:ext cx="469744" cy="259045"/>
    <xdr:sp macro="" textlink="">
      <xdr:nvSpPr>
        <xdr:cNvPr id="81" name="議会費該当値テキスト"/>
        <xdr:cNvSpPr txBox="1"/>
      </xdr:nvSpPr>
      <xdr:spPr>
        <a:xfrm>
          <a:off x="4686300" y="51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156718</xdr:rowOff>
    </xdr:from>
    <xdr:to>
      <xdr:col>20</xdr:col>
      <xdr:colOff>38100</xdr:colOff>
      <xdr:row>31</xdr:row>
      <xdr:rowOff>86868</xdr:rowOff>
    </xdr:to>
    <xdr:sp macro="" textlink="">
      <xdr:nvSpPr>
        <xdr:cNvPr id="82" name="楕円 81"/>
        <xdr:cNvSpPr/>
      </xdr:nvSpPr>
      <xdr:spPr>
        <a:xfrm>
          <a:off x="3746500" y="53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103395</xdr:rowOff>
    </xdr:from>
    <xdr:ext cx="469744" cy="259045"/>
    <xdr:sp macro="" textlink="">
      <xdr:nvSpPr>
        <xdr:cNvPr id="83" name="テキスト ボックス 82"/>
        <xdr:cNvSpPr txBox="1"/>
      </xdr:nvSpPr>
      <xdr:spPr>
        <a:xfrm>
          <a:off x="3562428" y="50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72517</xdr:rowOff>
    </xdr:from>
    <xdr:to>
      <xdr:col>15</xdr:col>
      <xdr:colOff>101600</xdr:colOff>
      <xdr:row>31</xdr:row>
      <xdr:rowOff>2667</xdr:rowOff>
    </xdr:to>
    <xdr:sp macro="" textlink="">
      <xdr:nvSpPr>
        <xdr:cNvPr id="84" name="楕円 83"/>
        <xdr:cNvSpPr/>
      </xdr:nvSpPr>
      <xdr:spPr>
        <a:xfrm>
          <a:off x="2857500" y="52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19194</xdr:rowOff>
    </xdr:from>
    <xdr:ext cx="469744" cy="259045"/>
    <xdr:sp macro="" textlink="">
      <xdr:nvSpPr>
        <xdr:cNvPr id="85" name="テキスト ボックス 84"/>
        <xdr:cNvSpPr txBox="1"/>
      </xdr:nvSpPr>
      <xdr:spPr>
        <a:xfrm>
          <a:off x="2673428" y="4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114808</xdr:rowOff>
    </xdr:from>
    <xdr:to>
      <xdr:col>10</xdr:col>
      <xdr:colOff>165100</xdr:colOff>
      <xdr:row>31</xdr:row>
      <xdr:rowOff>44958</xdr:rowOff>
    </xdr:to>
    <xdr:sp macro="" textlink="">
      <xdr:nvSpPr>
        <xdr:cNvPr id="86" name="楕円 85"/>
        <xdr:cNvSpPr/>
      </xdr:nvSpPr>
      <xdr:spPr>
        <a:xfrm>
          <a:off x="1968500" y="52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61485</xdr:rowOff>
    </xdr:from>
    <xdr:ext cx="469744" cy="259045"/>
    <xdr:sp macro="" textlink="">
      <xdr:nvSpPr>
        <xdr:cNvPr id="87" name="テキスト ボックス 86"/>
        <xdr:cNvSpPr txBox="1"/>
      </xdr:nvSpPr>
      <xdr:spPr>
        <a:xfrm>
          <a:off x="1784428" y="50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139573</xdr:rowOff>
    </xdr:from>
    <xdr:to>
      <xdr:col>6</xdr:col>
      <xdr:colOff>38100</xdr:colOff>
      <xdr:row>31</xdr:row>
      <xdr:rowOff>69723</xdr:rowOff>
    </xdr:to>
    <xdr:sp macro="" textlink="">
      <xdr:nvSpPr>
        <xdr:cNvPr id="88" name="楕円 87"/>
        <xdr:cNvSpPr/>
      </xdr:nvSpPr>
      <xdr:spPr>
        <a:xfrm>
          <a:off x="1079500" y="52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86250</xdr:rowOff>
    </xdr:from>
    <xdr:ext cx="469744" cy="259045"/>
    <xdr:sp macro="" textlink="">
      <xdr:nvSpPr>
        <xdr:cNvPr id="89" name="テキスト ボックス 88"/>
        <xdr:cNvSpPr txBox="1"/>
      </xdr:nvSpPr>
      <xdr:spPr>
        <a:xfrm>
          <a:off x="895428" y="505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122166</xdr:rowOff>
    </xdr:from>
    <xdr:to>
      <xdr:col>24</xdr:col>
      <xdr:colOff>63500</xdr:colOff>
      <xdr:row>54</xdr:row>
      <xdr:rowOff>27694</xdr:rowOff>
    </xdr:to>
    <xdr:cxnSp macro="">
      <xdr:nvCxnSpPr>
        <xdr:cNvPr id="118" name="直線コネクタ 117"/>
        <xdr:cNvCxnSpPr/>
      </xdr:nvCxnSpPr>
      <xdr:spPr>
        <a:xfrm>
          <a:off x="3797300" y="9209016"/>
          <a:ext cx="838200" cy="7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122166</xdr:rowOff>
    </xdr:from>
    <xdr:to>
      <xdr:col>19</xdr:col>
      <xdr:colOff>177800</xdr:colOff>
      <xdr:row>54</xdr:row>
      <xdr:rowOff>90391</xdr:rowOff>
    </xdr:to>
    <xdr:cxnSp macro="">
      <xdr:nvCxnSpPr>
        <xdr:cNvPr id="121" name="直線コネクタ 120"/>
        <xdr:cNvCxnSpPr/>
      </xdr:nvCxnSpPr>
      <xdr:spPr>
        <a:xfrm flipV="1">
          <a:off x="2908300" y="9209016"/>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95839</xdr:rowOff>
    </xdr:from>
    <xdr:to>
      <xdr:col>15</xdr:col>
      <xdr:colOff>50800</xdr:colOff>
      <xdr:row>54</xdr:row>
      <xdr:rowOff>90391</xdr:rowOff>
    </xdr:to>
    <xdr:cxnSp macro="">
      <xdr:nvCxnSpPr>
        <xdr:cNvPr id="124" name="直線コネクタ 123"/>
        <xdr:cNvCxnSpPr/>
      </xdr:nvCxnSpPr>
      <xdr:spPr>
        <a:xfrm>
          <a:off x="2019300" y="9182689"/>
          <a:ext cx="889000" cy="1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68552</xdr:rowOff>
    </xdr:from>
    <xdr:to>
      <xdr:col>10</xdr:col>
      <xdr:colOff>114300</xdr:colOff>
      <xdr:row>53</xdr:row>
      <xdr:rowOff>95839</xdr:rowOff>
    </xdr:to>
    <xdr:cxnSp macro="">
      <xdr:nvCxnSpPr>
        <xdr:cNvPr id="127" name="直線コネクタ 126"/>
        <xdr:cNvCxnSpPr/>
      </xdr:nvCxnSpPr>
      <xdr:spPr>
        <a:xfrm>
          <a:off x="1130300" y="9155402"/>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148344</xdr:rowOff>
    </xdr:from>
    <xdr:to>
      <xdr:col>24</xdr:col>
      <xdr:colOff>114300</xdr:colOff>
      <xdr:row>54</xdr:row>
      <xdr:rowOff>78494</xdr:rowOff>
    </xdr:to>
    <xdr:sp macro="" textlink="">
      <xdr:nvSpPr>
        <xdr:cNvPr id="137" name="楕円 136"/>
        <xdr:cNvSpPr/>
      </xdr:nvSpPr>
      <xdr:spPr>
        <a:xfrm>
          <a:off x="4584700" y="92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171221</xdr:rowOff>
    </xdr:from>
    <xdr:ext cx="599010" cy="259045"/>
    <xdr:sp macro="" textlink="">
      <xdr:nvSpPr>
        <xdr:cNvPr id="138" name="総務費該当値テキスト"/>
        <xdr:cNvSpPr txBox="1"/>
      </xdr:nvSpPr>
      <xdr:spPr>
        <a:xfrm>
          <a:off x="4686300" y="908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71366</xdr:rowOff>
    </xdr:from>
    <xdr:to>
      <xdr:col>20</xdr:col>
      <xdr:colOff>38100</xdr:colOff>
      <xdr:row>54</xdr:row>
      <xdr:rowOff>1516</xdr:rowOff>
    </xdr:to>
    <xdr:sp macro="" textlink="">
      <xdr:nvSpPr>
        <xdr:cNvPr id="139" name="楕円 138"/>
        <xdr:cNvSpPr/>
      </xdr:nvSpPr>
      <xdr:spPr>
        <a:xfrm>
          <a:off x="3746500" y="91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18043</xdr:rowOff>
    </xdr:from>
    <xdr:ext cx="599010" cy="259045"/>
    <xdr:sp macro="" textlink="">
      <xdr:nvSpPr>
        <xdr:cNvPr id="140" name="テキスト ボックス 139"/>
        <xdr:cNvSpPr txBox="1"/>
      </xdr:nvSpPr>
      <xdr:spPr>
        <a:xfrm>
          <a:off x="3497795" y="893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39591</xdr:rowOff>
    </xdr:from>
    <xdr:to>
      <xdr:col>15</xdr:col>
      <xdr:colOff>101600</xdr:colOff>
      <xdr:row>54</xdr:row>
      <xdr:rowOff>141191</xdr:rowOff>
    </xdr:to>
    <xdr:sp macro="" textlink="">
      <xdr:nvSpPr>
        <xdr:cNvPr id="141" name="楕円 140"/>
        <xdr:cNvSpPr/>
      </xdr:nvSpPr>
      <xdr:spPr>
        <a:xfrm>
          <a:off x="2857500" y="92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157718</xdr:rowOff>
    </xdr:from>
    <xdr:ext cx="599010" cy="259045"/>
    <xdr:sp macro="" textlink="">
      <xdr:nvSpPr>
        <xdr:cNvPr id="142" name="テキスト ボックス 141"/>
        <xdr:cNvSpPr txBox="1"/>
      </xdr:nvSpPr>
      <xdr:spPr>
        <a:xfrm>
          <a:off x="2608795" y="907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45039</xdr:rowOff>
    </xdr:from>
    <xdr:to>
      <xdr:col>10</xdr:col>
      <xdr:colOff>165100</xdr:colOff>
      <xdr:row>53</xdr:row>
      <xdr:rowOff>146639</xdr:rowOff>
    </xdr:to>
    <xdr:sp macro="" textlink="">
      <xdr:nvSpPr>
        <xdr:cNvPr id="143" name="楕円 142"/>
        <xdr:cNvSpPr/>
      </xdr:nvSpPr>
      <xdr:spPr>
        <a:xfrm>
          <a:off x="1968500" y="91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163166</xdr:rowOff>
    </xdr:from>
    <xdr:ext cx="599010" cy="259045"/>
    <xdr:sp macro="" textlink="">
      <xdr:nvSpPr>
        <xdr:cNvPr id="144" name="テキスト ボックス 143"/>
        <xdr:cNvSpPr txBox="1"/>
      </xdr:nvSpPr>
      <xdr:spPr>
        <a:xfrm>
          <a:off x="1719795" y="890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17752</xdr:rowOff>
    </xdr:from>
    <xdr:to>
      <xdr:col>6</xdr:col>
      <xdr:colOff>38100</xdr:colOff>
      <xdr:row>53</xdr:row>
      <xdr:rowOff>119352</xdr:rowOff>
    </xdr:to>
    <xdr:sp macro="" textlink="">
      <xdr:nvSpPr>
        <xdr:cNvPr id="145" name="楕円 144"/>
        <xdr:cNvSpPr/>
      </xdr:nvSpPr>
      <xdr:spPr>
        <a:xfrm>
          <a:off x="1079500" y="91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135879</xdr:rowOff>
    </xdr:from>
    <xdr:ext cx="599010" cy="259045"/>
    <xdr:sp macro="" textlink="">
      <xdr:nvSpPr>
        <xdr:cNvPr id="146" name="テキスト ボックス 145"/>
        <xdr:cNvSpPr txBox="1"/>
      </xdr:nvSpPr>
      <xdr:spPr>
        <a:xfrm>
          <a:off x="830795" y="88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66260</xdr:rowOff>
    </xdr:from>
    <xdr:to>
      <xdr:col>24</xdr:col>
      <xdr:colOff>63500</xdr:colOff>
      <xdr:row>77</xdr:row>
      <xdr:rowOff>73735</xdr:rowOff>
    </xdr:to>
    <xdr:cxnSp macro="">
      <xdr:nvCxnSpPr>
        <xdr:cNvPr id="174" name="直線コネクタ 173"/>
        <xdr:cNvCxnSpPr/>
      </xdr:nvCxnSpPr>
      <xdr:spPr>
        <a:xfrm flipV="1">
          <a:off x="3797300" y="13267910"/>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73735</xdr:rowOff>
    </xdr:from>
    <xdr:to>
      <xdr:col>19</xdr:col>
      <xdr:colOff>177800</xdr:colOff>
      <xdr:row>77</xdr:row>
      <xdr:rowOff>108277</xdr:rowOff>
    </xdr:to>
    <xdr:cxnSp macro="">
      <xdr:nvCxnSpPr>
        <xdr:cNvPr id="177" name="直線コネクタ 176"/>
        <xdr:cNvCxnSpPr/>
      </xdr:nvCxnSpPr>
      <xdr:spPr>
        <a:xfrm flipV="1">
          <a:off x="2908300" y="13275385"/>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108277</xdr:rowOff>
    </xdr:from>
    <xdr:to>
      <xdr:col>15</xdr:col>
      <xdr:colOff>50800</xdr:colOff>
      <xdr:row>77</xdr:row>
      <xdr:rowOff>134708</xdr:rowOff>
    </xdr:to>
    <xdr:cxnSp macro="">
      <xdr:nvCxnSpPr>
        <xdr:cNvPr id="180" name="直線コネクタ 179"/>
        <xdr:cNvCxnSpPr/>
      </xdr:nvCxnSpPr>
      <xdr:spPr>
        <a:xfrm flipV="1">
          <a:off x="2019300" y="13309927"/>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109703</xdr:rowOff>
    </xdr:from>
    <xdr:to>
      <xdr:col>10</xdr:col>
      <xdr:colOff>114300</xdr:colOff>
      <xdr:row>77</xdr:row>
      <xdr:rowOff>134708</xdr:rowOff>
    </xdr:to>
    <xdr:cxnSp macro="">
      <xdr:nvCxnSpPr>
        <xdr:cNvPr id="183" name="直線コネクタ 182"/>
        <xdr:cNvCxnSpPr/>
      </xdr:nvCxnSpPr>
      <xdr:spPr>
        <a:xfrm>
          <a:off x="1130300" y="13311353"/>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15460</xdr:rowOff>
    </xdr:from>
    <xdr:to>
      <xdr:col>24</xdr:col>
      <xdr:colOff>114300</xdr:colOff>
      <xdr:row>77</xdr:row>
      <xdr:rowOff>117060</xdr:rowOff>
    </xdr:to>
    <xdr:sp macro="" textlink="">
      <xdr:nvSpPr>
        <xdr:cNvPr id="193" name="楕円 192"/>
        <xdr:cNvSpPr/>
      </xdr:nvSpPr>
      <xdr:spPr>
        <a:xfrm>
          <a:off x="4584700" y="132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38337</xdr:rowOff>
    </xdr:from>
    <xdr:ext cx="599010" cy="259045"/>
    <xdr:sp macro="" textlink="">
      <xdr:nvSpPr>
        <xdr:cNvPr id="194" name="民生費該当値テキスト"/>
        <xdr:cNvSpPr txBox="1"/>
      </xdr:nvSpPr>
      <xdr:spPr>
        <a:xfrm>
          <a:off x="4686300" y="130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22935</xdr:rowOff>
    </xdr:from>
    <xdr:to>
      <xdr:col>20</xdr:col>
      <xdr:colOff>38100</xdr:colOff>
      <xdr:row>77</xdr:row>
      <xdr:rowOff>124535</xdr:rowOff>
    </xdr:to>
    <xdr:sp macro="" textlink="">
      <xdr:nvSpPr>
        <xdr:cNvPr id="195" name="楕円 194"/>
        <xdr:cNvSpPr/>
      </xdr:nvSpPr>
      <xdr:spPr>
        <a:xfrm>
          <a:off x="3746500" y="132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141062</xdr:rowOff>
    </xdr:from>
    <xdr:ext cx="599010" cy="259045"/>
    <xdr:sp macro="" textlink="">
      <xdr:nvSpPr>
        <xdr:cNvPr id="196" name="テキスト ボックス 195"/>
        <xdr:cNvSpPr txBox="1"/>
      </xdr:nvSpPr>
      <xdr:spPr>
        <a:xfrm>
          <a:off x="3497795" y="1299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57477</xdr:rowOff>
    </xdr:from>
    <xdr:to>
      <xdr:col>15</xdr:col>
      <xdr:colOff>101600</xdr:colOff>
      <xdr:row>77</xdr:row>
      <xdr:rowOff>159077</xdr:rowOff>
    </xdr:to>
    <xdr:sp macro="" textlink="">
      <xdr:nvSpPr>
        <xdr:cNvPr id="197" name="楕円 196"/>
        <xdr:cNvSpPr/>
      </xdr:nvSpPr>
      <xdr:spPr>
        <a:xfrm>
          <a:off x="2857500" y="132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4154</xdr:rowOff>
    </xdr:from>
    <xdr:ext cx="599010" cy="259045"/>
    <xdr:sp macro="" textlink="">
      <xdr:nvSpPr>
        <xdr:cNvPr id="198" name="テキスト ボックス 197"/>
        <xdr:cNvSpPr txBox="1"/>
      </xdr:nvSpPr>
      <xdr:spPr>
        <a:xfrm>
          <a:off x="2608795" y="1303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83908</xdr:rowOff>
    </xdr:from>
    <xdr:to>
      <xdr:col>10</xdr:col>
      <xdr:colOff>165100</xdr:colOff>
      <xdr:row>78</xdr:row>
      <xdr:rowOff>14058</xdr:rowOff>
    </xdr:to>
    <xdr:sp macro="" textlink="">
      <xdr:nvSpPr>
        <xdr:cNvPr id="199" name="楕円 198"/>
        <xdr:cNvSpPr/>
      </xdr:nvSpPr>
      <xdr:spPr>
        <a:xfrm>
          <a:off x="1968500" y="132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30585</xdr:rowOff>
    </xdr:from>
    <xdr:ext cx="599010" cy="259045"/>
    <xdr:sp macro="" textlink="">
      <xdr:nvSpPr>
        <xdr:cNvPr id="200" name="テキスト ボックス 199"/>
        <xdr:cNvSpPr txBox="1"/>
      </xdr:nvSpPr>
      <xdr:spPr>
        <a:xfrm>
          <a:off x="1719795" y="130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58903</xdr:rowOff>
    </xdr:from>
    <xdr:to>
      <xdr:col>6</xdr:col>
      <xdr:colOff>38100</xdr:colOff>
      <xdr:row>77</xdr:row>
      <xdr:rowOff>160503</xdr:rowOff>
    </xdr:to>
    <xdr:sp macro="" textlink="">
      <xdr:nvSpPr>
        <xdr:cNvPr id="201" name="楕円 200"/>
        <xdr:cNvSpPr/>
      </xdr:nvSpPr>
      <xdr:spPr>
        <a:xfrm>
          <a:off x="1079500" y="132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5580</xdr:rowOff>
    </xdr:from>
    <xdr:ext cx="599010" cy="259045"/>
    <xdr:sp macro="" textlink="">
      <xdr:nvSpPr>
        <xdr:cNvPr id="202" name="テキスト ボックス 201"/>
        <xdr:cNvSpPr txBox="1"/>
      </xdr:nvSpPr>
      <xdr:spPr>
        <a:xfrm>
          <a:off x="830795" y="1303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170345</xdr:rowOff>
    </xdr:from>
    <xdr:to>
      <xdr:col>24</xdr:col>
      <xdr:colOff>63500</xdr:colOff>
      <xdr:row>94</xdr:row>
      <xdr:rowOff>154978</xdr:rowOff>
    </xdr:to>
    <xdr:cxnSp macro="">
      <xdr:nvCxnSpPr>
        <xdr:cNvPr id="231" name="直線コネクタ 230"/>
        <xdr:cNvCxnSpPr/>
      </xdr:nvCxnSpPr>
      <xdr:spPr>
        <a:xfrm flipV="1">
          <a:off x="3797300" y="16115195"/>
          <a:ext cx="838200" cy="1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154978</xdr:rowOff>
    </xdr:from>
    <xdr:to>
      <xdr:col>19</xdr:col>
      <xdr:colOff>177800</xdr:colOff>
      <xdr:row>95</xdr:row>
      <xdr:rowOff>19431</xdr:rowOff>
    </xdr:to>
    <xdr:cxnSp macro="">
      <xdr:nvCxnSpPr>
        <xdr:cNvPr id="234" name="直線コネクタ 233"/>
        <xdr:cNvCxnSpPr/>
      </xdr:nvCxnSpPr>
      <xdr:spPr>
        <a:xfrm flipV="1">
          <a:off x="2908300" y="16271278"/>
          <a:ext cx="8890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45314</xdr:rowOff>
    </xdr:from>
    <xdr:to>
      <xdr:col>15</xdr:col>
      <xdr:colOff>50800</xdr:colOff>
      <xdr:row>95</xdr:row>
      <xdr:rowOff>19431</xdr:rowOff>
    </xdr:to>
    <xdr:cxnSp macro="">
      <xdr:nvCxnSpPr>
        <xdr:cNvPr id="237" name="直線コネクタ 236"/>
        <xdr:cNvCxnSpPr/>
      </xdr:nvCxnSpPr>
      <xdr:spPr>
        <a:xfrm>
          <a:off x="2019300" y="16161614"/>
          <a:ext cx="889000" cy="1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45314</xdr:rowOff>
    </xdr:from>
    <xdr:to>
      <xdr:col>10</xdr:col>
      <xdr:colOff>114300</xdr:colOff>
      <xdr:row>95</xdr:row>
      <xdr:rowOff>68111</xdr:rowOff>
    </xdr:to>
    <xdr:cxnSp macro="">
      <xdr:nvCxnSpPr>
        <xdr:cNvPr id="240" name="直線コネクタ 239"/>
        <xdr:cNvCxnSpPr/>
      </xdr:nvCxnSpPr>
      <xdr:spPr>
        <a:xfrm flipV="1">
          <a:off x="1130300" y="16161614"/>
          <a:ext cx="889000" cy="19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119545</xdr:rowOff>
    </xdr:from>
    <xdr:to>
      <xdr:col>24</xdr:col>
      <xdr:colOff>114300</xdr:colOff>
      <xdr:row>94</xdr:row>
      <xdr:rowOff>49695</xdr:rowOff>
    </xdr:to>
    <xdr:sp macro="" textlink="">
      <xdr:nvSpPr>
        <xdr:cNvPr id="250" name="楕円 249"/>
        <xdr:cNvSpPr/>
      </xdr:nvSpPr>
      <xdr:spPr>
        <a:xfrm>
          <a:off x="4584700" y="160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142422</xdr:rowOff>
    </xdr:from>
    <xdr:ext cx="534377" cy="259045"/>
    <xdr:sp macro="" textlink="">
      <xdr:nvSpPr>
        <xdr:cNvPr id="251" name="衛生費該当値テキスト"/>
        <xdr:cNvSpPr txBox="1"/>
      </xdr:nvSpPr>
      <xdr:spPr>
        <a:xfrm>
          <a:off x="4686300" y="159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104178</xdr:rowOff>
    </xdr:from>
    <xdr:to>
      <xdr:col>20</xdr:col>
      <xdr:colOff>38100</xdr:colOff>
      <xdr:row>95</xdr:row>
      <xdr:rowOff>34328</xdr:rowOff>
    </xdr:to>
    <xdr:sp macro="" textlink="">
      <xdr:nvSpPr>
        <xdr:cNvPr id="252" name="楕円 251"/>
        <xdr:cNvSpPr/>
      </xdr:nvSpPr>
      <xdr:spPr>
        <a:xfrm>
          <a:off x="37465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50855</xdr:rowOff>
    </xdr:from>
    <xdr:ext cx="534377" cy="259045"/>
    <xdr:sp macro="" textlink="">
      <xdr:nvSpPr>
        <xdr:cNvPr id="253" name="テキスト ボックス 252"/>
        <xdr:cNvSpPr txBox="1"/>
      </xdr:nvSpPr>
      <xdr:spPr>
        <a:xfrm>
          <a:off x="3530111" y="159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140081</xdr:rowOff>
    </xdr:from>
    <xdr:to>
      <xdr:col>15</xdr:col>
      <xdr:colOff>101600</xdr:colOff>
      <xdr:row>95</xdr:row>
      <xdr:rowOff>70231</xdr:rowOff>
    </xdr:to>
    <xdr:sp macro="" textlink="">
      <xdr:nvSpPr>
        <xdr:cNvPr id="254" name="楕円 253"/>
        <xdr:cNvSpPr/>
      </xdr:nvSpPr>
      <xdr:spPr>
        <a:xfrm>
          <a:off x="2857500" y="162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86758</xdr:rowOff>
    </xdr:from>
    <xdr:ext cx="534377" cy="259045"/>
    <xdr:sp macro="" textlink="">
      <xdr:nvSpPr>
        <xdr:cNvPr id="255" name="テキスト ボックス 254"/>
        <xdr:cNvSpPr txBox="1"/>
      </xdr:nvSpPr>
      <xdr:spPr>
        <a:xfrm>
          <a:off x="2641111" y="160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165964</xdr:rowOff>
    </xdr:from>
    <xdr:to>
      <xdr:col>10</xdr:col>
      <xdr:colOff>165100</xdr:colOff>
      <xdr:row>94</xdr:row>
      <xdr:rowOff>96114</xdr:rowOff>
    </xdr:to>
    <xdr:sp macro="" textlink="">
      <xdr:nvSpPr>
        <xdr:cNvPr id="256" name="楕円 255"/>
        <xdr:cNvSpPr/>
      </xdr:nvSpPr>
      <xdr:spPr>
        <a:xfrm>
          <a:off x="1968500" y="161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112641</xdr:rowOff>
    </xdr:from>
    <xdr:ext cx="534377" cy="259045"/>
    <xdr:sp macro="" textlink="">
      <xdr:nvSpPr>
        <xdr:cNvPr id="257" name="テキスト ボックス 256"/>
        <xdr:cNvSpPr txBox="1"/>
      </xdr:nvSpPr>
      <xdr:spPr>
        <a:xfrm>
          <a:off x="1752111" y="158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17311</xdr:rowOff>
    </xdr:from>
    <xdr:to>
      <xdr:col>6</xdr:col>
      <xdr:colOff>38100</xdr:colOff>
      <xdr:row>95</xdr:row>
      <xdr:rowOff>118911</xdr:rowOff>
    </xdr:to>
    <xdr:sp macro="" textlink="">
      <xdr:nvSpPr>
        <xdr:cNvPr id="258" name="楕円 257"/>
        <xdr:cNvSpPr/>
      </xdr:nvSpPr>
      <xdr:spPr>
        <a:xfrm>
          <a:off x="1079500" y="163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135438</xdr:rowOff>
    </xdr:from>
    <xdr:ext cx="534377" cy="259045"/>
    <xdr:sp macro="" textlink="">
      <xdr:nvSpPr>
        <xdr:cNvPr id="259" name="テキスト ボックス 258"/>
        <xdr:cNvSpPr txBox="1"/>
      </xdr:nvSpPr>
      <xdr:spPr>
        <a:xfrm>
          <a:off x="863111" y="160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134475</xdr:rowOff>
    </xdr:from>
    <xdr:to>
      <xdr:col>55</xdr:col>
      <xdr:colOff>0</xdr:colOff>
      <xdr:row>38</xdr:row>
      <xdr:rowOff>171051</xdr:rowOff>
    </xdr:to>
    <xdr:cxnSp macro="">
      <xdr:nvCxnSpPr>
        <xdr:cNvPr id="290" name="直線コネクタ 289"/>
        <xdr:cNvCxnSpPr/>
      </xdr:nvCxnSpPr>
      <xdr:spPr>
        <a:xfrm flipV="1">
          <a:off x="9639300" y="664957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171051</xdr:rowOff>
    </xdr:from>
    <xdr:to>
      <xdr:col>50</xdr:col>
      <xdr:colOff>114300</xdr:colOff>
      <xdr:row>39</xdr:row>
      <xdr:rowOff>907</xdr:rowOff>
    </xdr:to>
    <xdr:cxnSp macro="">
      <xdr:nvCxnSpPr>
        <xdr:cNvPr id="293" name="直線コネクタ 292"/>
        <xdr:cNvCxnSpPr/>
      </xdr:nvCxnSpPr>
      <xdr:spPr>
        <a:xfrm flipV="1">
          <a:off x="8750300" y="66861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907</xdr:rowOff>
    </xdr:from>
    <xdr:to>
      <xdr:col>45</xdr:col>
      <xdr:colOff>177800</xdr:colOff>
      <xdr:row>39</xdr:row>
      <xdr:rowOff>16909</xdr:rowOff>
    </xdr:to>
    <xdr:cxnSp macro="">
      <xdr:nvCxnSpPr>
        <xdr:cNvPr id="296" name="直線コネクタ 295"/>
        <xdr:cNvCxnSpPr/>
      </xdr:nvCxnSpPr>
      <xdr:spPr>
        <a:xfrm flipV="1">
          <a:off x="7861300" y="668745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156355</xdr:rowOff>
    </xdr:from>
    <xdr:to>
      <xdr:col>41</xdr:col>
      <xdr:colOff>50800</xdr:colOff>
      <xdr:row>39</xdr:row>
      <xdr:rowOff>16909</xdr:rowOff>
    </xdr:to>
    <xdr:cxnSp macro="">
      <xdr:nvCxnSpPr>
        <xdr:cNvPr id="299" name="直線コネクタ 298"/>
        <xdr:cNvCxnSpPr/>
      </xdr:nvCxnSpPr>
      <xdr:spPr>
        <a:xfrm>
          <a:off x="6972300" y="66714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83675</xdr:rowOff>
    </xdr:from>
    <xdr:to>
      <xdr:col>55</xdr:col>
      <xdr:colOff>50800</xdr:colOff>
      <xdr:row>39</xdr:row>
      <xdr:rowOff>13825</xdr:rowOff>
    </xdr:to>
    <xdr:sp macro="" textlink="">
      <xdr:nvSpPr>
        <xdr:cNvPr id="309" name="楕円 308"/>
        <xdr:cNvSpPr/>
      </xdr:nvSpPr>
      <xdr:spPr>
        <a:xfrm>
          <a:off x="104267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62102</xdr:rowOff>
    </xdr:from>
    <xdr:ext cx="378565" cy="259045"/>
    <xdr:sp macro="" textlink="">
      <xdr:nvSpPr>
        <xdr:cNvPr id="310" name="労働費該当値テキスト"/>
        <xdr:cNvSpPr txBox="1"/>
      </xdr:nvSpPr>
      <xdr:spPr>
        <a:xfrm>
          <a:off x="10528300"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120251</xdr:rowOff>
    </xdr:from>
    <xdr:to>
      <xdr:col>50</xdr:col>
      <xdr:colOff>165100</xdr:colOff>
      <xdr:row>39</xdr:row>
      <xdr:rowOff>50401</xdr:rowOff>
    </xdr:to>
    <xdr:sp macro="" textlink="">
      <xdr:nvSpPr>
        <xdr:cNvPr id="311" name="楕円 310"/>
        <xdr:cNvSpPr/>
      </xdr:nvSpPr>
      <xdr:spPr>
        <a:xfrm>
          <a:off x="9588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41528</xdr:rowOff>
    </xdr:from>
    <xdr:ext cx="378565" cy="259045"/>
    <xdr:sp macro="" textlink="">
      <xdr:nvSpPr>
        <xdr:cNvPr id="312" name="テキスト ボックス 311"/>
        <xdr:cNvSpPr txBox="1"/>
      </xdr:nvSpPr>
      <xdr:spPr>
        <a:xfrm>
          <a:off x="9450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121557</xdr:rowOff>
    </xdr:from>
    <xdr:to>
      <xdr:col>46</xdr:col>
      <xdr:colOff>38100</xdr:colOff>
      <xdr:row>39</xdr:row>
      <xdr:rowOff>51707</xdr:rowOff>
    </xdr:to>
    <xdr:sp macro="" textlink="">
      <xdr:nvSpPr>
        <xdr:cNvPr id="313" name="楕円 312"/>
        <xdr:cNvSpPr/>
      </xdr:nvSpPr>
      <xdr:spPr>
        <a:xfrm>
          <a:off x="8699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42834</xdr:rowOff>
    </xdr:from>
    <xdr:ext cx="378565" cy="259045"/>
    <xdr:sp macro="" textlink="">
      <xdr:nvSpPr>
        <xdr:cNvPr id="314" name="テキスト ボックス 313"/>
        <xdr:cNvSpPr txBox="1"/>
      </xdr:nvSpPr>
      <xdr:spPr>
        <a:xfrm>
          <a:off x="8561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137559</xdr:rowOff>
    </xdr:from>
    <xdr:to>
      <xdr:col>41</xdr:col>
      <xdr:colOff>101600</xdr:colOff>
      <xdr:row>39</xdr:row>
      <xdr:rowOff>67709</xdr:rowOff>
    </xdr:to>
    <xdr:sp macro="" textlink="">
      <xdr:nvSpPr>
        <xdr:cNvPr id="315" name="楕円 314"/>
        <xdr:cNvSpPr/>
      </xdr:nvSpPr>
      <xdr:spPr>
        <a:xfrm>
          <a:off x="7810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58836</xdr:rowOff>
    </xdr:from>
    <xdr:ext cx="378565" cy="259045"/>
    <xdr:sp macro="" textlink="">
      <xdr:nvSpPr>
        <xdr:cNvPr id="316" name="テキスト ボックス 315"/>
        <xdr:cNvSpPr txBox="1"/>
      </xdr:nvSpPr>
      <xdr:spPr>
        <a:xfrm>
          <a:off x="7672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105555</xdr:rowOff>
    </xdr:from>
    <xdr:to>
      <xdr:col>36</xdr:col>
      <xdr:colOff>165100</xdr:colOff>
      <xdr:row>39</xdr:row>
      <xdr:rowOff>35705</xdr:rowOff>
    </xdr:to>
    <xdr:sp macro="" textlink="">
      <xdr:nvSpPr>
        <xdr:cNvPr id="317" name="楕円 316"/>
        <xdr:cNvSpPr/>
      </xdr:nvSpPr>
      <xdr:spPr>
        <a:xfrm>
          <a:off x="6921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26832</xdr:rowOff>
    </xdr:from>
    <xdr:ext cx="378565" cy="259045"/>
    <xdr:sp macro="" textlink="">
      <xdr:nvSpPr>
        <xdr:cNvPr id="318" name="テキスト ボックス 317"/>
        <xdr:cNvSpPr txBox="1"/>
      </xdr:nvSpPr>
      <xdr:spPr>
        <a:xfrm>
          <a:off x="6783017" y="67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2559</xdr:rowOff>
    </xdr:from>
    <xdr:to>
      <xdr:col>55</xdr:col>
      <xdr:colOff>0</xdr:colOff>
      <xdr:row>56</xdr:row>
      <xdr:rowOff>25038</xdr:rowOff>
    </xdr:to>
    <xdr:cxnSp macro="">
      <xdr:nvCxnSpPr>
        <xdr:cNvPr id="347" name="直線コネクタ 346"/>
        <xdr:cNvCxnSpPr/>
      </xdr:nvCxnSpPr>
      <xdr:spPr>
        <a:xfrm>
          <a:off x="9639300" y="960375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2559</xdr:rowOff>
    </xdr:from>
    <xdr:to>
      <xdr:col>50</xdr:col>
      <xdr:colOff>114300</xdr:colOff>
      <xdr:row>56</xdr:row>
      <xdr:rowOff>16161</xdr:rowOff>
    </xdr:to>
    <xdr:cxnSp macro="">
      <xdr:nvCxnSpPr>
        <xdr:cNvPr id="350" name="直線コネクタ 349"/>
        <xdr:cNvCxnSpPr/>
      </xdr:nvCxnSpPr>
      <xdr:spPr>
        <a:xfrm flipV="1">
          <a:off x="8750300" y="960375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16161</xdr:rowOff>
    </xdr:from>
    <xdr:to>
      <xdr:col>45</xdr:col>
      <xdr:colOff>177800</xdr:colOff>
      <xdr:row>56</xdr:row>
      <xdr:rowOff>63176</xdr:rowOff>
    </xdr:to>
    <xdr:cxnSp macro="">
      <xdr:nvCxnSpPr>
        <xdr:cNvPr id="353" name="直線コネクタ 352"/>
        <xdr:cNvCxnSpPr/>
      </xdr:nvCxnSpPr>
      <xdr:spPr>
        <a:xfrm flipV="1">
          <a:off x="7861300" y="9617361"/>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63176</xdr:rowOff>
    </xdr:from>
    <xdr:to>
      <xdr:col>41</xdr:col>
      <xdr:colOff>50800</xdr:colOff>
      <xdr:row>56</xdr:row>
      <xdr:rowOff>112020</xdr:rowOff>
    </xdr:to>
    <xdr:cxnSp macro="">
      <xdr:nvCxnSpPr>
        <xdr:cNvPr id="356" name="直線コネクタ 355"/>
        <xdr:cNvCxnSpPr/>
      </xdr:nvCxnSpPr>
      <xdr:spPr>
        <a:xfrm flipV="1">
          <a:off x="6972300" y="966437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145688</xdr:rowOff>
    </xdr:from>
    <xdr:to>
      <xdr:col>55</xdr:col>
      <xdr:colOff>50800</xdr:colOff>
      <xdr:row>56</xdr:row>
      <xdr:rowOff>75838</xdr:rowOff>
    </xdr:to>
    <xdr:sp macro="" textlink="">
      <xdr:nvSpPr>
        <xdr:cNvPr id="366" name="楕円 365"/>
        <xdr:cNvSpPr/>
      </xdr:nvSpPr>
      <xdr:spPr>
        <a:xfrm>
          <a:off x="10426700" y="95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168565</xdr:rowOff>
    </xdr:from>
    <xdr:ext cx="534377" cy="259045"/>
    <xdr:sp macro="" textlink="">
      <xdr:nvSpPr>
        <xdr:cNvPr id="367" name="農林水産業費該当値テキスト"/>
        <xdr:cNvSpPr txBox="1"/>
      </xdr:nvSpPr>
      <xdr:spPr>
        <a:xfrm>
          <a:off x="10528300" y="9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123209</xdr:rowOff>
    </xdr:from>
    <xdr:to>
      <xdr:col>50</xdr:col>
      <xdr:colOff>165100</xdr:colOff>
      <xdr:row>56</xdr:row>
      <xdr:rowOff>53359</xdr:rowOff>
    </xdr:to>
    <xdr:sp macro="" textlink="">
      <xdr:nvSpPr>
        <xdr:cNvPr id="368" name="楕円 367"/>
        <xdr:cNvSpPr/>
      </xdr:nvSpPr>
      <xdr:spPr>
        <a:xfrm>
          <a:off x="9588500" y="95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69886</xdr:rowOff>
    </xdr:from>
    <xdr:ext cx="534377" cy="259045"/>
    <xdr:sp macro="" textlink="">
      <xdr:nvSpPr>
        <xdr:cNvPr id="369" name="テキスト ボックス 368"/>
        <xdr:cNvSpPr txBox="1"/>
      </xdr:nvSpPr>
      <xdr:spPr>
        <a:xfrm>
          <a:off x="9372111" y="93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136811</xdr:rowOff>
    </xdr:from>
    <xdr:to>
      <xdr:col>46</xdr:col>
      <xdr:colOff>38100</xdr:colOff>
      <xdr:row>56</xdr:row>
      <xdr:rowOff>66961</xdr:rowOff>
    </xdr:to>
    <xdr:sp macro="" textlink="">
      <xdr:nvSpPr>
        <xdr:cNvPr id="370" name="楕円 369"/>
        <xdr:cNvSpPr/>
      </xdr:nvSpPr>
      <xdr:spPr>
        <a:xfrm>
          <a:off x="8699500" y="95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83488</xdr:rowOff>
    </xdr:from>
    <xdr:ext cx="534377" cy="259045"/>
    <xdr:sp macro="" textlink="">
      <xdr:nvSpPr>
        <xdr:cNvPr id="371" name="テキスト ボックス 370"/>
        <xdr:cNvSpPr txBox="1"/>
      </xdr:nvSpPr>
      <xdr:spPr>
        <a:xfrm>
          <a:off x="8483111" y="93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12376</xdr:rowOff>
    </xdr:from>
    <xdr:to>
      <xdr:col>41</xdr:col>
      <xdr:colOff>101600</xdr:colOff>
      <xdr:row>56</xdr:row>
      <xdr:rowOff>113976</xdr:rowOff>
    </xdr:to>
    <xdr:sp macro="" textlink="">
      <xdr:nvSpPr>
        <xdr:cNvPr id="372" name="楕円 371"/>
        <xdr:cNvSpPr/>
      </xdr:nvSpPr>
      <xdr:spPr>
        <a:xfrm>
          <a:off x="7810500" y="96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130503</xdr:rowOff>
    </xdr:from>
    <xdr:ext cx="534377" cy="259045"/>
    <xdr:sp macro="" textlink="">
      <xdr:nvSpPr>
        <xdr:cNvPr id="373" name="テキスト ボックス 372"/>
        <xdr:cNvSpPr txBox="1"/>
      </xdr:nvSpPr>
      <xdr:spPr>
        <a:xfrm>
          <a:off x="7594111" y="9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61220</xdr:rowOff>
    </xdr:from>
    <xdr:to>
      <xdr:col>36</xdr:col>
      <xdr:colOff>165100</xdr:colOff>
      <xdr:row>56</xdr:row>
      <xdr:rowOff>162820</xdr:rowOff>
    </xdr:to>
    <xdr:sp macro="" textlink="">
      <xdr:nvSpPr>
        <xdr:cNvPr id="374" name="楕円 373"/>
        <xdr:cNvSpPr/>
      </xdr:nvSpPr>
      <xdr:spPr>
        <a:xfrm>
          <a:off x="6921500" y="9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7897</xdr:rowOff>
    </xdr:from>
    <xdr:ext cx="534377" cy="259045"/>
    <xdr:sp macro="" textlink="">
      <xdr:nvSpPr>
        <xdr:cNvPr id="375" name="テキスト ボックス 374"/>
        <xdr:cNvSpPr txBox="1"/>
      </xdr:nvSpPr>
      <xdr:spPr>
        <a:xfrm>
          <a:off x="6705111" y="94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55766</xdr:rowOff>
    </xdr:from>
    <xdr:to>
      <xdr:col>55</xdr:col>
      <xdr:colOff>0</xdr:colOff>
      <xdr:row>78</xdr:row>
      <xdr:rowOff>108153</xdr:rowOff>
    </xdr:to>
    <xdr:cxnSp macro="">
      <xdr:nvCxnSpPr>
        <xdr:cNvPr id="404" name="直線コネクタ 403"/>
        <xdr:cNvCxnSpPr/>
      </xdr:nvCxnSpPr>
      <xdr:spPr>
        <a:xfrm>
          <a:off x="9639300" y="13428866"/>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55766</xdr:rowOff>
    </xdr:from>
    <xdr:to>
      <xdr:col>50</xdr:col>
      <xdr:colOff>114300</xdr:colOff>
      <xdr:row>78</xdr:row>
      <xdr:rowOff>95428</xdr:rowOff>
    </xdr:to>
    <xdr:cxnSp macro="">
      <xdr:nvCxnSpPr>
        <xdr:cNvPr id="407" name="直線コネクタ 406"/>
        <xdr:cNvCxnSpPr/>
      </xdr:nvCxnSpPr>
      <xdr:spPr>
        <a:xfrm flipV="1">
          <a:off x="8750300" y="13428866"/>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95428</xdr:rowOff>
    </xdr:from>
    <xdr:to>
      <xdr:col>45</xdr:col>
      <xdr:colOff>177800</xdr:colOff>
      <xdr:row>78</xdr:row>
      <xdr:rowOff>112344</xdr:rowOff>
    </xdr:to>
    <xdr:cxnSp macro="">
      <xdr:nvCxnSpPr>
        <xdr:cNvPr id="410" name="直線コネクタ 409"/>
        <xdr:cNvCxnSpPr/>
      </xdr:nvCxnSpPr>
      <xdr:spPr>
        <a:xfrm flipV="1">
          <a:off x="7861300" y="1346852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112344</xdr:rowOff>
    </xdr:from>
    <xdr:to>
      <xdr:col>41</xdr:col>
      <xdr:colOff>50800</xdr:colOff>
      <xdr:row>78</xdr:row>
      <xdr:rowOff>126670</xdr:rowOff>
    </xdr:to>
    <xdr:cxnSp macro="">
      <xdr:nvCxnSpPr>
        <xdr:cNvPr id="413" name="直線コネクタ 412"/>
        <xdr:cNvCxnSpPr/>
      </xdr:nvCxnSpPr>
      <xdr:spPr>
        <a:xfrm flipV="1">
          <a:off x="6972300" y="1348544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57353</xdr:rowOff>
    </xdr:from>
    <xdr:to>
      <xdr:col>55</xdr:col>
      <xdr:colOff>50800</xdr:colOff>
      <xdr:row>78</xdr:row>
      <xdr:rowOff>158953</xdr:rowOff>
    </xdr:to>
    <xdr:sp macro="" textlink="">
      <xdr:nvSpPr>
        <xdr:cNvPr id="423" name="楕円 422"/>
        <xdr:cNvSpPr/>
      </xdr:nvSpPr>
      <xdr:spPr>
        <a:xfrm>
          <a:off x="10426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143730</xdr:rowOff>
    </xdr:from>
    <xdr:ext cx="469744" cy="259045"/>
    <xdr:sp macro="" textlink="">
      <xdr:nvSpPr>
        <xdr:cNvPr id="424" name="商工費該当値テキスト"/>
        <xdr:cNvSpPr txBox="1"/>
      </xdr:nvSpPr>
      <xdr:spPr>
        <a:xfrm>
          <a:off x="10528300" y="133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4966</xdr:rowOff>
    </xdr:from>
    <xdr:to>
      <xdr:col>50</xdr:col>
      <xdr:colOff>165100</xdr:colOff>
      <xdr:row>78</xdr:row>
      <xdr:rowOff>106566</xdr:rowOff>
    </xdr:to>
    <xdr:sp macro="" textlink="">
      <xdr:nvSpPr>
        <xdr:cNvPr id="425" name="楕円 424"/>
        <xdr:cNvSpPr/>
      </xdr:nvSpPr>
      <xdr:spPr>
        <a:xfrm>
          <a:off x="9588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97693</xdr:rowOff>
    </xdr:from>
    <xdr:ext cx="469744" cy="259045"/>
    <xdr:sp macro="" textlink="">
      <xdr:nvSpPr>
        <xdr:cNvPr id="426" name="テキスト ボックス 425"/>
        <xdr:cNvSpPr txBox="1"/>
      </xdr:nvSpPr>
      <xdr:spPr>
        <a:xfrm>
          <a:off x="9404428" y="134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44628</xdr:rowOff>
    </xdr:from>
    <xdr:to>
      <xdr:col>46</xdr:col>
      <xdr:colOff>38100</xdr:colOff>
      <xdr:row>78</xdr:row>
      <xdr:rowOff>146228</xdr:rowOff>
    </xdr:to>
    <xdr:sp macro="" textlink="">
      <xdr:nvSpPr>
        <xdr:cNvPr id="427" name="楕円 426"/>
        <xdr:cNvSpPr/>
      </xdr:nvSpPr>
      <xdr:spPr>
        <a:xfrm>
          <a:off x="8699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137355</xdr:rowOff>
    </xdr:from>
    <xdr:ext cx="469744" cy="259045"/>
    <xdr:sp macro="" textlink="">
      <xdr:nvSpPr>
        <xdr:cNvPr id="428" name="テキスト ボックス 427"/>
        <xdr:cNvSpPr txBox="1"/>
      </xdr:nvSpPr>
      <xdr:spPr>
        <a:xfrm>
          <a:off x="8515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61544</xdr:rowOff>
    </xdr:from>
    <xdr:to>
      <xdr:col>41</xdr:col>
      <xdr:colOff>101600</xdr:colOff>
      <xdr:row>78</xdr:row>
      <xdr:rowOff>163144</xdr:rowOff>
    </xdr:to>
    <xdr:sp macro="" textlink="">
      <xdr:nvSpPr>
        <xdr:cNvPr id="429" name="楕円 428"/>
        <xdr:cNvSpPr/>
      </xdr:nvSpPr>
      <xdr:spPr>
        <a:xfrm>
          <a:off x="7810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154271</xdr:rowOff>
    </xdr:from>
    <xdr:ext cx="469744" cy="259045"/>
    <xdr:sp macro="" textlink="">
      <xdr:nvSpPr>
        <xdr:cNvPr id="430" name="テキスト ボックス 429"/>
        <xdr:cNvSpPr txBox="1"/>
      </xdr:nvSpPr>
      <xdr:spPr>
        <a:xfrm>
          <a:off x="7626428" y="135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75870</xdr:rowOff>
    </xdr:from>
    <xdr:to>
      <xdr:col>36</xdr:col>
      <xdr:colOff>165100</xdr:colOff>
      <xdr:row>79</xdr:row>
      <xdr:rowOff>6020</xdr:rowOff>
    </xdr:to>
    <xdr:sp macro="" textlink="">
      <xdr:nvSpPr>
        <xdr:cNvPr id="431" name="楕円 430"/>
        <xdr:cNvSpPr/>
      </xdr:nvSpPr>
      <xdr:spPr>
        <a:xfrm>
          <a:off x="6921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168597</xdr:rowOff>
    </xdr:from>
    <xdr:ext cx="469744" cy="259045"/>
    <xdr:sp macro="" textlink="">
      <xdr:nvSpPr>
        <xdr:cNvPr id="432" name="テキスト ボックス 431"/>
        <xdr:cNvSpPr txBox="1"/>
      </xdr:nvSpPr>
      <xdr:spPr>
        <a:xfrm>
          <a:off x="6737428"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144481</xdr:rowOff>
    </xdr:from>
    <xdr:to>
      <xdr:col>55</xdr:col>
      <xdr:colOff>0</xdr:colOff>
      <xdr:row>93</xdr:row>
      <xdr:rowOff>39649</xdr:rowOff>
    </xdr:to>
    <xdr:cxnSp macro="">
      <xdr:nvCxnSpPr>
        <xdr:cNvPr id="462" name="直線コネクタ 461"/>
        <xdr:cNvCxnSpPr/>
      </xdr:nvCxnSpPr>
      <xdr:spPr>
        <a:xfrm flipV="1">
          <a:off x="9639300" y="15574981"/>
          <a:ext cx="838200" cy="4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152806</xdr:rowOff>
    </xdr:from>
    <xdr:to>
      <xdr:col>50</xdr:col>
      <xdr:colOff>114300</xdr:colOff>
      <xdr:row>93</xdr:row>
      <xdr:rowOff>39649</xdr:rowOff>
    </xdr:to>
    <xdr:cxnSp macro="">
      <xdr:nvCxnSpPr>
        <xdr:cNvPr id="465" name="直線コネクタ 464"/>
        <xdr:cNvCxnSpPr/>
      </xdr:nvCxnSpPr>
      <xdr:spPr>
        <a:xfrm>
          <a:off x="8750300" y="1592620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152806</xdr:rowOff>
    </xdr:from>
    <xdr:to>
      <xdr:col>45</xdr:col>
      <xdr:colOff>177800</xdr:colOff>
      <xdr:row>95</xdr:row>
      <xdr:rowOff>56051</xdr:rowOff>
    </xdr:to>
    <xdr:cxnSp macro="">
      <xdr:nvCxnSpPr>
        <xdr:cNvPr id="468" name="直線コネクタ 467"/>
        <xdr:cNvCxnSpPr/>
      </xdr:nvCxnSpPr>
      <xdr:spPr>
        <a:xfrm flipV="1">
          <a:off x="7861300" y="15926206"/>
          <a:ext cx="889000" cy="4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125698</xdr:rowOff>
    </xdr:from>
    <xdr:to>
      <xdr:col>41</xdr:col>
      <xdr:colOff>50800</xdr:colOff>
      <xdr:row>95</xdr:row>
      <xdr:rowOff>56051</xdr:rowOff>
    </xdr:to>
    <xdr:cxnSp macro="">
      <xdr:nvCxnSpPr>
        <xdr:cNvPr id="471" name="直線コネクタ 470"/>
        <xdr:cNvCxnSpPr/>
      </xdr:nvCxnSpPr>
      <xdr:spPr>
        <a:xfrm>
          <a:off x="6972300" y="16241998"/>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93681</xdr:rowOff>
    </xdr:from>
    <xdr:to>
      <xdr:col>55</xdr:col>
      <xdr:colOff>50800</xdr:colOff>
      <xdr:row>91</xdr:row>
      <xdr:rowOff>23831</xdr:rowOff>
    </xdr:to>
    <xdr:sp macro="" textlink="">
      <xdr:nvSpPr>
        <xdr:cNvPr id="481" name="楕円 480"/>
        <xdr:cNvSpPr/>
      </xdr:nvSpPr>
      <xdr:spPr>
        <a:xfrm>
          <a:off x="10426700" y="15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46708</xdr:rowOff>
    </xdr:from>
    <xdr:ext cx="534377" cy="259045"/>
    <xdr:sp macro="" textlink="">
      <xdr:nvSpPr>
        <xdr:cNvPr id="482" name="土木費該当値テキスト"/>
        <xdr:cNvSpPr txBox="1"/>
      </xdr:nvSpPr>
      <xdr:spPr>
        <a:xfrm>
          <a:off x="10528300" y="154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160299</xdr:rowOff>
    </xdr:from>
    <xdr:to>
      <xdr:col>50</xdr:col>
      <xdr:colOff>165100</xdr:colOff>
      <xdr:row>93</xdr:row>
      <xdr:rowOff>90449</xdr:rowOff>
    </xdr:to>
    <xdr:sp macro="" textlink="">
      <xdr:nvSpPr>
        <xdr:cNvPr id="483" name="楕円 482"/>
        <xdr:cNvSpPr/>
      </xdr:nvSpPr>
      <xdr:spPr>
        <a:xfrm>
          <a:off x="9588500" y="15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106976</xdr:rowOff>
    </xdr:from>
    <xdr:ext cx="534377" cy="259045"/>
    <xdr:sp macro="" textlink="">
      <xdr:nvSpPr>
        <xdr:cNvPr id="484" name="テキスト ボックス 483"/>
        <xdr:cNvSpPr txBox="1"/>
      </xdr:nvSpPr>
      <xdr:spPr>
        <a:xfrm>
          <a:off x="9372111" y="157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102006</xdr:rowOff>
    </xdr:from>
    <xdr:to>
      <xdr:col>46</xdr:col>
      <xdr:colOff>38100</xdr:colOff>
      <xdr:row>93</xdr:row>
      <xdr:rowOff>32156</xdr:rowOff>
    </xdr:to>
    <xdr:sp macro="" textlink="">
      <xdr:nvSpPr>
        <xdr:cNvPr id="485" name="楕円 484"/>
        <xdr:cNvSpPr/>
      </xdr:nvSpPr>
      <xdr:spPr>
        <a:xfrm>
          <a:off x="8699500" y="158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48683</xdr:rowOff>
    </xdr:from>
    <xdr:ext cx="534377" cy="259045"/>
    <xdr:sp macro="" textlink="">
      <xdr:nvSpPr>
        <xdr:cNvPr id="486" name="テキスト ボックス 485"/>
        <xdr:cNvSpPr txBox="1"/>
      </xdr:nvSpPr>
      <xdr:spPr>
        <a:xfrm>
          <a:off x="8483111" y="156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5251</xdr:rowOff>
    </xdr:from>
    <xdr:to>
      <xdr:col>41</xdr:col>
      <xdr:colOff>101600</xdr:colOff>
      <xdr:row>95</xdr:row>
      <xdr:rowOff>106851</xdr:rowOff>
    </xdr:to>
    <xdr:sp macro="" textlink="">
      <xdr:nvSpPr>
        <xdr:cNvPr id="487" name="楕円 486"/>
        <xdr:cNvSpPr/>
      </xdr:nvSpPr>
      <xdr:spPr>
        <a:xfrm>
          <a:off x="7810500" y="162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123378</xdr:rowOff>
    </xdr:from>
    <xdr:ext cx="534377" cy="259045"/>
    <xdr:sp macro="" textlink="">
      <xdr:nvSpPr>
        <xdr:cNvPr id="488" name="テキスト ボックス 487"/>
        <xdr:cNvSpPr txBox="1"/>
      </xdr:nvSpPr>
      <xdr:spPr>
        <a:xfrm>
          <a:off x="7594111" y="160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74898</xdr:rowOff>
    </xdr:from>
    <xdr:to>
      <xdr:col>36</xdr:col>
      <xdr:colOff>165100</xdr:colOff>
      <xdr:row>95</xdr:row>
      <xdr:rowOff>5048</xdr:rowOff>
    </xdr:to>
    <xdr:sp macro="" textlink="">
      <xdr:nvSpPr>
        <xdr:cNvPr id="489" name="楕円 488"/>
        <xdr:cNvSpPr/>
      </xdr:nvSpPr>
      <xdr:spPr>
        <a:xfrm>
          <a:off x="6921500" y="161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21575</xdr:rowOff>
    </xdr:from>
    <xdr:ext cx="534377" cy="259045"/>
    <xdr:sp macro="" textlink="">
      <xdr:nvSpPr>
        <xdr:cNvPr id="490" name="テキスト ボックス 489"/>
        <xdr:cNvSpPr txBox="1"/>
      </xdr:nvSpPr>
      <xdr:spPr>
        <a:xfrm>
          <a:off x="6705111" y="159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69200</xdr:rowOff>
    </xdr:from>
    <xdr:to>
      <xdr:col>85</xdr:col>
      <xdr:colOff>127000</xdr:colOff>
      <xdr:row>36</xdr:row>
      <xdr:rowOff>63988</xdr:rowOff>
    </xdr:to>
    <xdr:cxnSp macro="">
      <xdr:nvCxnSpPr>
        <xdr:cNvPr id="518" name="直線コネクタ 517"/>
        <xdr:cNvCxnSpPr/>
      </xdr:nvCxnSpPr>
      <xdr:spPr>
        <a:xfrm>
          <a:off x="15481300" y="5555600"/>
          <a:ext cx="838200" cy="68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69200</xdr:rowOff>
    </xdr:from>
    <xdr:to>
      <xdr:col>81</xdr:col>
      <xdr:colOff>50800</xdr:colOff>
      <xdr:row>36</xdr:row>
      <xdr:rowOff>78069</xdr:rowOff>
    </xdr:to>
    <xdr:cxnSp macro="">
      <xdr:nvCxnSpPr>
        <xdr:cNvPr id="521" name="直線コネクタ 520"/>
        <xdr:cNvCxnSpPr/>
      </xdr:nvCxnSpPr>
      <xdr:spPr>
        <a:xfrm flipV="1">
          <a:off x="14592300" y="5555600"/>
          <a:ext cx="889000" cy="69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78069</xdr:rowOff>
    </xdr:from>
    <xdr:to>
      <xdr:col>76</xdr:col>
      <xdr:colOff>114300</xdr:colOff>
      <xdr:row>36</xdr:row>
      <xdr:rowOff>85019</xdr:rowOff>
    </xdr:to>
    <xdr:cxnSp macro="">
      <xdr:nvCxnSpPr>
        <xdr:cNvPr id="524" name="直線コネクタ 523"/>
        <xdr:cNvCxnSpPr/>
      </xdr:nvCxnSpPr>
      <xdr:spPr>
        <a:xfrm flipV="1">
          <a:off x="13703300" y="6250269"/>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78069</xdr:rowOff>
    </xdr:from>
    <xdr:to>
      <xdr:col>71</xdr:col>
      <xdr:colOff>177800</xdr:colOff>
      <xdr:row>36</xdr:row>
      <xdr:rowOff>85019</xdr:rowOff>
    </xdr:to>
    <xdr:cxnSp macro="">
      <xdr:nvCxnSpPr>
        <xdr:cNvPr id="527" name="直線コネクタ 526"/>
        <xdr:cNvCxnSpPr/>
      </xdr:nvCxnSpPr>
      <xdr:spPr>
        <a:xfrm>
          <a:off x="12814300" y="6250269"/>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9" name="テキスト ボックス 528"/>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13188</xdr:rowOff>
    </xdr:from>
    <xdr:to>
      <xdr:col>85</xdr:col>
      <xdr:colOff>177800</xdr:colOff>
      <xdr:row>36</xdr:row>
      <xdr:rowOff>114788</xdr:rowOff>
    </xdr:to>
    <xdr:sp macro="" textlink="">
      <xdr:nvSpPr>
        <xdr:cNvPr id="537" name="楕円 536"/>
        <xdr:cNvSpPr/>
      </xdr:nvSpPr>
      <xdr:spPr>
        <a:xfrm>
          <a:off x="16268700" y="61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36065</xdr:rowOff>
    </xdr:from>
    <xdr:ext cx="534377" cy="259045"/>
    <xdr:sp macro="" textlink="">
      <xdr:nvSpPr>
        <xdr:cNvPr id="538" name="消防費該当値テキスト"/>
        <xdr:cNvSpPr txBox="1"/>
      </xdr:nvSpPr>
      <xdr:spPr>
        <a:xfrm>
          <a:off x="16370300" y="60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18400</xdr:rowOff>
    </xdr:from>
    <xdr:to>
      <xdr:col>81</xdr:col>
      <xdr:colOff>101600</xdr:colOff>
      <xdr:row>32</xdr:row>
      <xdr:rowOff>120000</xdr:rowOff>
    </xdr:to>
    <xdr:sp macro="" textlink="">
      <xdr:nvSpPr>
        <xdr:cNvPr id="539" name="楕円 538"/>
        <xdr:cNvSpPr/>
      </xdr:nvSpPr>
      <xdr:spPr>
        <a:xfrm>
          <a:off x="15430500" y="55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136527</xdr:rowOff>
    </xdr:from>
    <xdr:ext cx="534377" cy="259045"/>
    <xdr:sp macro="" textlink="">
      <xdr:nvSpPr>
        <xdr:cNvPr id="540" name="テキスト ボックス 539"/>
        <xdr:cNvSpPr txBox="1"/>
      </xdr:nvSpPr>
      <xdr:spPr>
        <a:xfrm>
          <a:off x="15214111" y="52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27269</xdr:rowOff>
    </xdr:from>
    <xdr:to>
      <xdr:col>76</xdr:col>
      <xdr:colOff>165100</xdr:colOff>
      <xdr:row>36</xdr:row>
      <xdr:rowOff>128869</xdr:rowOff>
    </xdr:to>
    <xdr:sp macro="" textlink="">
      <xdr:nvSpPr>
        <xdr:cNvPr id="541" name="楕円 540"/>
        <xdr:cNvSpPr/>
      </xdr:nvSpPr>
      <xdr:spPr>
        <a:xfrm>
          <a:off x="14541500" y="6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119996</xdr:rowOff>
    </xdr:from>
    <xdr:ext cx="534377" cy="259045"/>
    <xdr:sp macro="" textlink="">
      <xdr:nvSpPr>
        <xdr:cNvPr id="542" name="テキスト ボックス 541"/>
        <xdr:cNvSpPr txBox="1"/>
      </xdr:nvSpPr>
      <xdr:spPr>
        <a:xfrm>
          <a:off x="14325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34219</xdr:rowOff>
    </xdr:from>
    <xdr:to>
      <xdr:col>72</xdr:col>
      <xdr:colOff>38100</xdr:colOff>
      <xdr:row>36</xdr:row>
      <xdr:rowOff>135819</xdr:rowOff>
    </xdr:to>
    <xdr:sp macro="" textlink="">
      <xdr:nvSpPr>
        <xdr:cNvPr id="543" name="楕円 542"/>
        <xdr:cNvSpPr/>
      </xdr:nvSpPr>
      <xdr:spPr>
        <a:xfrm>
          <a:off x="13652500" y="62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152346</xdr:rowOff>
    </xdr:from>
    <xdr:ext cx="534377" cy="259045"/>
    <xdr:sp macro="" textlink="">
      <xdr:nvSpPr>
        <xdr:cNvPr id="544" name="テキスト ボックス 543"/>
        <xdr:cNvSpPr txBox="1"/>
      </xdr:nvSpPr>
      <xdr:spPr>
        <a:xfrm>
          <a:off x="13436111" y="59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27269</xdr:rowOff>
    </xdr:from>
    <xdr:to>
      <xdr:col>67</xdr:col>
      <xdr:colOff>101600</xdr:colOff>
      <xdr:row>36</xdr:row>
      <xdr:rowOff>128869</xdr:rowOff>
    </xdr:to>
    <xdr:sp macro="" textlink="">
      <xdr:nvSpPr>
        <xdr:cNvPr id="545" name="楕円 544"/>
        <xdr:cNvSpPr/>
      </xdr:nvSpPr>
      <xdr:spPr>
        <a:xfrm>
          <a:off x="12763500" y="6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145396</xdr:rowOff>
    </xdr:from>
    <xdr:ext cx="534377" cy="259045"/>
    <xdr:sp macro="" textlink="">
      <xdr:nvSpPr>
        <xdr:cNvPr id="546" name="テキスト ボックス 545"/>
        <xdr:cNvSpPr txBox="1"/>
      </xdr:nvSpPr>
      <xdr:spPr>
        <a:xfrm>
          <a:off x="12547111" y="5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42872</xdr:rowOff>
    </xdr:from>
    <xdr:to>
      <xdr:col>85</xdr:col>
      <xdr:colOff>127000</xdr:colOff>
      <xdr:row>56</xdr:row>
      <xdr:rowOff>130360</xdr:rowOff>
    </xdr:to>
    <xdr:cxnSp macro="">
      <xdr:nvCxnSpPr>
        <xdr:cNvPr id="578" name="直線コネクタ 577"/>
        <xdr:cNvCxnSpPr/>
      </xdr:nvCxnSpPr>
      <xdr:spPr>
        <a:xfrm>
          <a:off x="15481300" y="9644072"/>
          <a:ext cx="8382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128597</xdr:rowOff>
    </xdr:from>
    <xdr:to>
      <xdr:col>81</xdr:col>
      <xdr:colOff>50800</xdr:colOff>
      <xdr:row>56</xdr:row>
      <xdr:rowOff>42872</xdr:rowOff>
    </xdr:to>
    <xdr:cxnSp macro="">
      <xdr:nvCxnSpPr>
        <xdr:cNvPr id="581" name="直線コネクタ 580"/>
        <xdr:cNvCxnSpPr/>
      </xdr:nvCxnSpPr>
      <xdr:spPr>
        <a:xfrm>
          <a:off x="14592300" y="8529647"/>
          <a:ext cx="8890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128597</xdr:rowOff>
    </xdr:from>
    <xdr:to>
      <xdr:col>76</xdr:col>
      <xdr:colOff>114300</xdr:colOff>
      <xdr:row>56</xdr:row>
      <xdr:rowOff>25155</xdr:rowOff>
    </xdr:to>
    <xdr:cxnSp macro="">
      <xdr:nvCxnSpPr>
        <xdr:cNvPr id="584" name="直線コネクタ 583"/>
        <xdr:cNvCxnSpPr/>
      </xdr:nvCxnSpPr>
      <xdr:spPr>
        <a:xfrm flipV="1">
          <a:off x="13703300" y="8529647"/>
          <a:ext cx="889000" cy="109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25155</xdr:rowOff>
    </xdr:from>
    <xdr:to>
      <xdr:col>71</xdr:col>
      <xdr:colOff>177800</xdr:colOff>
      <xdr:row>56</xdr:row>
      <xdr:rowOff>157482</xdr:rowOff>
    </xdr:to>
    <xdr:cxnSp macro="">
      <xdr:nvCxnSpPr>
        <xdr:cNvPr id="587" name="直線コネクタ 586"/>
        <xdr:cNvCxnSpPr/>
      </xdr:nvCxnSpPr>
      <xdr:spPr>
        <a:xfrm flipV="1">
          <a:off x="12814300" y="9626355"/>
          <a:ext cx="889000" cy="1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79560</xdr:rowOff>
    </xdr:from>
    <xdr:to>
      <xdr:col>85</xdr:col>
      <xdr:colOff>177800</xdr:colOff>
      <xdr:row>57</xdr:row>
      <xdr:rowOff>9710</xdr:rowOff>
    </xdr:to>
    <xdr:sp macro="" textlink="">
      <xdr:nvSpPr>
        <xdr:cNvPr id="597" name="楕円 596"/>
        <xdr:cNvSpPr/>
      </xdr:nvSpPr>
      <xdr:spPr>
        <a:xfrm>
          <a:off x="16268700" y="96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57987</xdr:rowOff>
    </xdr:from>
    <xdr:ext cx="534377" cy="259045"/>
    <xdr:sp macro="" textlink="">
      <xdr:nvSpPr>
        <xdr:cNvPr id="598" name="教育費該当値テキスト"/>
        <xdr:cNvSpPr txBox="1"/>
      </xdr:nvSpPr>
      <xdr:spPr>
        <a:xfrm>
          <a:off x="16370300" y="96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163522</xdr:rowOff>
    </xdr:from>
    <xdr:to>
      <xdr:col>81</xdr:col>
      <xdr:colOff>101600</xdr:colOff>
      <xdr:row>56</xdr:row>
      <xdr:rowOff>93672</xdr:rowOff>
    </xdr:to>
    <xdr:sp macro="" textlink="">
      <xdr:nvSpPr>
        <xdr:cNvPr id="599" name="楕円 598"/>
        <xdr:cNvSpPr/>
      </xdr:nvSpPr>
      <xdr:spPr>
        <a:xfrm>
          <a:off x="15430500" y="95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110199</xdr:rowOff>
    </xdr:from>
    <xdr:ext cx="534377" cy="259045"/>
    <xdr:sp macro="" textlink="">
      <xdr:nvSpPr>
        <xdr:cNvPr id="600" name="テキスト ボックス 599"/>
        <xdr:cNvSpPr txBox="1"/>
      </xdr:nvSpPr>
      <xdr:spPr>
        <a:xfrm>
          <a:off x="15214111" y="9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77797</xdr:rowOff>
    </xdr:from>
    <xdr:to>
      <xdr:col>76</xdr:col>
      <xdr:colOff>165100</xdr:colOff>
      <xdr:row>50</xdr:row>
      <xdr:rowOff>7947</xdr:rowOff>
    </xdr:to>
    <xdr:sp macro="" textlink="">
      <xdr:nvSpPr>
        <xdr:cNvPr id="601" name="楕円 600"/>
        <xdr:cNvSpPr/>
      </xdr:nvSpPr>
      <xdr:spPr>
        <a:xfrm>
          <a:off x="14541500" y="84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24474</xdr:rowOff>
    </xdr:from>
    <xdr:ext cx="599010" cy="259045"/>
    <xdr:sp macro="" textlink="">
      <xdr:nvSpPr>
        <xdr:cNvPr id="602" name="テキスト ボックス 601"/>
        <xdr:cNvSpPr txBox="1"/>
      </xdr:nvSpPr>
      <xdr:spPr>
        <a:xfrm>
          <a:off x="14292795" y="82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145805</xdr:rowOff>
    </xdr:from>
    <xdr:to>
      <xdr:col>72</xdr:col>
      <xdr:colOff>38100</xdr:colOff>
      <xdr:row>56</xdr:row>
      <xdr:rowOff>75955</xdr:rowOff>
    </xdr:to>
    <xdr:sp macro="" textlink="">
      <xdr:nvSpPr>
        <xdr:cNvPr id="603" name="楕円 602"/>
        <xdr:cNvSpPr/>
      </xdr:nvSpPr>
      <xdr:spPr>
        <a:xfrm>
          <a:off x="13652500" y="95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92482</xdr:rowOff>
    </xdr:from>
    <xdr:ext cx="534377" cy="259045"/>
    <xdr:sp macro="" textlink="">
      <xdr:nvSpPr>
        <xdr:cNvPr id="604" name="テキスト ボックス 603"/>
        <xdr:cNvSpPr txBox="1"/>
      </xdr:nvSpPr>
      <xdr:spPr>
        <a:xfrm>
          <a:off x="13436111" y="93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106682</xdr:rowOff>
    </xdr:from>
    <xdr:to>
      <xdr:col>67</xdr:col>
      <xdr:colOff>101600</xdr:colOff>
      <xdr:row>57</xdr:row>
      <xdr:rowOff>36832</xdr:rowOff>
    </xdr:to>
    <xdr:sp macro="" textlink="">
      <xdr:nvSpPr>
        <xdr:cNvPr id="605" name="楕円 604"/>
        <xdr:cNvSpPr/>
      </xdr:nvSpPr>
      <xdr:spPr>
        <a:xfrm>
          <a:off x="12763500" y="97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53359</xdr:rowOff>
    </xdr:from>
    <xdr:ext cx="534377" cy="259045"/>
    <xdr:sp macro="" textlink="">
      <xdr:nvSpPr>
        <xdr:cNvPr id="606" name="テキスト ボックス 605"/>
        <xdr:cNvSpPr txBox="1"/>
      </xdr:nvSpPr>
      <xdr:spPr>
        <a:xfrm>
          <a:off x="12547111" y="94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15990</xdr:rowOff>
    </xdr:from>
    <xdr:to>
      <xdr:col>85</xdr:col>
      <xdr:colOff>127000</xdr:colOff>
      <xdr:row>79</xdr:row>
      <xdr:rowOff>39193</xdr:rowOff>
    </xdr:to>
    <xdr:cxnSp macro="">
      <xdr:nvCxnSpPr>
        <xdr:cNvPr id="635" name="直線コネクタ 634"/>
        <xdr:cNvCxnSpPr/>
      </xdr:nvCxnSpPr>
      <xdr:spPr>
        <a:xfrm>
          <a:off x="15481300" y="13560540"/>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170256</xdr:rowOff>
    </xdr:from>
    <xdr:to>
      <xdr:col>81</xdr:col>
      <xdr:colOff>50800</xdr:colOff>
      <xdr:row>79</xdr:row>
      <xdr:rowOff>15990</xdr:rowOff>
    </xdr:to>
    <xdr:cxnSp macro="">
      <xdr:nvCxnSpPr>
        <xdr:cNvPr id="638" name="直線コネクタ 637"/>
        <xdr:cNvCxnSpPr/>
      </xdr:nvCxnSpPr>
      <xdr:spPr>
        <a:xfrm>
          <a:off x="14592300" y="13543356"/>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160617</xdr:rowOff>
    </xdr:from>
    <xdr:to>
      <xdr:col>76</xdr:col>
      <xdr:colOff>114300</xdr:colOff>
      <xdr:row>78</xdr:row>
      <xdr:rowOff>170256</xdr:rowOff>
    </xdr:to>
    <xdr:cxnSp macro="">
      <xdr:nvCxnSpPr>
        <xdr:cNvPr id="641" name="直線コネクタ 640"/>
        <xdr:cNvCxnSpPr/>
      </xdr:nvCxnSpPr>
      <xdr:spPr>
        <a:xfrm>
          <a:off x="13703300" y="13533717"/>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3" name="テキスト ボックス 642"/>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78702</xdr:rowOff>
    </xdr:from>
    <xdr:to>
      <xdr:col>71</xdr:col>
      <xdr:colOff>177800</xdr:colOff>
      <xdr:row>78</xdr:row>
      <xdr:rowOff>160617</xdr:rowOff>
    </xdr:to>
    <xdr:cxnSp macro="">
      <xdr:nvCxnSpPr>
        <xdr:cNvPr id="644" name="直線コネクタ 643"/>
        <xdr:cNvCxnSpPr/>
      </xdr:nvCxnSpPr>
      <xdr:spPr>
        <a:xfrm>
          <a:off x="12814300" y="13451802"/>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35323</xdr:rowOff>
    </xdr:from>
    <xdr:ext cx="469744" cy="259045"/>
    <xdr:sp macro="" textlink="">
      <xdr:nvSpPr>
        <xdr:cNvPr id="646" name="テキスト ボックス 645"/>
        <xdr:cNvSpPr txBox="1"/>
      </xdr:nvSpPr>
      <xdr:spPr>
        <a:xfrm>
          <a:off x="13468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48" name="テキスト ボックス 647"/>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159843</xdr:rowOff>
    </xdr:from>
    <xdr:to>
      <xdr:col>85</xdr:col>
      <xdr:colOff>177800</xdr:colOff>
      <xdr:row>79</xdr:row>
      <xdr:rowOff>89993</xdr:rowOff>
    </xdr:to>
    <xdr:sp macro="" textlink="">
      <xdr:nvSpPr>
        <xdr:cNvPr id="654" name="楕円 653"/>
        <xdr:cNvSpPr/>
      </xdr:nvSpPr>
      <xdr:spPr>
        <a:xfrm>
          <a:off x="162687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77501</xdr:rowOff>
    </xdr:from>
    <xdr:ext cx="378565" cy="259045"/>
    <xdr:sp macro="" textlink="">
      <xdr:nvSpPr>
        <xdr:cNvPr id="655" name="災害復旧費該当値テキスト"/>
        <xdr:cNvSpPr txBox="1"/>
      </xdr:nvSpPr>
      <xdr:spPr>
        <a:xfrm>
          <a:off x="16370300" y="13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136640</xdr:rowOff>
    </xdr:from>
    <xdr:to>
      <xdr:col>81</xdr:col>
      <xdr:colOff>101600</xdr:colOff>
      <xdr:row>79</xdr:row>
      <xdr:rowOff>66790</xdr:rowOff>
    </xdr:to>
    <xdr:sp macro="" textlink="">
      <xdr:nvSpPr>
        <xdr:cNvPr id="656" name="楕円 655"/>
        <xdr:cNvSpPr/>
      </xdr:nvSpPr>
      <xdr:spPr>
        <a:xfrm>
          <a:off x="15430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57917</xdr:rowOff>
    </xdr:from>
    <xdr:ext cx="378565" cy="259045"/>
    <xdr:sp macro="" textlink="">
      <xdr:nvSpPr>
        <xdr:cNvPr id="657" name="テキスト ボックス 656"/>
        <xdr:cNvSpPr txBox="1"/>
      </xdr:nvSpPr>
      <xdr:spPr>
        <a:xfrm>
          <a:off x="15292017" y="1360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119456</xdr:rowOff>
    </xdr:from>
    <xdr:to>
      <xdr:col>76</xdr:col>
      <xdr:colOff>165100</xdr:colOff>
      <xdr:row>79</xdr:row>
      <xdr:rowOff>49606</xdr:rowOff>
    </xdr:to>
    <xdr:sp macro="" textlink="">
      <xdr:nvSpPr>
        <xdr:cNvPr id="658" name="楕円 657"/>
        <xdr:cNvSpPr/>
      </xdr:nvSpPr>
      <xdr:spPr>
        <a:xfrm>
          <a:off x="14541500" y="134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66133</xdr:rowOff>
    </xdr:from>
    <xdr:ext cx="469744" cy="259045"/>
    <xdr:sp macro="" textlink="">
      <xdr:nvSpPr>
        <xdr:cNvPr id="659" name="テキスト ボックス 658"/>
        <xdr:cNvSpPr txBox="1"/>
      </xdr:nvSpPr>
      <xdr:spPr>
        <a:xfrm>
          <a:off x="14357428" y="132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109817</xdr:rowOff>
    </xdr:from>
    <xdr:to>
      <xdr:col>72</xdr:col>
      <xdr:colOff>38100</xdr:colOff>
      <xdr:row>79</xdr:row>
      <xdr:rowOff>39967</xdr:rowOff>
    </xdr:to>
    <xdr:sp macro="" textlink="">
      <xdr:nvSpPr>
        <xdr:cNvPr id="660" name="楕円 659"/>
        <xdr:cNvSpPr/>
      </xdr:nvSpPr>
      <xdr:spPr>
        <a:xfrm>
          <a:off x="13652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56494</xdr:rowOff>
    </xdr:from>
    <xdr:ext cx="469744" cy="259045"/>
    <xdr:sp macro="" textlink="">
      <xdr:nvSpPr>
        <xdr:cNvPr id="661" name="テキスト ボックス 660"/>
        <xdr:cNvSpPr txBox="1"/>
      </xdr:nvSpPr>
      <xdr:spPr>
        <a:xfrm>
          <a:off x="13468428" y="132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27902</xdr:rowOff>
    </xdr:from>
    <xdr:to>
      <xdr:col>67</xdr:col>
      <xdr:colOff>101600</xdr:colOff>
      <xdr:row>78</xdr:row>
      <xdr:rowOff>129502</xdr:rowOff>
    </xdr:to>
    <xdr:sp macro="" textlink="">
      <xdr:nvSpPr>
        <xdr:cNvPr id="662" name="楕円 661"/>
        <xdr:cNvSpPr/>
      </xdr:nvSpPr>
      <xdr:spPr>
        <a:xfrm>
          <a:off x="12763500" y="134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146029</xdr:rowOff>
    </xdr:from>
    <xdr:ext cx="469744" cy="259045"/>
    <xdr:sp macro="" textlink="">
      <xdr:nvSpPr>
        <xdr:cNvPr id="663" name="テキスト ボックス 662"/>
        <xdr:cNvSpPr txBox="1"/>
      </xdr:nvSpPr>
      <xdr:spPr>
        <a:xfrm>
          <a:off x="12579428" y="1317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39393</xdr:rowOff>
    </xdr:from>
    <xdr:to>
      <xdr:col>85</xdr:col>
      <xdr:colOff>127000</xdr:colOff>
      <xdr:row>95</xdr:row>
      <xdr:rowOff>55347</xdr:rowOff>
    </xdr:to>
    <xdr:cxnSp macro="">
      <xdr:nvCxnSpPr>
        <xdr:cNvPr id="694" name="直線コネクタ 693"/>
        <xdr:cNvCxnSpPr/>
      </xdr:nvCxnSpPr>
      <xdr:spPr>
        <a:xfrm>
          <a:off x="15481300" y="16327143"/>
          <a:ext cx="8382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39393</xdr:rowOff>
    </xdr:from>
    <xdr:to>
      <xdr:col>81</xdr:col>
      <xdr:colOff>50800</xdr:colOff>
      <xdr:row>95</xdr:row>
      <xdr:rowOff>75791</xdr:rowOff>
    </xdr:to>
    <xdr:cxnSp macro="">
      <xdr:nvCxnSpPr>
        <xdr:cNvPr id="697" name="直線コネクタ 696"/>
        <xdr:cNvCxnSpPr/>
      </xdr:nvCxnSpPr>
      <xdr:spPr>
        <a:xfrm flipV="1">
          <a:off x="14592300" y="16327143"/>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64328</xdr:rowOff>
    </xdr:from>
    <xdr:to>
      <xdr:col>76</xdr:col>
      <xdr:colOff>114300</xdr:colOff>
      <xdr:row>95</xdr:row>
      <xdr:rowOff>75791</xdr:rowOff>
    </xdr:to>
    <xdr:cxnSp macro="">
      <xdr:nvCxnSpPr>
        <xdr:cNvPr id="700" name="直線コネクタ 699"/>
        <xdr:cNvCxnSpPr/>
      </xdr:nvCxnSpPr>
      <xdr:spPr>
        <a:xfrm>
          <a:off x="13703300" y="1635207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4989</xdr:rowOff>
    </xdr:from>
    <xdr:to>
      <xdr:col>71</xdr:col>
      <xdr:colOff>177800</xdr:colOff>
      <xdr:row>95</xdr:row>
      <xdr:rowOff>64328</xdr:rowOff>
    </xdr:to>
    <xdr:cxnSp macro="">
      <xdr:nvCxnSpPr>
        <xdr:cNvPr id="703" name="直線コネクタ 702"/>
        <xdr:cNvCxnSpPr/>
      </xdr:nvCxnSpPr>
      <xdr:spPr>
        <a:xfrm>
          <a:off x="12814300" y="1629273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5" name="テキスト ボックス 704"/>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7" name="テキスト ボックス 706"/>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4547</xdr:rowOff>
    </xdr:from>
    <xdr:to>
      <xdr:col>85</xdr:col>
      <xdr:colOff>177800</xdr:colOff>
      <xdr:row>95</xdr:row>
      <xdr:rowOff>106147</xdr:rowOff>
    </xdr:to>
    <xdr:sp macro="" textlink="">
      <xdr:nvSpPr>
        <xdr:cNvPr id="713" name="楕円 712"/>
        <xdr:cNvSpPr/>
      </xdr:nvSpPr>
      <xdr:spPr>
        <a:xfrm>
          <a:off x="16268700" y="162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27424</xdr:rowOff>
    </xdr:from>
    <xdr:ext cx="534377" cy="259045"/>
    <xdr:sp macro="" textlink="">
      <xdr:nvSpPr>
        <xdr:cNvPr id="714" name="公債費該当値テキスト"/>
        <xdr:cNvSpPr txBox="1"/>
      </xdr:nvSpPr>
      <xdr:spPr>
        <a:xfrm>
          <a:off x="16370300" y="161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160043</xdr:rowOff>
    </xdr:from>
    <xdr:to>
      <xdr:col>81</xdr:col>
      <xdr:colOff>101600</xdr:colOff>
      <xdr:row>95</xdr:row>
      <xdr:rowOff>90193</xdr:rowOff>
    </xdr:to>
    <xdr:sp macro="" textlink="">
      <xdr:nvSpPr>
        <xdr:cNvPr id="715" name="楕円 714"/>
        <xdr:cNvSpPr/>
      </xdr:nvSpPr>
      <xdr:spPr>
        <a:xfrm>
          <a:off x="15430500" y="162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106720</xdr:rowOff>
    </xdr:from>
    <xdr:ext cx="534377" cy="259045"/>
    <xdr:sp macro="" textlink="">
      <xdr:nvSpPr>
        <xdr:cNvPr id="716" name="テキスト ボックス 715"/>
        <xdr:cNvSpPr txBox="1"/>
      </xdr:nvSpPr>
      <xdr:spPr>
        <a:xfrm>
          <a:off x="15214111" y="160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24991</xdr:rowOff>
    </xdr:from>
    <xdr:to>
      <xdr:col>76</xdr:col>
      <xdr:colOff>165100</xdr:colOff>
      <xdr:row>95</xdr:row>
      <xdr:rowOff>126591</xdr:rowOff>
    </xdr:to>
    <xdr:sp macro="" textlink="">
      <xdr:nvSpPr>
        <xdr:cNvPr id="717" name="楕円 716"/>
        <xdr:cNvSpPr/>
      </xdr:nvSpPr>
      <xdr:spPr>
        <a:xfrm>
          <a:off x="14541500" y="163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143118</xdr:rowOff>
    </xdr:from>
    <xdr:ext cx="534377" cy="259045"/>
    <xdr:sp macro="" textlink="">
      <xdr:nvSpPr>
        <xdr:cNvPr id="718" name="テキスト ボックス 717"/>
        <xdr:cNvSpPr txBox="1"/>
      </xdr:nvSpPr>
      <xdr:spPr>
        <a:xfrm>
          <a:off x="14325111" y="160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13528</xdr:rowOff>
    </xdr:from>
    <xdr:to>
      <xdr:col>72</xdr:col>
      <xdr:colOff>38100</xdr:colOff>
      <xdr:row>95</xdr:row>
      <xdr:rowOff>115128</xdr:rowOff>
    </xdr:to>
    <xdr:sp macro="" textlink="">
      <xdr:nvSpPr>
        <xdr:cNvPr id="719" name="楕円 718"/>
        <xdr:cNvSpPr/>
      </xdr:nvSpPr>
      <xdr:spPr>
        <a:xfrm>
          <a:off x="13652500" y="163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131655</xdr:rowOff>
    </xdr:from>
    <xdr:ext cx="534377" cy="259045"/>
    <xdr:sp macro="" textlink="">
      <xdr:nvSpPr>
        <xdr:cNvPr id="720" name="テキスト ボックス 719"/>
        <xdr:cNvSpPr txBox="1"/>
      </xdr:nvSpPr>
      <xdr:spPr>
        <a:xfrm>
          <a:off x="13436111" y="160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125639</xdr:rowOff>
    </xdr:from>
    <xdr:to>
      <xdr:col>67</xdr:col>
      <xdr:colOff>101600</xdr:colOff>
      <xdr:row>95</xdr:row>
      <xdr:rowOff>55789</xdr:rowOff>
    </xdr:to>
    <xdr:sp macro="" textlink="">
      <xdr:nvSpPr>
        <xdr:cNvPr id="721" name="楕円 720"/>
        <xdr:cNvSpPr/>
      </xdr:nvSpPr>
      <xdr:spPr>
        <a:xfrm>
          <a:off x="127635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72316</xdr:rowOff>
    </xdr:from>
    <xdr:ext cx="534377" cy="259045"/>
    <xdr:sp macro="" textlink="">
      <xdr:nvSpPr>
        <xdr:cNvPr id="722" name="テキスト ボックス 721"/>
        <xdr:cNvSpPr txBox="1"/>
      </xdr:nvSpPr>
      <xdr:spPr>
        <a:xfrm>
          <a:off x="12547111" y="160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概ね類似団体より高い水準となっており、特に土木費、衛生費、総務費、議会費が高い水準となっている。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土木費は９５，７４９円で、類似団体内１位の高い数値となっているが、主な要因は伊良原ダム周辺整備事業に伴うもので、３０年度に終了する予定であるので、今後は減少に転じる見込みである。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７１，０８７円で、前年度比１２，２９０円増となっている。前年度比増の主な要因は、、共同し尿処理施設の大規模改修事業によるもので、２９年度に終了している。類似団体内で高い水準にある主な要因としては、町営のへき地診療所の運営や、資源ごみの分別収集に多額の費用を要しているため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１１４，６９９円で、前年度より１０，１０２円減となっているものの、類似団体内４位の数値となっている。主な要因としては、地理的要因を考慮し、本庁の他に２支所１出張所を設けているために多額の施設管理費がかかっていることと、公共施設の整備に備えた基金積立金である。施設管理費については、３１年度より、支所の移転・規模縮小により施設管理費の削減を目指し、一方、基金の積立てについては、将来に備えて可能な限り維持していく予定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議会費は５，５３５円で前年度より８７円減となっているものの、類似団体内５位の数値となっている。３１年度からは議員定数が２名減となるため、減少の見込である。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行財政改革を着実に進めていることから、継続的に黒字を維持しているが、標準財政規模に占める割合は昨年度比２．２２％減少した。また、実質単年度収支については、昨年度に引き続き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今後、普通交付税の合併算定替の終了（平成３２年度）や、小中学校再編事業及び町営住宅建設事業による普通建設事業費の増加が予想される中、より一層の財源の確保や歳出抑制が必要となってくる。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合併以後、住宅新築資金等事業特別会計については赤字、その他の会計についてはすべて黒字となっている。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黒字の特別会計においても、一般会計からの繰入金があることによって黒字となっている状況を踏まえ、今後、一般会計の負担を軽減するためにも、健康増進事業の促進等を積極的に行い、事業会計ごとに独立採算の原則に立ち返った健全な事業運営が求められ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13068304</v>
      </c>
      <c r="BO4" s="441"/>
      <c r="BP4" s="441"/>
      <c r="BQ4" s="441"/>
      <c r="BR4" s="441"/>
      <c r="BS4" s="441"/>
      <c r="BT4" s="441"/>
      <c r="BU4" s="442"/>
      <c r="BV4" s="440">
        <v>13108657</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10.4</v>
      </c>
      <c r="CU4" s="622"/>
      <c r="CV4" s="622"/>
      <c r="CW4" s="622"/>
      <c r="CX4" s="622"/>
      <c r="CY4" s="622"/>
      <c r="CZ4" s="622"/>
      <c r="DA4" s="623"/>
      <c r="DB4" s="621">
        <v>12.6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11781761</v>
      </c>
      <c r="BO5" s="446"/>
      <c r="BP5" s="446"/>
      <c r="BQ5" s="446"/>
      <c r="BR5" s="446"/>
      <c r="BS5" s="446"/>
      <c r="BT5" s="446"/>
      <c r="BU5" s="447"/>
      <c r="BV5" s="445">
        <v>11954691</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82.9</v>
      </c>
      <c r="DC5" s="416"/>
      <c r="DD5" s="416"/>
      <c r="DE5" s="416"/>
      <c r="DF5" s="416"/>
      <c r="DG5" s="416"/>
      <c r="DH5" s="416"/>
      <c r="DI5" s="417"/>
      <c r="DJ5" s="165"/>
      <c r="DK5" s="165"/>
      <c r="DL5" s="165"/>
      <c r="DM5" s="165"/>
      <c r="DN5" s="165"/>
      <c r="DO5" s="165"/>
    </row>
    <row r="6" spans="1:119" ht="18.75" customHeight="1">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97</v>
      </c>
      <c r="AV6" s="503"/>
      <c r="AW6" s="503"/>
      <c r="AX6" s="503"/>
      <c r="AY6" s="425" t="s">
        <v>98</v>
      </c>
      <c r="AZ6" s="426"/>
      <c r="BA6" s="426"/>
      <c r="BB6" s="426"/>
      <c r="BC6" s="426"/>
      <c r="BD6" s="426"/>
      <c r="BE6" s="426"/>
      <c r="BF6" s="426"/>
      <c r="BG6" s="426"/>
      <c r="BH6" s="426"/>
      <c r="BI6" s="426"/>
      <c r="BJ6" s="426"/>
      <c r="BK6" s="426"/>
      <c r="BL6" s="426"/>
      <c r="BM6" s="427"/>
      <c r="BN6" s="445">
        <v>1286543</v>
      </c>
      <c r="BO6" s="446"/>
      <c r="BP6" s="446"/>
      <c r="BQ6" s="446"/>
      <c r="BR6" s="446"/>
      <c r="BS6" s="446"/>
      <c r="BT6" s="446"/>
      <c r="BU6" s="447"/>
      <c r="BV6" s="445">
        <v>1153966</v>
      </c>
      <c r="BW6" s="446"/>
      <c r="BX6" s="446"/>
      <c r="BY6" s="446"/>
      <c r="BZ6" s="446"/>
      <c r="CA6" s="446"/>
      <c r="CB6" s="446"/>
      <c r="CC6" s="447"/>
      <c r="CD6" s="454" t="s">
        <v>99</v>
      </c>
      <c r="CE6" s="455"/>
      <c r="CF6" s="455"/>
      <c r="CG6" s="455"/>
      <c r="CH6" s="455"/>
      <c r="CI6" s="455"/>
      <c r="CJ6" s="455"/>
      <c r="CK6" s="455"/>
      <c r="CL6" s="455"/>
      <c r="CM6" s="455"/>
      <c r="CN6" s="455"/>
      <c r="CO6" s="455"/>
      <c r="CP6" s="455"/>
      <c r="CQ6" s="455"/>
      <c r="CR6" s="455"/>
      <c r="CS6" s="456"/>
      <c r="CT6" s="595">
        <v>89.9</v>
      </c>
      <c r="CU6" s="596"/>
      <c r="CV6" s="596"/>
      <c r="CW6" s="596"/>
      <c r="CX6" s="596"/>
      <c r="CY6" s="596"/>
      <c r="CZ6" s="596"/>
      <c r="DA6" s="597"/>
      <c r="DB6" s="595">
        <v>87.1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100</v>
      </c>
      <c r="AN7" s="419"/>
      <c r="AO7" s="419"/>
      <c r="AP7" s="419"/>
      <c r="AQ7" s="419"/>
      <c r="AR7" s="419"/>
      <c r="AS7" s="419"/>
      <c r="AT7" s="420"/>
      <c r="AU7" s="502" t="s">
        <v>97</v>
      </c>
      <c r="AV7" s="503"/>
      <c r="AW7" s="503"/>
      <c r="AX7" s="503"/>
      <c r="AY7" s="425" t="s">
        <v>101</v>
      </c>
      <c r="AZ7" s="426"/>
      <c r="BA7" s="426"/>
      <c r="BB7" s="426"/>
      <c r="BC7" s="426"/>
      <c r="BD7" s="426"/>
      <c r="BE7" s="426"/>
      <c r="BF7" s="426"/>
      <c r="BG7" s="426"/>
      <c r="BH7" s="426"/>
      <c r="BI7" s="426"/>
      <c r="BJ7" s="426"/>
      <c r="BK7" s="426"/>
      <c r="BL7" s="426"/>
      <c r="BM7" s="427"/>
      <c r="BN7" s="445">
        <v>588779</v>
      </c>
      <c r="BO7" s="446"/>
      <c r="BP7" s="446"/>
      <c r="BQ7" s="446"/>
      <c r="BR7" s="446"/>
      <c r="BS7" s="446"/>
      <c r="BT7" s="446"/>
      <c r="BU7" s="447"/>
      <c r="BV7" s="445">
        <v>294545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6719915</v>
      </c>
      <c r="CU7" s="446"/>
      <c r="CV7" s="446"/>
      <c r="CW7" s="446"/>
      <c r="CX7" s="446"/>
      <c r="CY7" s="446"/>
      <c r="CZ7" s="446"/>
      <c r="DA7" s="447"/>
      <c r="DB7" s="445">
        <v>6822121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97</v>
      </c>
      <c r="AV8" s="503"/>
      <c r="AW8" s="503"/>
      <c r="AX8" s="503"/>
      <c r="AY8" s="425" t="s">
        <v>104</v>
      </c>
      <c r="AZ8" s="426"/>
      <c r="BA8" s="426"/>
      <c r="BB8" s="426"/>
      <c r="BC8" s="426"/>
      <c r="BD8" s="426"/>
      <c r="BE8" s="426"/>
      <c r="BF8" s="426"/>
      <c r="BG8" s="426"/>
      <c r="BH8" s="426"/>
      <c r="BI8" s="426"/>
      <c r="BJ8" s="426"/>
      <c r="BK8" s="426"/>
      <c r="BL8" s="426"/>
      <c r="BM8" s="427"/>
      <c r="BN8" s="445">
        <v>697764</v>
      </c>
      <c r="BO8" s="446"/>
      <c r="BP8" s="446"/>
      <c r="BQ8" s="446"/>
      <c r="BR8" s="446"/>
      <c r="BS8" s="446"/>
      <c r="BT8" s="446"/>
      <c r="BU8" s="447"/>
      <c r="BV8" s="445">
        <v>859421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0.39</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20243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97</v>
      </c>
      <c r="AV9" s="503"/>
      <c r="AW9" s="503"/>
      <c r="AX9" s="503"/>
      <c r="AY9" s="425" t="s">
        <v>110</v>
      </c>
      <c r="AZ9" s="426"/>
      <c r="BA9" s="426"/>
      <c r="BB9" s="426"/>
      <c r="BC9" s="426"/>
      <c r="BD9" s="426"/>
      <c r="BE9" s="426"/>
      <c r="BF9" s="426"/>
      <c r="BG9" s="426"/>
      <c r="BH9" s="426"/>
      <c r="BI9" s="426"/>
      <c r="BJ9" s="426"/>
      <c r="BK9" s="426"/>
      <c r="BL9" s="426"/>
      <c r="BM9" s="427"/>
      <c r="BN9" s="445">
        <v>-161657</v>
      </c>
      <c r="BO9" s="446"/>
      <c r="BP9" s="446"/>
      <c r="BQ9" s="446"/>
      <c r="BR9" s="446"/>
      <c r="BS9" s="446"/>
      <c r="BT9" s="446"/>
      <c r="BU9" s="447"/>
      <c r="BV9" s="445">
        <v>-82616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v>
      </c>
      <c r="CU9" s="416"/>
      <c r="CV9" s="416"/>
      <c r="CW9" s="416"/>
      <c r="CX9" s="416"/>
      <c r="CY9" s="416"/>
      <c r="CZ9" s="416"/>
      <c r="DA9" s="417"/>
      <c r="DB9" s="415">
        <v>9.3000000000000007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21572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7048</v>
      </c>
      <c r="BO10" s="446"/>
      <c r="BP10" s="446"/>
      <c r="BQ10" s="446"/>
      <c r="BR10" s="446"/>
      <c r="BS10" s="446"/>
      <c r="BT10" s="446"/>
      <c r="BU10" s="447"/>
      <c r="BV10" s="445">
        <v>6267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20125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19980</v>
      </c>
      <c r="S13" s="549"/>
      <c r="T13" s="549"/>
      <c r="U13" s="549"/>
      <c r="V13" s="550"/>
      <c r="W13" s="536" t="s">
        <v>134</v>
      </c>
      <c r="X13" s="458"/>
      <c r="Y13" s="458"/>
      <c r="Z13" s="458"/>
      <c r="AA13" s="458"/>
      <c r="AB13" s="459"/>
      <c r="AC13" s="421">
        <v>771</v>
      </c>
      <c r="AD13" s="422"/>
      <c r="AE13" s="422"/>
      <c r="AF13" s="422"/>
      <c r="AG13" s="423"/>
      <c r="AH13" s="421">
        <v>814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-154609</v>
      </c>
      <c r="BO13" s="446"/>
      <c r="BP13" s="446"/>
      <c r="BQ13" s="446"/>
      <c r="BR13" s="446"/>
      <c r="BS13" s="446"/>
      <c r="BT13" s="446"/>
      <c r="BU13" s="447"/>
      <c r="BV13" s="445">
        <v>-76349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3.4</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20454</v>
      </c>
      <c r="S14" s="549"/>
      <c r="T14" s="549"/>
      <c r="U14" s="549"/>
      <c r="V14" s="550"/>
      <c r="W14" s="551"/>
      <c r="X14" s="461"/>
      <c r="Y14" s="461"/>
      <c r="Z14" s="461"/>
      <c r="AA14" s="461"/>
      <c r="AB14" s="462"/>
      <c r="AC14" s="541">
        <v>8.9</v>
      </c>
      <c r="AD14" s="542"/>
      <c r="AE14" s="542"/>
      <c r="AF14" s="542"/>
      <c r="AG14" s="543"/>
      <c r="AH14" s="541">
        <v>8.9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20347</v>
      </c>
      <c r="S15" s="549"/>
      <c r="T15" s="549"/>
      <c r="U15" s="549"/>
      <c r="V15" s="550"/>
      <c r="W15" s="536" t="s">
        <v>142</v>
      </c>
      <c r="X15" s="458"/>
      <c r="Y15" s="458"/>
      <c r="Z15" s="458"/>
      <c r="AA15" s="458"/>
      <c r="AB15" s="459"/>
      <c r="AC15" s="421">
        <v>2735</v>
      </c>
      <c r="AD15" s="422"/>
      <c r="AE15" s="422"/>
      <c r="AF15" s="422"/>
      <c r="AG15" s="423"/>
      <c r="AH15" s="421">
        <v>3003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2065058</v>
      </c>
      <c r="BO15" s="441"/>
      <c r="BP15" s="441"/>
      <c r="BQ15" s="441"/>
      <c r="BR15" s="441"/>
      <c r="BS15" s="441"/>
      <c r="BT15" s="441"/>
      <c r="BU15" s="442"/>
      <c r="BV15" s="440">
        <v>1990679</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31.5</v>
      </c>
      <c r="AD16" s="542"/>
      <c r="AE16" s="542"/>
      <c r="AF16" s="542"/>
      <c r="AG16" s="543"/>
      <c r="AH16" s="541">
        <v>32.799999999999997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5489229</v>
      </c>
      <c r="BO16" s="446"/>
      <c r="BP16" s="446"/>
      <c r="BQ16" s="446"/>
      <c r="BR16" s="446"/>
      <c r="BS16" s="446"/>
      <c r="BT16" s="446"/>
      <c r="BU16" s="447"/>
      <c r="BV16" s="445">
        <v>5433236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5188</v>
      </c>
      <c r="AD17" s="422"/>
      <c r="AE17" s="422"/>
      <c r="AF17" s="422"/>
      <c r="AG17" s="423"/>
      <c r="AH17" s="421">
        <v>5332</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2600345</v>
      </c>
      <c r="BO17" s="446"/>
      <c r="BP17" s="446"/>
      <c r="BQ17" s="446"/>
      <c r="BR17" s="446"/>
      <c r="BS17" s="446"/>
      <c r="BT17" s="446"/>
      <c r="BU17" s="447"/>
      <c r="BV17" s="445">
        <v>2484748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151.34</v>
      </c>
      <c r="M18" s="510"/>
      <c r="N18" s="510"/>
      <c r="O18" s="510"/>
      <c r="P18" s="510"/>
      <c r="Q18" s="510"/>
      <c r="R18" s="511"/>
      <c r="S18" s="511"/>
      <c r="T18" s="511"/>
      <c r="U18" s="511"/>
      <c r="V18" s="512"/>
      <c r="W18" s="526"/>
      <c r="X18" s="527"/>
      <c r="Y18" s="527"/>
      <c r="Z18" s="527"/>
      <c r="AA18" s="527"/>
      <c r="AB18" s="537"/>
      <c r="AC18" s="409">
        <v>59.7</v>
      </c>
      <c r="AD18" s="410"/>
      <c r="AE18" s="410"/>
      <c r="AF18" s="410"/>
      <c r="AG18" s="513"/>
      <c r="AH18" s="409">
        <v>58.3</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5801455</v>
      </c>
      <c r="BO18" s="446"/>
      <c r="BP18" s="446"/>
      <c r="BQ18" s="446"/>
      <c r="BR18" s="446"/>
      <c r="BS18" s="446"/>
      <c r="BT18" s="446"/>
      <c r="BU18" s="447"/>
      <c r="BV18" s="445">
        <v>5760511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134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9541069</v>
      </c>
      <c r="BO19" s="446"/>
      <c r="BP19" s="446"/>
      <c r="BQ19" s="446"/>
      <c r="BR19" s="446"/>
      <c r="BS19" s="446"/>
      <c r="BT19" s="446"/>
      <c r="BU19" s="447"/>
      <c r="BV19" s="445">
        <v>9535235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7527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11222605</v>
      </c>
      <c r="BO23" s="446"/>
      <c r="BP23" s="446"/>
      <c r="BQ23" s="446"/>
      <c r="BR23" s="446"/>
      <c r="BS23" s="446"/>
      <c r="BT23" s="446"/>
      <c r="BU23" s="447"/>
      <c r="BV23" s="445">
        <v>11115416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7860</v>
      </c>
      <c r="R24" s="422"/>
      <c r="S24" s="422"/>
      <c r="T24" s="422"/>
      <c r="U24" s="422"/>
      <c r="V24" s="423"/>
      <c r="W24" s="487"/>
      <c r="X24" s="478"/>
      <c r="Y24" s="479"/>
      <c r="Z24" s="418" t="s">
        <v>166</v>
      </c>
      <c r="AA24" s="419"/>
      <c r="AB24" s="419"/>
      <c r="AC24" s="419"/>
      <c r="AD24" s="419"/>
      <c r="AE24" s="419"/>
      <c r="AF24" s="419"/>
      <c r="AG24" s="420"/>
      <c r="AH24" s="421">
        <v>161</v>
      </c>
      <c r="AI24" s="422"/>
      <c r="AJ24" s="422"/>
      <c r="AK24" s="422"/>
      <c r="AL24" s="423"/>
      <c r="AM24" s="421">
        <v>511497</v>
      </c>
      <c r="AN24" s="422"/>
      <c r="AO24" s="422"/>
      <c r="AP24" s="422"/>
      <c r="AQ24" s="422"/>
      <c r="AR24" s="423"/>
      <c r="AS24" s="421">
        <v>3177</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11160800</v>
      </c>
      <c r="BO24" s="446"/>
      <c r="BP24" s="446"/>
      <c r="BQ24" s="446"/>
      <c r="BR24" s="446"/>
      <c r="BS24" s="446"/>
      <c r="BT24" s="446"/>
      <c r="BU24" s="447"/>
      <c r="BV24" s="445">
        <v>11005518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6200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231891</v>
      </c>
      <c r="BO25" s="441"/>
      <c r="BP25" s="441"/>
      <c r="BQ25" s="441"/>
      <c r="BR25" s="441"/>
      <c r="BS25" s="441"/>
      <c r="BT25" s="441"/>
      <c r="BU25" s="442"/>
      <c r="BV25" s="440">
        <v>291003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5720</v>
      </c>
      <c r="R26" s="422"/>
      <c r="S26" s="422"/>
      <c r="T26" s="422"/>
      <c r="U26" s="422"/>
      <c r="V26" s="423"/>
      <c r="W26" s="487"/>
      <c r="X26" s="478"/>
      <c r="Y26" s="479"/>
      <c r="Z26" s="418" t="s">
        <v>173</v>
      </c>
      <c r="AA26" s="500"/>
      <c r="AB26" s="500"/>
      <c r="AC26" s="500"/>
      <c r="AD26" s="500"/>
      <c r="AE26" s="500"/>
      <c r="AF26" s="500"/>
      <c r="AG26" s="501"/>
      <c r="AH26" s="421" t="s">
        <v>170</v>
      </c>
      <c r="AI26" s="422"/>
      <c r="AJ26" s="422"/>
      <c r="AK26" s="422"/>
      <c r="AL26" s="423"/>
      <c r="AM26" s="421" t="s">
        <v>170</v>
      </c>
      <c r="AN26" s="422"/>
      <c r="AO26" s="422"/>
      <c r="AP26" s="422"/>
      <c r="AQ26" s="422"/>
      <c r="AR26" s="423"/>
      <c r="AS26" s="421" t="s">
        <v>170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3280</v>
      </c>
      <c r="R27" s="422"/>
      <c r="S27" s="422"/>
      <c r="T27" s="422"/>
      <c r="U27" s="422"/>
      <c r="V27" s="423"/>
      <c r="W27" s="487"/>
      <c r="X27" s="478"/>
      <c r="Y27" s="479"/>
      <c r="Z27" s="418" t="s">
        <v>176</v>
      </c>
      <c r="AA27" s="419"/>
      <c r="AB27" s="419"/>
      <c r="AC27" s="419"/>
      <c r="AD27" s="419"/>
      <c r="AE27" s="419"/>
      <c r="AF27" s="419"/>
      <c r="AG27" s="420"/>
      <c r="AH27" s="421" t="s">
        <v>132</v>
      </c>
      <c r="AI27" s="422"/>
      <c r="AJ27" s="422"/>
      <c r="AK27" s="422"/>
      <c r="AL27" s="423"/>
      <c r="AM27" s="421" t="s">
        <v>170</v>
      </c>
      <c r="AN27" s="422"/>
      <c r="AO27" s="422"/>
      <c r="AP27" s="422"/>
      <c r="AQ27" s="422"/>
      <c r="AR27" s="423"/>
      <c r="AS27" s="421" t="s">
        <v>170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306419</v>
      </c>
      <c r="BO27" s="449"/>
      <c r="BP27" s="449"/>
      <c r="BQ27" s="449"/>
      <c r="BR27" s="449"/>
      <c r="BS27" s="449"/>
      <c r="BT27" s="449"/>
      <c r="BU27" s="450"/>
      <c r="BV27" s="448">
        <v>306233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2730</v>
      </c>
      <c r="R28" s="422"/>
      <c r="S28" s="422"/>
      <c r="T28" s="422"/>
      <c r="U28" s="422"/>
      <c r="V28" s="423"/>
      <c r="W28" s="487"/>
      <c r="X28" s="478"/>
      <c r="Y28" s="479"/>
      <c r="Z28" s="418" t="s">
        <v>179</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3179241</v>
      </c>
      <c r="BO28" s="441"/>
      <c r="BP28" s="441"/>
      <c r="BQ28" s="441"/>
      <c r="BR28" s="441"/>
      <c r="BS28" s="441"/>
      <c r="BT28" s="441"/>
      <c r="BU28" s="442"/>
      <c r="BV28" s="440">
        <v>3172193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14</v>
      </c>
      <c r="M29" s="422"/>
      <c r="N29" s="422"/>
      <c r="O29" s="422"/>
      <c r="P29" s="423"/>
      <c r="Q29" s="421">
        <v>2460</v>
      </c>
      <c r="R29" s="422"/>
      <c r="S29" s="422"/>
      <c r="T29" s="422"/>
      <c r="U29" s="422"/>
      <c r="V29" s="423"/>
      <c r="W29" s="488"/>
      <c r="X29" s="489"/>
      <c r="Y29" s="490"/>
      <c r="Z29" s="418" t="s">
        <v>182</v>
      </c>
      <c r="AA29" s="419"/>
      <c r="AB29" s="419"/>
      <c r="AC29" s="419"/>
      <c r="AD29" s="419"/>
      <c r="AE29" s="419"/>
      <c r="AF29" s="419"/>
      <c r="AG29" s="420"/>
      <c r="AH29" s="421">
        <v>161</v>
      </c>
      <c r="AI29" s="422"/>
      <c r="AJ29" s="422"/>
      <c r="AK29" s="422"/>
      <c r="AL29" s="423"/>
      <c r="AM29" s="421">
        <v>511497</v>
      </c>
      <c r="AN29" s="422"/>
      <c r="AO29" s="422"/>
      <c r="AP29" s="422"/>
      <c r="AQ29" s="422"/>
      <c r="AR29" s="423"/>
      <c r="AS29" s="421">
        <v>3177</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399064</v>
      </c>
      <c r="BO29" s="446"/>
      <c r="BP29" s="446"/>
      <c r="BQ29" s="446"/>
      <c r="BR29" s="446"/>
      <c r="BS29" s="446"/>
      <c r="BT29" s="446"/>
      <c r="BU29" s="447"/>
      <c r="BV29" s="445">
        <v>398816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9636799</v>
      </c>
      <c r="BO30" s="449"/>
      <c r="BP30" s="449"/>
      <c r="BQ30" s="449"/>
      <c r="BR30" s="449"/>
      <c r="BS30" s="449"/>
      <c r="BT30" s="449"/>
      <c r="BU30" s="450"/>
      <c r="BV30" s="448">
        <v>9840786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194</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水道事業特別会計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公共下水道事業特別会計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土地取得特別会計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介護保険事業特別会計（サービス事業勘定）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gav/04JTl301CKPc6+KYvT+Q0luv7LnNsJ+jWto4waXr9nSbCDjI5OmzWW5lAgwNMNtfULwlDJhJPPQO/MMong==" saltValue="Xbi9QJ5RrL8MX2SFV+EW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t="s">
        <v>555</v>
      </c>
      <c r="G34" s="33" t="s">
        <v>556</v>
      </c>
      <c r="H34" s="33" t="s">
        <v>557</v>
      </c>
      <c r="I34" s="33" t="s">
        <v>558</v>
      </c>
      <c r="J34" s="34" t="s">
        <v>559</v>
      </c>
      <c r="K34" s="22"/>
      <c r="L34" s="22"/>
      <c r="M34" s="22"/>
      <c r="N34" s="22"/>
      <c r="O34" s="22"/>
      <c r="P34" s="22"/>
    </row>
    <row r="35" spans="1:16" ht="39" customHeight="1">
      <c r="A35" s="22"/>
      <c r="B35" s="35"/>
      <c r="C35" s="1218" t="s">
        <v>560</v>
      </c>
      <c r="D35" s="1219"/>
      <c r="E35" s="1220"/>
      <c r="F35" s="36">
        <v>12.63</v>
      </c>
      <c r="G35" s="37">
        <v>13.59</v>
      </c>
      <c r="H35" s="37">
        <v>15.53</v>
      </c>
      <c r="I35" s="37">
        <v>14.51</v>
      </c>
      <c r="J35" s="38">
        <v>12.2</v>
      </c>
      <c r="K35" s="22"/>
      <c r="L35" s="22"/>
      <c r="M35" s="22"/>
      <c r="N35" s="22"/>
      <c r="O35" s="22"/>
      <c r="P35" s="22"/>
    </row>
    <row r="36" spans="1:16" ht="39" customHeight="1">
      <c r="A36" s="22"/>
      <c r="B36" s="35"/>
      <c r="C36" s="1218" t="s">
        <v>561</v>
      </c>
      <c r="D36" s="1219"/>
      <c r="E36" s="1220"/>
      <c r="F36" s="36">
        <v>8.36</v>
      </c>
      <c r="G36" s="37">
        <v>8.74</v>
      </c>
      <c r="H36" s="37">
        <v>7.84</v>
      </c>
      <c r="I36" s="37">
        <v>8.02</v>
      </c>
      <c r="J36" s="38">
        <v>8.26</v>
      </c>
      <c r="K36" s="22"/>
      <c r="L36" s="22"/>
      <c r="M36" s="22"/>
      <c r="N36" s="22"/>
      <c r="O36" s="22"/>
      <c r="P36" s="22"/>
    </row>
    <row r="37" spans="1:16" ht="39" customHeight="1">
      <c r="A37" s="22"/>
      <c r="B37" s="35"/>
      <c r="C37" s="1218" t="s">
        <v>562</v>
      </c>
      <c r="D37" s="1219"/>
      <c r="E37" s="1220"/>
      <c r="F37" s="36">
        <v>0.21</v>
      </c>
      <c r="G37" s="37">
        <v>0.48</v>
      </c>
      <c r="H37" s="37">
        <v>1.41</v>
      </c>
      <c r="I37" s="37">
        <v>1.81</v>
      </c>
      <c r="J37" s="38">
        <v>1.0900000000000001</v>
      </c>
      <c r="K37" s="22"/>
      <c r="L37" s="22"/>
      <c r="M37" s="22"/>
      <c r="N37" s="22"/>
      <c r="O37" s="22"/>
      <c r="P37" s="22"/>
    </row>
    <row r="38" spans="1:16" ht="39" customHeight="1">
      <c r="A38" s="22"/>
      <c r="B38" s="35"/>
      <c r="C38" s="1218" t="s">
        <v>563</v>
      </c>
      <c r="D38" s="1219"/>
      <c r="E38" s="1220"/>
      <c r="F38" s="36">
        <v>1.04</v>
      </c>
      <c r="G38" s="37">
        <v>1.47</v>
      </c>
      <c r="H38" s="37">
        <v>0.4</v>
      </c>
      <c r="I38" s="37">
        <v>0.62</v>
      </c>
      <c r="J38" s="38">
        <v>0.93</v>
      </c>
      <c r="K38" s="22"/>
      <c r="L38" s="22"/>
      <c r="M38" s="22"/>
      <c r="N38" s="22"/>
      <c r="O38" s="22"/>
      <c r="P38" s="22"/>
    </row>
    <row r="39" spans="1:16" ht="39" customHeight="1">
      <c r="A39" s="22"/>
      <c r="B39" s="35"/>
      <c r="C39" s="1218" t="s">
        <v>564</v>
      </c>
      <c r="D39" s="1219"/>
      <c r="E39" s="1220"/>
      <c r="F39" s="36">
        <v>0.01</v>
      </c>
      <c r="G39" s="37">
        <v>0</v>
      </c>
      <c r="H39" s="37">
        <v>0.01</v>
      </c>
      <c r="I39" s="37">
        <v>0</v>
      </c>
      <c r="J39" s="38">
        <v>0.48</v>
      </c>
      <c r="K39" s="22"/>
      <c r="L39" s="22"/>
      <c r="M39" s="22"/>
      <c r="N39" s="22"/>
      <c r="O39" s="22"/>
      <c r="P39" s="22"/>
    </row>
    <row r="40" spans="1:16" ht="39" customHeight="1">
      <c r="A40" s="22"/>
      <c r="B40" s="35"/>
      <c r="C40" s="1218" t="s">
        <v>565</v>
      </c>
      <c r="D40" s="1219"/>
      <c r="E40" s="1220"/>
      <c r="F40" s="36">
        <v>0</v>
      </c>
      <c r="G40" s="37">
        <v>0</v>
      </c>
      <c r="H40" s="37">
        <v>0.02</v>
      </c>
      <c r="I40" s="37">
        <v>0</v>
      </c>
      <c r="J40" s="38">
        <v>0.42</v>
      </c>
      <c r="K40" s="22"/>
      <c r="L40" s="22"/>
      <c r="M40" s="22"/>
      <c r="N40" s="22"/>
      <c r="O40" s="22"/>
      <c r="P40" s="22"/>
    </row>
    <row r="41" spans="1:16" ht="39" customHeight="1">
      <c r="A41" s="22"/>
      <c r="B41" s="35"/>
      <c r="C41" s="1218" t="s">
        <v>566</v>
      </c>
      <c r="D41" s="1219"/>
      <c r="E41" s="1220"/>
      <c r="F41" s="36">
        <v>0.04</v>
      </c>
      <c r="G41" s="37">
        <v>0.04</v>
      </c>
      <c r="H41" s="37">
        <v>0.06</v>
      </c>
      <c r="I41" s="37">
        <v>0.04</v>
      </c>
      <c r="J41" s="38">
        <v>0.06</v>
      </c>
      <c r="K41" s="22"/>
      <c r="L41" s="22"/>
      <c r="M41" s="22"/>
      <c r="N41" s="22"/>
      <c r="O41" s="22"/>
      <c r="P41" s="22"/>
    </row>
    <row r="42" spans="1:16" ht="39" customHeight="1">
      <c r="A42" s="22"/>
      <c r="B42" s="39"/>
      <c r="C42" s="1218" t="s">
        <v>567</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568</v>
      </c>
      <c r="D43" s="1222"/>
      <c r="E43" s="1223"/>
      <c r="F43" s="41">
        <v>0.1</v>
      </c>
      <c r="G43" s="42">
        <v>7.0000000000000007E-2</v>
      </c>
      <c r="H43" s="42">
        <v>0.04</v>
      </c>
      <c r="I43" s="42">
        <v>0.04</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ocSoVWM2IlMUkKc+s4Ub7M1051jXjexxhjYtl+/ikV13w//OsoWyjN0RVC8zMEjuyeMMC+bfbr9tS2yJPzqCQ==" saltValue="4kuLQNw/S+UMByaQfjhO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1014</v>
      </c>
      <c r="L45" s="60">
        <v>902</v>
      </c>
      <c r="M45" s="60">
        <v>902</v>
      </c>
      <c r="N45" s="60">
        <v>934</v>
      </c>
      <c r="O45" s="61">
        <v>899</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223</v>
      </c>
      <c r="L48" s="64">
        <v>246</v>
      </c>
      <c r="M48" s="64">
        <v>243</v>
      </c>
      <c r="N48" s="64">
        <v>248</v>
      </c>
      <c r="O48" s="65">
        <v>239</v>
      </c>
      <c r="P48" s="48"/>
      <c r="Q48" s="48"/>
      <c r="R48" s="48"/>
      <c r="S48" s="48"/>
      <c r="T48" s="48"/>
      <c r="U48" s="48"/>
    </row>
    <row r="49" spans="1:21" ht="30.75" customHeight="1">
      <c r="A49" s="48"/>
      <c r="B49" s="1236"/>
      <c r="C49" s="1237"/>
      <c r="D49" s="62"/>
      <c r="E49" s="1228" t="s">
        <v>16</v>
      </c>
      <c r="F49" s="1228"/>
      <c r="G49" s="1228"/>
      <c r="H49" s="1228"/>
      <c r="I49" s="1228"/>
      <c r="J49" s="1229"/>
      <c r="K49" s="63">
        <v>4</v>
      </c>
      <c r="L49" s="64">
        <v>6</v>
      </c>
      <c r="M49" s="64">
        <v>7</v>
      </c>
      <c r="N49" s="64">
        <v>17</v>
      </c>
      <c r="O49" s="65">
        <v>10</v>
      </c>
      <c r="P49" s="48"/>
      <c r="Q49" s="48"/>
      <c r="R49" s="48"/>
      <c r="S49" s="48"/>
      <c r="T49" s="48"/>
      <c r="U49" s="48"/>
    </row>
    <row r="50" spans="1:21" ht="30.75" customHeight="1">
      <c r="A50" s="48"/>
      <c r="B50" s="1236"/>
      <c r="C50" s="1237"/>
      <c r="D50" s="62"/>
      <c r="E50" s="1228" t="s">
        <v>17</v>
      </c>
      <c r="F50" s="1228"/>
      <c r="G50" s="1228"/>
      <c r="H50" s="1228"/>
      <c r="I50" s="1228"/>
      <c r="J50" s="1229"/>
      <c r="K50" s="63">
        <v>42</v>
      </c>
      <c r="L50" s="64">
        <v>41</v>
      </c>
      <c r="M50" s="64">
        <v>52</v>
      </c>
      <c r="N50" s="64">
        <v>41</v>
      </c>
      <c r="O50" s="65">
        <v>50</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977</v>
      </c>
      <c r="L52" s="64">
        <v>1004</v>
      </c>
      <c r="M52" s="64">
        <v>1004</v>
      </c>
      <c r="N52" s="64">
        <v>1029</v>
      </c>
      <c r="O52" s="65">
        <v>997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306</v>
      </c>
      <c r="L53" s="69">
        <v>191</v>
      </c>
      <c r="M53" s="69">
        <v>200</v>
      </c>
      <c r="N53" s="69">
        <v>211</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mFZDy3r52hTesePhz6u5wX4p2ZZ5ET9kCHn68Xb2IwKridYB1MqCtmpwshIR60J39vuOC8BIpoVyPyX9Iq4xw==" saltValue="ShLTzv32mehOgYO05EQ4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54" t="s">
        <v>24</v>
      </c>
      <c r="C41" s="1255"/>
      <c r="D41" s="81"/>
      <c r="E41" s="1256" t="s">
        <v>25</v>
      </c>
      <c r="F41" s="1256"/>
      <c r="G41" s="1256"/>
      <c r="H41" s="1257"/>
      <c r="I41" s="82">
        <v>10503</v>
      </c>
      <c r="J41" s="83">
        <v>10551</v>
      </c>
      <c r="K41" s="83">
        <v>10946</v>
      </c>
      <c r="L41" s="83">
        <v>11115</v>
      </c>
      <c r="M41" s="84">
        <v>11223</v>
      </c>
    </row>
    <row r="42" spans="2:13" ht="27.75" customHeight="1">
      <c r="B42" s="1244"/>
      <c r="C42" s="1245"/>
      <c r="D42" s="85"/>
      <c r="E42" s="1248" t="s">
        <v>26</v>
      </c>
      <c r="F42" s="1248"/>
      <c r="G42" s="1248"/>
      <c r="H42" s="1249"/>
      <c r="I42" s="86">
        <v>219</v>
      </c>
      <c r="J42" s="87">
        <v>402</v>
      </c>
      <c r="K42" s="87">
        <v>351</v>
      </c>
      <c r="L42" s="87">
        <v>291</v>
      </c>
      <c r="M42" s="88">
        <v>232</v>
      </c>
    </row>
    <row r="43" spans="2:13" ht="27.75" customHeight="1">
      <c r="B43" s="1244"/>
      <c r="C43" s="1245"/>
      <c r="D43" s="85"/>
      <c r="E43" s="1248" t="s">
        <v>27</v>
      </c>
      <c r="F43" s="1248"/>
      <c r="G43" s="1248"/>
      <c r="H43" s="1249"/>
      <c r="I43" s="86">
        <v>3410</v>
      </c>
      <c r="J43" s="87">
        <v>3489</v>
      </c>
      <c r="K43" s="87">
        <v>3577</v>
      </c>
      <c r="L43" s="87">
        <v>3417</v>
      </c>
      <c r="M43" s="88">
        <v>3199</v>
      </c>
    </row>
    <row r="44" spans="2:13" ht="27.75" customHeight="1">
      <c r="B44" s="1244"/>
      <c r="C44" s="1245"/>
      <c r="D44" s="85"/>
      <c r="E44" s="1248" t="s">
        <v>28</v>
      </c>
      <c r="F44" s="1248"/>
      <c r="G44" s="1248"/>
      <c r="H44" s="1249"/>
      <c r="I44" s="86">
        <v>257</v>
      </c>
      <c r="J44" s="87">
        <v>812</v>
      </c>
      <c r="K44" s="87">
        <v>758</v>
      </c>
      <c r="L44" s="87">
        <v>778</v>
      </c>
      <c r="M44" s="88">
        <v>198</v>
      </c>
    </row>
    <row r="45" spans="2:13" ht="27.75" customHeight="1">
      <c r="B45" s="1244"/>
      <c r="C45" s="1245"/>
      <c r="D45" s="85"/>
      <c r="E45" s="1248" t="s">
        <v>29</v>
      </c>
      <c r="F45" s="1248"/>
      <c r="G45" s="1248"/>
      <c r="H45" s="1249"/>
      <c r="I45" s="86">
        <v>3117</v>
      </c>
      <c r="J45" s="87">
        <v>3037</v>
      </c>
      <c r="K45" s="87">
        <v>2922</v>
      </c>
      <c r="L45" s="87">
        <v>2892</v>
      </c>
      <c r="M45" s="88">
        <v>2845</v>
      </c>
    </row>
    <row r="46" spans="2:13" ht="27.75" customHeight="1">
      <c r="B46" s="1244"/>
      <c r="C46" s="1245"/>
      <c r="D46" s="89"/>
      <c r="E46" s="1248" t="s">
        <v>30</v>
      </c>
      <c r="F46" s="1248"/>
      <c r="G46" s="1248"/>
      <c r="H46" s="1249"/>
      <c r="I46" s="86" t="s">
        <v>505</v>
      </c>
      <c r="J46" s="87" t="s">
        <v>505</v>
      </c>
      <c r="K46" s="87" t="s">
        <v>505</v>
      </c>
      <c r="L46" s="87" t="s">
        <v>505</v>
      </c>
      <c r="M46" s="88" t="s">
        <v>505</v>
      </c>
    </row>
    <row r="47" spans="2:13" ht="27.75" customHeight="1">
      <c r="B47" s="1244"/>
      <c r="C47" s="1245"/>
      <c r="D47" s="90"/>
      <c r="E47" s="1258" t="s">
        <v>31</v>
      </c>
      <c r="F47" s="1259"/>
      <c r="G47" s="1259"/>
      <c r="H47" s="1260"/>
      <c r="I47" s="86" t="s">
        <v>505</v>
      </c>
      <c r="J47" s="87" t="s">
        <v>505</v>
      </c>
      <c r="K47" s="87" t="s">
        <v>505</v>
      </c>
      <c r="L47" s="87" t="s">
        <v>505</v>
      </c>
      <c r="M47" s="88" t="s">
        <v>505</v>
      </c>
    </row>
    <row r="48" spans="2:13" ht="27.75" customHeight="1">
      <c r="B48" s="1244"/>
      <c r="C48" s="1245"/>
      <c r="D48" s="85"/>
      <c r="E48" s="1248" t="s">
        <v>32</v>
      </c>
      <c r="F48" s="1248"/>
      <c r="G48" s="1248"/>
      <c r="H48" s="1249"/>
      <c r="I48" s="86" t="s">
        <v>505</v>
      </c>
      <c r="J48" s="87" t="s">
        <v>505</v>
      </c>
      <c r="K48" s="87" t="s">
        <v>505</v>
      </c>
      <c r="L48" s="87" t="s">
        <v>505</v>
      </c>
      <c r="M48" s="88" t="s">
        <v>505</v>
      </c>
    </row>
    <row r="49" spans="2:13" ht="27.75" customHeight="1">
      <c r="B49" s="1246"/>
      <c r="C49" s="1247"/>
      <c r="D49" s="85"/>
      <c r="E49" s="1248" t="s">
        <v>33</v>
      </c>
      <c r="F49" s="1248"/>
      <c r="G49" s="1248"/>
      <c r="H49" s="1249"/>
      <c r="I49" s="86" t="s">
        <v>505</v>
      </c>
      <c r="J49" s="87" t="s">
        <v>505</v>
      </c>
      <c r="K49" s="87" t="s">
        <v>505</v>
      </c>
      <c r="L49" s="87" t="s">
        <v>505</v>
      </c>
      <c r="M49" s="88" t="s">
        <v>505</v>
      </c>
    </row>
    <row r="50" spans="2:13" ht="27.75" customHeight="1">
      <c r="B50" s="1242" t="s">
        <v>34</v>
      </c>
      <c r="C50" s="1243"/>
      <c r="D50" s="91"/>
      <c r="E50" s="1248" t="s">
        <v>35</v>
      </c>
      <c r="F50" s="1248"/>
      <c r="G50" s="1248"/>
      <c r="H50" s="1249"/>
      <c r="I50" s="86">
        <v>9368</v>
      </c>
      <c r="J50" s="87">
        <v>9532</v>
      </c>
      <c r="K50" s="87">
        <v>10021</v>
      </c>
      <c r="L50" s="87">
        <v>10968</v>
      </c>
      <c r="M50" s="88">
        <v>11596</v>
      </c>
    </row>
    <row r="51" spans="2:13" ht="27.75" customHeight="1">
      <c r="B51" s="1244"/>
      <c r="C51" s="1245"/>
      <c r="D51" s="85"/>
      <c r="E51" s="1248" t="s">
        <v>36</v>
      </c>
      <c r="F51" s="1248"/>
      <c r="G51" s="1248"/>
      <c r="H51" s="1249"/>
      <c r="I51" s="86">
        <v>850</v>
      </c>
      <c r="J51" s="87">
        <v>845</v>
      </c>
      <c r="K51" s="87">
        <v>749</v>
      </c>
      <c r="L51" s="87">
        <v>661</v>
      </c>
      <c r="M51" s="88">
        <v>548</v>
      </c>
    </row>
    <row r="52" spans="2:13" ht="27.75" customHeight="1">
      <c r="B52" s="1246"/>
      <c r="C52" s="1247"/>
      <c r="D52" s="85"/>
      <c r="E52" s="1248" t="s">
        <v>37</v>
      </c>
      <c r="F52" s="1248"/>
      <c r="G52" s="1248"/>
      <c r="H52" s="1249"/>
      <c r="I52" s="86">
        <v>9701</v>
      </c>
      <c r="J52" s="87">
        <v>9690</v>
      </c>
      <c r="K52" s="87">
        <v>9743</v>
      </c>
      <c r="L52" s="87">
        <v>10045</v>
      </c>
      <c r="M52" s="88">
        <v>9864</v>
      </c>
    </row>
    <row r="53" spans="2:13" ht="27.75" customHeight="1" thickBot="1">
      <c r="B53" s="1250" t="s">
        <v>38</v>
      </c>
      <c r="C53" s="1251"/>
      <c r="D53" s="92"/>
      <c r="E53" s="1252" t="s">
        <v>39</v>
      </c>
      <c r="F53" s="1252"/>
      <c r="G53" s="1252"/>
      <c r="H53" s="1253"/>
      <c r="I53" s="93">
        <v>-2414</v>
      </c>
      <c r="J53" s="94">
        <v>-1777</v>
      </c>
      <c r="K53" s="94">
        <v>-1959</v>
      </c>
      <c r="L53" s="94">
        <v>-3181</v>
      </c>
      <c r="M53" s="95">
        <v>-4310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360pMJNeilz3LgJPCUHyYPeD2AJcymBOKB6L7zPFkRUgZXOKzT9Lyx4GRqKPDA5KD53h8FfAflARfDwFpPBhw==" saltValue="rZJ+IV/hDC8RgzNWNQMF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4857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3166</v>
      </c>
      <c r="G55" s="107">
        <v>3172</v>
      </c>
      <c r="H55" s="108">
        <v>3179</v>
      </c>
    </row>
    <row r="56" spans="2:8" ht="52.5" customHeight="1">
      <c r="B56" s="109"/>
      <c r="C56" s="1271" t="s">
        <v>43</v>
      </c>
      <c r="D56" s="1271"/>
      <c r="E56" s="1272"/>
      <c r="F56" s="110">
        <v>398</v>
      </c>
      <c r="G56" s="110">
        <v>399</v>
      </c>
      <c r="H56" s="111">
        <v>399</v>
      </c>
    </row>
    <row r="57" spans="2:8" ht="53.25" customHeight="1">
      <c r="B57" s="109"/>
      <c r="C57" s="1273" t="s">
        <v>44</v>
      </c>
      <c r="D57" s="1273"/>
      <c r="E57" s="1274"/>
      <c r="F57" s="112">
        <v>9340</v>
      </c>
      <c r="G57" s="112">
        <v>9841</v>
      </c>
      <c r="H57" s="113">
        <v>9637</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12904</v>
      </c>
      <c r="G63" s="121">
        <v>13412</v>
      </c>
      <c r="H63" s="122">
        <v>13215</v>
      </c>
    </row>
    <row r="64" spans="2:8" ht="15" customHeight="1"/>
    <row r="65" ht="0" hidden="1" customHeight="1"/>
    <row r="66" ht="0" hidden="1" customHeight="1"/>
  </sheetData>
  <sheetProtection algorithmName="SHA-512" hashValue="ARgSOfSfsJAUXMCwqRiWKD7k95U9xJiqudRWzSFFK/ZMdt1iRoLERmsR3Zq1t29lpiM6vUm3n0O4ItpP+orh1w==" saltValue="tQrUUEBg4t6x8DXRCNYb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N22"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580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572</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573</v>
      </c>
      <c r="AO51" s="1293"/>
      <c r="AP51" s="1293"/>
      <c r="AQ51" s="1293"/>
      <c r="AR51" s="1293"/>
      <c r="AS51" s="1293"/>
      <c r="AT51" s="1293"/>
      <c r="AU51" s="1293"/>
      <c r="AV51" s="1293"/>
      <c r="AW51" s="1293"/>
      <c r="AX51" s="1293"/>
      <c r="AY51" s="1293"/>
      <c r="AZ51" s="1293"/>
      <c r="BA51" s="1293"/>
      <c r="BB51" s="1293" t="s">
        <v>574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52.1</v>
      </c>
      <c r="CO53" s="1276"/>
      <c r="CP53" s="1276"/>
      <c r="CQ53" s="1276"/>
      <c r="CR53" s="1276"/>
      <c r="CS53" s="1276"/>
      <c r="CT53" s="1276"/>
      <c r="CU53" s="1276"/>
      <c r="CV53" s="1276">
        <v>53.2</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576</v>
      </c>
      <c r="AO55" s="1290"/>
      <c r="AP55" s="1290"/>
      <c r="AQ55" s="1290"/>
      <c r="AR55" s="1290"/>
      <c r="AS55" s="1290"/>
      <c r="AT55" s="1290"/>
      <c r="AU55" s="1290"/>
      <c r="AV55" s="1290"/>
      <c r="AW55" s="1290"/>
      <c r="AX55" s="1290"/>
      <c r="AY55" s="1290"/>
      <c r="AZ55" s="1290"/>
      <c r="BA55" s="1290"/>
      <c r="BB55" s="1293" t="s">
        <v>574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15.5</v>
      </c>
      <c r="CO55" s="1276"/>
      <c r="CP55" s="1276"/>
      <c r="CQ55" s="1276"/>
      <c r="CR55" s="1276"/>
      <c r="CS55" s="1276"/>
      <c r="CT55" s="1276"/>
      <c r="CU55" s="1276"/>
      <c r="CV55" s="1276">
        <v>14</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575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57.7</v>
      </c>
      <c r="CO57" s="1276"/>
      <c r="CP57" s="1276"/>
      <c r="CQ57" s="1276"/>
      <c r="CR57" s="1276"/>
      <c r="CS57" s="1276"/>
      <c r="CT57" s="1276"/>
      <c r="CU57" s="1276"/>
      <c r="CV57" s="1276">
        <v>57</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579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572</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c r="B73" s="374"/>
      <c r="G73" s="1291"/>
      <c r="H73" s="1291"/>
      <c r="I73" s="1291"/>
      <c r="J73" s="1291"/>
      <c r="K73" s="1296"/>
      <c r="L73" s="1296"/>
      <c r="M73" s="1296"/>
      <c r="N73" s="1296"/>
      <c r="AM73" s="383"/>
      <c r="AN73" s="1293" t="s">
        <v>573</v>
      </c>
      <c r="AO73" s="1293"/>
      <c r="AP73" s="1293"/>
      <c r="AQ73" s="1293"/>
      <c r="AR73" s="1293"/>
      <c r="AS73" s="1293"/>
      <c r="AT73" s="1293"/>
      <c r="AU73" s="1293"/>
      <c r="AV73" s="1293"/>
      <c r="AW73" s="1293"/>
      <c r="AX73" s="1293"/>
      <c r="AY73" s="1293"/>
      <c r="AZ73" s="1293"/>
      <c r="BA73" s="1293"/>
      <c r="BB73" s="1293" t="s">
        <v>574</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578</v>
      </c>
      <c r="BC75" s="1293"/>
      <c r="BD75" s="1293"/>
      <c r="BE75" s="1293"/>
      <c r="BF75" s="1293"/>
      <c r="BG75" s="1293"/>
      <c r="BH75" s="1293"/>
      <c r="BI75" s="1293"/>
      <c r="BJ75" s="1293"/>
      <c r="BK75" s="1293"/>
      <c r="BL75" s="1293"/>
      <c r="BM75" s="1293"/>
      <c r="BN75" s="1293"/>
      <c r="BO75" s="1293"/>
      <c r="BP75" s="1276">
        <v>6.3</v>
      </c>
      <c r="BQ75" s="1276"/>
      <c r="BR75" s="1276"/>
      <c r="BS75" s="1276"/>
      <c r="BT75" s="1276"/>
      <c r="BU75" s="1276"/>
      <c r="BV75" s="1276"/>
      <c r="BW75" s="1276"/>
      <c r="BX75" s="1276">
        <v>5</v>
      </c>
      <c r="BY75" s="1276"/>
      <c r="BZ75" s="1276"/>
      <c r="CA75" s="1276"/>
      <c r="CB75" s="1276"/>
      <c r="CC75" s="1276"/>
      <c r="CD75" s="1276"/>
      <c r="CE75" s="1276"/>
      <c r="CF75" s="1276">
        <v>3.9</v>
      </c>
      <c r="CG75" s="1276"/>
      <c r="CH75" s="1276"/>
      <c r="CI75" s="1276"/>
      <c r="CJ75" s="1276"/>
      <c r="CK75" s="1276"/>
      <c r="CL75" s="1276"/>
      <c r="CM75" s="1276"/>
      <c r="CN75" s="1276">
        <v>3.4</v>
      </c>
      <c r="CO75" s="1276"/>
      <c r="CP75" s="1276"/>
      <c r="CQ75" s="1276"/>
      <c r="CR75" s="1276"/>
      <c r="CS75" s="1276"/>
      <c r="CT75" s="1276"/>
      <c r="CU75" s="1276"/>
      <c r="CV75" s="1276">
        <v>3.4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576</v>
      </c>
      <c r="AO77" s="1290"/>
      <c r="AP77" s="1290"/>
      <c r="AQ77" s="1290"/>
      <c r="AR77" s="1290"/>
      <c r="AS77" s="1290"/>
      <c r="AT77" s="1290"/>
      <c r="AU77" s="1290"/>
      <c r="AV77" s="1290"/>
      <c r="AW77" s="1290"/>
      <c r="AX77" s="1290"/>
      <c r="AY77" s="1290"/>
      <c r="AZ77" s="1290"/>
      <c r="BA77" s="1290"/>
      <c r="BB77" s="1293" t="s">
        <v>574</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20.2</v>
      </c>
      <c r="CG77" s="1276"/>
      <c r="CH77" s="1276"/>
      <c r="CI77" s="1276"/>
      <c r="CJ77" s="1276"/>
      <c r="CK77" s="1276"/>
      <c r="CL77" s="1276"/>
      <c r="CM77" s="1276"/>
      <c r="CN77" s="1276">
        <v>15.5</v>
      </c>
      <c r="CO77" s="1276"/>
      <c r="CP77" s="1276"/>
      <c r="CQ77" s="1276"/>
      <c r="CR77" s="1276"/>
      <c r="CS77" s="1276"/>
      <c r="CT77" s="1276"/>
      <c r="CU77" s="1276"/>
      <c r="CV77" s="1276">
        <v>14</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578</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7.1</v>
      </c>
      <c r="CG79" s="1276"/>
      <c r="CH79" s="1276"/>
      <c r="CI79" s="1276"/>
      <c r="CJ79" s="1276"/>
      <c r="CK79" s="1276"/>
      <c r="CL79" s="1276"/>
      <c r="CM79" s="1276"/>
      <c r="CN79" s="1276">
        <v>6.6</v>
      </c>
      <c r="CO79" s="1276"/>
      <c r="CP79" s="1276"/>
      <c r="CQ79" s="1276"/>
      <c r="CR79" s="1276"/>
      <c r="CS79" s="1276"/>
      <c r="CT79" s="1276"/>
      <c r="CU79" s="1276"/>
      <c r="CV79" s="1276">
        <v>6.5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2fu0TUAKlqT0wRqEXKzmN7srSTqcJ85OmW38JVOdzjqtW5FNlQ2TkVkyKALP6QgeJl+BoFOPfFp9nWdn5UCPA==" saltValue="uTSzTTXDcV5ujOLGCQ61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L9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pnAGayts546qrRxEDM6F5qIn+pIBir6hdBa5rDVnUKgE+GXNDAXb0XGOm7vZMYBGSZmJLGb1ls2N4rQ342WcQ==" saltValue="JKGAqQIcLkwFda0LusrM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I8tYsins4/IdaP4UUomyuZ+/14HsfHy5OmO7ul0jMaXzmP/UR4xfiT7W9u8nvJq6q1ISjwjOSZV0t+tnR5AiA==" saltValue="6yWHUTJ6ajZHBLhQUARB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544</v>
      </c>
      <c r="G2" s="136"/>
      <c r="H2" s="137"/>
    </row>
    <row r="3" spans="1:8">
      <c r="A3" s="133" t="s">
        <v>537</v>
      </c>
      <c r="B3" s="138"/>
      <c r="C3" s="139"/>
      <c r="D3" s="140">
        <v>90513</v>
      </c>
      <c r="E3" s="141"/>
      <c r="F3" s="142">
        <v>53270</v>
      </c>
      <c r="G3" s="143"/>
      <c r="H3" s="144"/>
    </row>
    <row r="4" spans="1:8">
      <c r="A4" s="145"/>
      <c r="B4" s="146"/>
      <c r="C4" s="147"/>
      <c r="D4" s="148">
        <v>45891</v>
      </c>
      <c r="E4" s="149"/>
      <c r="F4" s="150">
        <v>24316</v>
      </c>
      <c r="G4" s="151"/>
      <c r="H4" s="152"/>
    </row>
    <row r="5" spans="1:8">
      <c r="A5" s="133" t="s">
        <v>539</v>
      </c>
      <c r="B5" s="138"/>
      <c r="C5" s="139"/>
      <c r="D5" s="140">
        <v>81744</v>
      </c>
      <c r="E5" s="141"/>
      <c r="F5" s="142">
        <v>53292</v>
      </c>
      <c r="G5" s="143"/>
      <c r="H5" s="144"/>
    </row>
    <row r="6" spans="1:8">
      <c r="A6" s="145"/>
      <c r="B6" s="146"/>
      <c r="C6" s="147"/>
      <c r="D6" s="148">
        <v>71943</v>
      </c>
      <c r="E6" s="149"/>
      <c r="F6" s="150">
        <v>28900</v>
      </c>
      <c r="G6" s="151"/>
      <c r="H6" s="152"/>
    </row>
    <row r="7" spans="1:8">
      <c r="A7" s="133" t="s">
        <v>540</v>
      </c>
      <c r="B7" s="138"/>
      <c r="C7" s="139"/>
      <c r="D7" s="140">
        <v>150176</v>
      </c>
      <c r="E7" s="141"/>
      <c r="F7" s="142">
        <v>56894</v>
      </c>
      <c r="G7" s="143"/>
      <c r="H7" s="144"/>
    </row>
    <row r="8" spans="1:8">
      <c r="A8" s="145"/>
      <c r="B8" s="146"/>
      <c r="C8" s="147"/>
      <c r="D8" s="148">
        <v>125242</v>
      </c>
      <c r="E8" s="149"/>
      <c r="F8" s="150">
        <v>32548</v>
      </c>
      <c r="G8" s="151"/>
      <c r="H8" s="152"/>
    </row>
    <row r="9" spans="1:8">
      <c r="A9" s="133" t="s">
        <v>541</v>
      </c>
      <c r="B9" s="138"/>
      <c r="C9" s="139"/>
      <c r="D9" s="140">
        <v>108809</v>
      </c>
      <c r="E9" s="141"/>
      <c r="F9" s="142">
        <v>57122</v>
      </c>
      <c r="G9" s="143"/>
      <c r="H9" s="144"/>
    </row>
    <row r="10" spans="1:8">
      <c r="A10" s="145"/>
      <c r="B10" s="146"/>
      <c r="C10" s="147"/>
      <c r="D10" s="148">
        <v>80288</v>
      </c>
      <c r="E10" s="149"/>
      <c r="F10" s="150">
        <v>36191</v>
      </c>
      <c r="G10" s="151"/>
      <c r="H10" s="152"/>
    </row>
    <row r="11" spans="1:8">
      <c r="A11" s="133" t="s">
        <v>542</v>
      </c>
      <c r="B11" s="138"/>
      <c r="C11" s="139"/>
      <c r="D11" s="140">
        <v>117938</v>
      </c>
      <c r="E11" s="141"/>
      <c r="F11" s="142">
        <v>53655</v>
      </c>
      <c r="G11" s="143"/>
      <c r="H11" s="144"/>
    </row>
    <row r="12" spans="1:8">
      <c r="A12" s="145"/>
      <c r="B12" s="146"/>
      <c r="C12" s="153"/>
      <c r="D12" s="148">
        <v>101638</v>
      </c>
      <c r="E12" s="149"/>
      <c r="F12" s="150">
        <v>32719</v>
      </c>
      <c r="G12" s="151"/>
      <c r="H12" s="152"/>
    </row>
    <row r="13" spans="1:8">
      <c r="A13" s="133"/>
      <c r="B13" s="138"/>
      <c r="C13" s="154"/>
      <c r="D13" s="155">
        <v>109836</v>
      </c>
      <c r="E13" s="156"/>
      <c r="F13" s="157">
        <v>54847</v>
      </c>
      <c r="G13" s="158"/>
      <c r="H13" s="144"/>
    </row>
    <row r="14" spans="1:8">
      <c r="A14" s="145"/>
      <c r="B14" s="146"/>
      <c r="C14" s="147"/>
      <c r="D14" s="148">
        <v>85000</v>
      </c>
      <c r="E14" s="149"/>
      <c r="F14" s="150">
        <v>30935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10.46</v>
      </c>
      <c r="C19" s="159">
        <f>ROUND(VALUE(SUBSTITUTE(実質収支比率等に係る経年分析!G$48,"▲","-")),2)</f>
        <v>11.48</v>
      </c>
      <c r="D19" s="159">
        <f>ROUND(VALUE(SUBSTITUTE(実質収支比率等に係る経年分析!H$48,"▲","-")),2)</f>
        <v>13.58</v>
      </c>
      <c r="E19" s="159">
        <f>ROUND(VALUE(SUBSTITUTE(実質収支比率等に係る経年分析!I$48,"▲","-")),2)</f>
        <v>12.6</v>
      </c>
      <c r="F19" s="159">
        <f>ROUND(VALUE(SUBSTITUTE(実質収支比率等に係る経年分析!J$48,"▲","-")),2)</f>
        <v>10.38</v>
      </c>
    </row>
    <row r="20" spans="1:11">
      <c r="A20" s="159" t="s">
        <v>50</v>
      </c>
      <c r="B20" s="159">
        <f>ROUND(VALUE(SUBSTITUTE(実質収支比率等に係る経年分析!F$47,"▲","-")),2)</f>
        <v>32.32</v>
      </c>
      <c r="C20" s="159">
        <f>ROUND(VALUE(SUBSTITUTE(実質収支比率等に係る経年分析!G$47,"▲","-")),2)</f>
        <v>46.4</v>
      </c>
      <c r="D20" s="159">
        <f>ROUND(VALUE(SUBSTITUTE(実質収支比率等に係る経年分析!H$47,"▲","-")),2)</f>
        <v>45.63</v>
      </c>
      <c r="E20" s="159">
        <f>ROUND(VALUE(SUBSTITUTE(実質収支比率等に係る経年分析!I$47,"▲","-")),2)</f>
        <v>46.5</v>
      </c>
      <c r="F20" s="159">
        <f>ROUND(VALUE(SUBSTITUTE(実質収支比率等に係る経年分析!J$47,"▲","-")),2)</f>
        <v>47.31</v>
      </c>
    </row>
    <row r="21" spans="1:11">
      <c r="A21" s="159" t="s">
        <v>51</v>
      </c>
      <c r="B21" s="159">
        <f>IF(ISNUMBER(VALUE(SUBSTITUTE(実質収支比率等に係る経年分析!F$49,"▲","-"))),ROUND(VALUE(SUBSTITUTE(実質収支比率等に係る経年分析!F$49,"▲","-")),2),NA())</f>
        <v>3.13</v>
      </c>
      <c r="C21" s="159">
        <f>IF(ISNUMBER(VALUE(SUBSTITUTE(実質収支比率等に係る経年分析!G$49,"▲","-"))),ROUND(VALUE(SUBSTITUTE(実質収支比率等に係る経年分析!G$49,"▲","-")),2),NA())</f>
        <v>14.81</v>
      </c>
      <c r="D21" s="159">
        <f>IF(ISNUMBER(VALUE(SUBSTITUTE(実質収支比率等に係る経年分析!H$49,"▲","-"))),ROUND(VALUE(SUBSTITUTE(実質収支比率等に係る経年分析!H$49,"▲","-")),2),NA())</f>
        <v>2.37</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-2.2999999999999998</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0.42</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0.48</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0.93</v>
      </c>
    </row>
    <row r="33" spans="1:16">
      <c r="A33" s="160" t="str">
        <f>IF(連結実質赤字比率に係る赤字・黒字の構成分析!C$37="",NA(),連結実質赤字比率に係る赤字・黒字の構成分析!C$37)</f>
        <v>介護保険事業特別会計（保険事業勘定）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1.0900000000000001</v>
      </c>
    </row>
    <row r="34" spans="1:16">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8.26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13.59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v>
      </c>
    </row>
    <row r="36" spans="1:16">
      <c r="A36" s="160" t="str">
        <f>IF(連結実質赤字比率に係る赤字・黒字の構成分析!C$34="",NA(),連結実質赤字比率に係る赤字・黒字の構成分析!C$34)</f>
        <v>住宅新築資金等事業特別会計</v>
      </c>
      <c r="B36" s="160">
        <f>IF(ROUND(VALUE(SUBSTITUTE(連結実質赤字比率に係る赤字・黒字の構成分析!F$34,"▲", "-")), 2) &lt; 0, ABS(ROUND(VALUE(SUBSTITUTE(連結実質赤字比率に係る赤字・黒字の構成分析!F$34,"▲", "-")), 2)), NA())</f>
        <v>2.1800000000000002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2.12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1.97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1.92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1.83</v>
      </c>
      <c r="K36" s="160" t="e">
        <f>IF(ROUND(VALUE(SUBSTITUTE(連結実質赤字比率に係る赤字・黒字の構成分析!J$34,"▲", "-")), 2) &gt;= 0, ABS(ROUND(VALUE(SUBSTITUTE(連結実質赤字比率に係る赤字・黒字の構成分析!J$34,"▲", "-")), 2)), NA())</f>
        <v>#N/A</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977</v>
      </c>
      <c r="E42" s="161"/>
      <c r="F42" s="161"/>
      <c r="G42" s="161">
        <f>'実質公債費比率（分子）の構造'!L$52</f>
        <v>1004</v>
      </c>
      <c r="H42" s="161"/>
      <c r="I42" s="161"/>
      <c r="J42" s="161">
        <f>'実質公債費比率（分子）の構造'!M$52</f>
        <v>1004</v>
      </c>
      <c r="K42" s="161"/>
      <c r="L42" s="161"/>
      <c r="M42" s="161">
        <f>'実質公債費比率（分子）の構造'!N$52</f>
        <v>1029</v>
      </c>
      <c r="N42" s="161"/>
      <c r="O42" s="161"/>
      <c r="P42" s="161">
        <f>'実質公債費比率（分子）の構造'!O$52</f>
        <v>997</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42</v>
      </c>
      <c r="C44" s="161"/>
      <c r="D44" s="161"/>
      <c r="E44" s="161">
        <f>'実質公債費比率（分子）の構造'!L$50</f>
        <v>41</v>
      </c>
      <c r="F44" s="161"/>
      <c r="G44" s="161"/>
      <c r="H44" s="161">
        <f>'実質公債費比率（分子）の構造'!M$50</f>
        <v>52</v>
      </c>
      <c r="I44" s="161"/>
      <c r="J44" s="161"/>
      <c r="K44" s="161">
        <f>'実質公債費比率（分子）の構造'!N$50</f>
        <v>41</v>
      </c>
      <c r="L44" s="161"/>
      <c r="M44" s="161"/>
      <c r="N44" s="161">
        <f>'実質公債費比率（分子）の構造'!O$50</f>
        <v>50</v>
      </c>
      <c r="O44" s="161"/>
      <c r="P44" s="161"/>
    </row>
    <row r="45" spans="1:16">
      <c r="A45" s="161" t="s">
        <v>61</v>
      </c>
      <c r="B45" s="161">
        <f>'実質公債費比率（分子）の構造'!K$49</f>
        <v>4</v>
      </c>
      <c r="C45" s="161"/>
      <c r="D45" s="161"/>
      <c r="E45" s="161">
        <f>'実質公債費比率（分子）の構造'!L$49</f>
        <v>6</v>
      </c>
      <c r="F45" s="161"/>
      <c r="G45" s="161"/>
      <c r="H45" s="161">
        <f>'実質公債費比率（分子）の構造'!M$49</f>
        <v>7</v>
      </c>
      <c r="I45" s="161"/>
      <c r="J45" s="161"/>
      <c r="K45" s="161">
        <f>'実質公債費比率（分子）の構造'!N$49</f>
        <v>17</v>
      </c>
      <c r="L45" s="161"/>
      <c r="M45" s="161"/>
      <c r="N45" s="161">
        <f>'実質公債費比率（分子）の構造'!O$49</f>
        <v>10</v>
      </c>
      <c r="O45" s="161"/>
      <c r="P45" s="161"/>
    </row>
    <row r="46" spans="1:16">
      <c r="A46" s="161" t="s">
        <v>62</v>
      </c>
      <c r="B46" s="161">
        <f>'実質公債費比率（分子）の構造'!K$48</f>
        <v>223</v>
      </c>
      <c r="C46" s="161"/>
      <c r="D46" s="161"/>
      <c r="E46" s="161">
        <f>'実質公債費比率（分子）の構造'!L$48</f>
        <v>246</v>
      </c>
      <c r="F46" s="161"/>
      <c r="G46" s="161"/>
      <c r="H46" s="161">
        <f>'実質公債費比率（分子）の構造'!M$48</f>
        <v>243</v>
      </c>
      <c r="I46" s="161"/>
      <c r="J46" s="161"/>
      <c r="K46" s="161">
        <f>'実質公債費比率（分子）の構造'!N$48</f>
        <v>248</v>
      </c>
      <c r="L46" s="161"/>
      <c r="M46" s="161"/>
      <c r="N46" s="161">
        <f>'実質公債費比率（分子）の構造'!O$48</f>
        <v>239</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1014</v>
      </c>
      <c r="C49" s="161"/>
      <c r="D49" s="161"/>
      <c r="E49" s="161">
        <f>'実質公債費比率（分子）の構造'!L$45</f>
        <v>902</v>
      </c>
      <c r="F49" s="161"/>
      <c r="G49" s="161"/>
      <c r="H49" s="161">
        <f>'実質公債費比率（分子）の構造'!M$45</f>
        <v>902</v>
      </c>
      <c r="I49" s="161"/>
      <c r="J49" s="161"/>
      <c r="K49" s="161">
        <f>'実質公債費比率（分子）の構造'!N$45</f>
        <v>934</v>
      </c>
      <c r="L49" s="161"/>
      <c r="M49" s="161"/>
      <c r="N49" s="161">
        <f>'実質公債費比率（分子）の構造'!O$45</f>
        <v>899</v>
      </c>
      <c r="O49" s="161"/>
      <c r="P49" s="161"/>
    </row>
    <row r="50" spans="1:16">
      <c r="A50" s="161" t="s">
        <v>66</v>
      </c>
      <c r="B50" s="161" t="e">
        <f>NA()</f>
        <v>#N/A</v>
      </c>
      <c r="C50" s="161">
        <f>IF(ISNUMBER('実質公債費比率（分子）の構造'!K$53),'実質公債費比率（分子）の構造'!K$53,NA())</f>
        <v>306</v>
      </c>
      <c r="D50" s="161" t="e">
        <f>NA()</f>
        <v>#N/A</v>
      </c>
      <c r="E50" s="161" t="e">
        <f>NA()</f>
        <v>#N/A</v>
      </c>
      <c r="F50" s="161">
        <f>IF(ISNUMBER('実質公債費比率（分子）の構造'!L$53),'実質公債費比率（分子）の構造'!L$53,NA())</f>
        <v>191</v>
      </c>
      <c r="G50" s="161" t="e">
        <f>NA()</f>
        <v>#N/A</v>
      </c>
      <c r="H50" s="161" t="e">
        <f>NA()</f>
        <v>#N/A</v>
      </c>
      <c r="I50" s="161">
        <f>IF(ISNUMBER('実質公債費比率（分子）の構造'!M$53),'実質公債費比率（分子）の構造'!M$53,NA())</f>
        <v>200</v>
      </c>
      <c r="J50" s="161" t="e">
        <f>NA()</f>
        <v>#N/A</v>
      </c>
      <c r="K50" s="161" t="e">
        <f>NA()</f>
        <v>#N/A</v>
      </c>
      <c r="L50" s="161">
        <f>IF(ISNUMBER('実質公債費比率（分子）の構造'!N$53),'実質公債費比率（分子）の構造'!N$53,NA())</f>
        <v>211</v>
      </c>
      <c r="M50" s="161" t="e">
        <f>NA()</f>
        <v>#N/A</v>
      </c>
      <c r="N50" s="161" t="e">
        <f>NA()</f>
        <v>#N/A</v>
      </c>
      <c r="O50" s="161">
        <f>IF(ISNUMBER('実質公債費比率（分子）の構造'!O$53),'実質公債費比率（分子）の構造'!O$53,NA())</f>
        <v>201</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9701</v>
      </c>
      <c r="E56" s="160"/>
      <c r="F56" s="160"/>
      <c r="G56" s="160">
        <f>'将来負担比率（分子）の構造'!J$52</f>
        <v>9690</v>
      </c>
      <c r="H56" s="160"/>
      <c r="I56" s="160"/>
      <c r="J56" s="160">
        <f>'将来負担比率（分子）の構造'!K$52</f>
        <v>9743</v>
      </c>
      <c r="K56" s="160"/>
      <c r="L56" s="160"/>
      <c r="M56" s="160">
        <f>'将来負担比率（分子）の構造'!L$52</f>
        <v>10045</v>
      </c>
      <c r="N56" s="160"/>
      <c r="O56" s="160"/>
      <c r="P56" s="160">
        <f>'将来負担比率（分子）の構造'!M$52</f>
        <v>9864</v>
      </c>
    </row>
    <row r="57" spans="1:16">
      <c r="A57" s="160" t="s">
        <v>36</v>
      </c>
      <c r="B57" s="160"/>
      <c r="C57" s="160"/>
      <c r="D57" s="160">
        <f>'将来負担比率（分子）の構造'!I$51</f>
        <v>850</v>
      </c>
      <c r="E57" s="160"/>
      <c r="F57" s="160"/>
      <c r="G57" s="160">
        <f>'将来負担比率（分子）の構造'!J$51</f>
        <v>845</v>
      </c>
      <c r="H57" s="160"/>
      <c r="I57" s="160"/>
      <c r="J57" s="160">
        <f>'将来負担比率（分子）の構造'!K$51</f>
        <v>749</v>
      </c>
      <c r="K57" s="160"/>
      <c r="L57" s="160"/>
      <c r="M57" s="160">
        <f>'将来負担比率（分子）の構造'!L$51</f>
        <v>661</v>
      </c>
      <c r="N57" s="160"/>
      <c r="O57" s="160"/>
      <c r="P57" s="160">
        <f>'将来負担比率（分子）の構造'!M$51</f>
        <v>548</v>
      </c>
    </row>
    <row r="58" spans="1:16">
      <c r="A58" s="160" t="s">
        <v>35</v>
      </c>
      <c r="B58" s="160"/>
      <c r="C58" s="160"/>
      <c r="D58" s="160">
        <f>'将来負担比率（分子）の構造'!I$50</f>
        <v>9368</v>
      </c>
      <c r="E58" s="160"/>
      <c r="F58" s="160"/>
      <c r="G58" s="160">
        <f>'将来負担比率（分子）の構造'!J$50</f>
        <v>9532</v>
      </c>
      <c r="H58" s="160"/>
      <c r="I58" s="160"/>
      <c r="J58" s="160">
        <f>'将来負担比率（分子）の構造'!K$50</f>
        <v>10021</v>
      </c>
      <c r="K58" s="160"/>
      <c r="L58" s="160"/>
      <c r="M58" s="160">
        <f>'将来負担比率（分子）の構造'!L$50</f>
        <v>10968</v>
      </c>
      <c r="N58" s="160"/>
      <c r="O58" s="160"/>
      <c r="P58" s="160">
        <f>'将来負担比率（分子）の構造'!M$50</f>
        <v>11596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3117</v>
      </c>
      <c r="C62" s="160"/>
      <c r="D62" s="160"/>
      <c r="E62" s="160">
        <f>'将来負担比率（分子）の構造'!J$45</f>
        <v>3037</v>
      </c>
      <c r="F62" s="160"/>
      <c r="G62" s="160"/>
      <c r="H62" s="160">
        <f>'将来負担比率（分子）の構造'!K$45</f>
        <v>2922</v>
      </c>
      <c r="I62" s="160"/>
      <c r="J62" s="160"/>
      <c r="K62" s="160">
        <f>'将来負担比率（分子）の構造'!L$45</f>
        <v>2892</v>
      </c>
      <c r="L62" s="160"/>
      <c r="M62" s="160"/>
      <c r="N62" s="160">
        <f>'将来負担比率（分子）の構造'!M$45</f>
        <v>2845</v>
      </c>
      <c r="O62" s="160"/>
      <c r="P62" s="160"/>
    </row>
    <row r="63" spans="1:16">
      <c r="A63" s="160" t="s">
        <v>28</v>
      </c>
      <c r="B63" s="160">
        <f>'将来負担比率（分子）の構造'!I$44</f>
        <v>257</v>
      </c>
      <c r="C63" s="160"/>
      <c r="D63" s="160"/>
      <c r="E63" s="160">
        <f>'将来負担比率（分子）の構造'!J$44</f>
        <v>812</v>
      </c>
      <c r="F63" s="160"/>
      <c r="G63" s="160"/>
      <c r="H63" s="160">
        <f>'将来負担比率（分子）の構造'!K$44</f>
        <v>758</v>
      </c>
      <c r="I63" s="160"/>
      <c r="J63" s="160"/>
      <c r="K63" s="160">
        <f>'将来負担比率（分子）の構造'!L$44</f>
        <v>778</v>
      </c>
      <c r="L63" s="160"/>
      <c r="M63" s="160"/>
      <c r="N63" s="160">
        <f>'将来負担比率（分子）の構造'!M$44</f>
        <v>198</v>
      </c>
      <c r="O63" s="160"/>
      <c r="P63" s="160"/>
    </row>
    <row r="64" spans="1:16">
      <c r="A64" s="160" t="s">
        <v>27</v>
      </c>
      <c r="B64" s="160">
        <f>'将来負担比率（分子）の構造'!I$43</f>
        <v>3410</v>
      </c>
      <c r="C64" s="160"/>
      <c r="D64" s="160"/>
      <c r="E64" s="160">
        <f>'将来負担比率（分子）の構造'!J$43</f>
        <v>3489</v>
      </c>
      <c r="F64" s="160"/>
      <c r="G64" s="160"/>
      <c r="H64" s="160">
        <f>'将来負担比率（分子）の構造'!K$43</f>
        <v>3577</v>
      </c>
      <c r="I64" s="160"/>
      <c r="J64" s="160"/>
      <c r="K64" s="160">
        <f>'将来負担比率（分子）の構造'!L$43</f>
        <v>3417</v>
      </c>
      <c r="L64" s="160"/>
      <c r="M64" s="160"/>
      <c r="N64" s="160">
        <f>'将来負担比率（分子）の構造'!M$43</f>
        <v>3199</v>
      </c>
      <c r="O64" s="160"/>
      <c r="P64" s="160"/>
    </row>
    <row r="65" spans="1:16">
      <c r="A65" s="160" t="s">
        <v>26</v>
      </c>
      <c r="B65" s="160">
        <f>'将来負担比率（分子）の構造'!I$42</f>
        <v>219</v>
      </c>
      <c r="C65" s="160"/>
      <c r="D65" s="160"/>
      <c r="E65" s="160">
        <f>'将来負担比率（分子）の構造'!J$42</f>
        <v>402</v>
      </c>
      <c r="F65" s="160"/>
      <c r="G65" s="160"/>
      <c r="H65" s="160">
        <f>'将来負担比率（分子）の構造'!K$42</f>
        <v>351</v>
      </c>
      <c r="I65" s="160"/>
      <c r="J65" s="160"/>
      <c r="K65" s="160">
        <f>'将来負担比率（分子）の構造'!L$42</f>
        <v>291</v>
      </c>
      <c r="L65" s="160"/>
      <c r="M65" s="160"/>
      <c r="N65" s="160">
        <f>'将来負担比率（分子）の構造'!M$42</f>
        <v>232</v>
      </c>
      <c r="O65" s="160"/>
      <c r="P65" s="160"/>
    </row>
    <row r="66" spans="1:16">
      <c r="A66" s="160" t="s">
        <v>25</v>
      </c>
      <c r="B66" s="160">
        <f>'将来負担比率（分子）の構造'!I$41</f>
        <v>10503</v>
      </c>
      <c r="C66" s="160"/>
      <c r="D66" s="160"/>
      <c r="E66" s="160">
        <f>'将来負担比率（分子）の構造'!J$41</f>
        <v>10551</v>
      </c>
      <c r="F66" s="160"/>
      <c r="G66" s="160"/>
      <c r="H66" s="160">
        <f>'将来負担比率（分子）の構造'!K$41</f>
        <v>10946</v>
      </c>
      <c r="I66" s="160"/>
      <c r="J66" s="160"/>
      <c r="K66" s="160">
        <f>'将来負担比率（分子）の構造'!L$41</f>
        <v>11115</v>
      </c>
      <c r="L66" s="160"/>
      <c r="M66" s="160"/>
      <c r="N66" s="160">
        <f>'将来負担比率（分子）の構造'!M$41</f>
        <v>11223</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3166</v>
      </c>
      <c r="C72" s="164">
        <f>基金残高に係る経年分析!G55</f>
        <v>3172</v>
      </c>
      <c r="D72" s="164">
        <f>基金残高に係る経年分析!H55</f>
        <v>3179</v>
      </c>
    </row>
    <row r="73" spans="1:16">
      <c r="A73" s="163" t="s">
        <v>73</v>
      </c>
      <c r="B73" s="164">
        <f>基金残高に係る経年分析!F56</f>
        <v>398</v>
      </c>
      <c r="C73" s="164">
        <f>基金残高に係る経年分析!G56</f>
        <v>399</v>
      </c>
      <c r="D73" s="164">
        <f>基金残高に係る経年分析!H56</f>
        <v>399</v>
      </c>
    </row>
    <row r="74" spans="1:16">
      <c r="A74" s="163" t="s">
        <v>74</v>
      </c>
      <c r="B74" s="164">
        <f>基金残高に係る経年分析!F57</f>
        <v>9340</v>
      </c>
      <c r="C74" s="164">
        <f>基金残高に係る経年分析!G57</f>
        <v>9841</v>
      </c>
      <c r="D74" s="164">
        <f>基金残高に係る経年分析!H57</f>
        <v>9637</v>
      </c>
    </row>
  </sheetData>
  <sheetProtection algorithmName="SHA-512" hashValue="iSY5mL7GvvkUSblwPAG5QU6mI11xuynp8Y4xqMhexF2LYXfz2sErTTtdG8SaDux/hkQnMUMD3mGV9PZoPJGMeQ==" saltValue="ZyYOwJRjVrgX0lCYNJdB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2060916</v>
      </c>
      <c r="S5" s="707"/>
      <c r="T5" s="707"/>
      <c r="U5" s="707"/>
      <c r="V5" s="707"/>
      <c r="W5" s="707"/>
      <c r="X5" s="707"/>
      <c r="Y5" s="753"/>
      <c r="Z5" s="771">
        <v>15.8</v>
      </c>
      <c r="AA5" s="771"/>
      <c r="AB5" s="771"/>
      <c r="AC5" s="771"/>
      <c r="AD5" s="772">
        <v>2060916</v>
      </c>
      <c r="AE5" s="772"/>
      <c r="AF5" s="772"/>
      <c r="AG5" s="772"/>
      <c r="AH5" s="772"/>
      <c r="AI5" s="772"/>
      <c r="AJ5" s="772"/>
      <c r="AK5" s="772"/>
      <c r="AL5" s="754">
        <v>31.9</v>
      </c>
      <c r="AM5" s="723"/>
      <c r="AN5" s="723"/>
      <c r="AO5" s="755"/>
      <c r="AP5" s="740" t="s">
        <v>223</v>
      </c>
      <c r="AQ5" s="741"/>
      <c r="AR5" s="741"/>
      <c r="AS5" s="741"/>
      <c r="AT5" s="741"/>
      <c r="AU5" s="741"/>
      <c r="AV5" s="741"/>
      <c r="AW5" s="741"/>
      <c r="AX5" s="741"/>
      <c r="AY5" s="741"/>
      <c r="AZ5" s="741"/>
      <c r="BA5" s="741"/>
      <c r="BB5" s="741"/>
      <c r="BC5" s="741"/>
      <c r="BD5" s="741"/>
      <c r="BE5" s="741"/>
      <c r="BF5" s="742"/>
      <c r="BG5" s="641">
        <v>2060916</v>
      </c>
      <c r="BH5" s="644"/>
      <c r="BI5" s="644"/>
      <c r="BJ5" s="644"/>
      <c r="BK5" s="644"/>
      <c r="BL5" s="644"/>
      <c r="BM5" s="644"/>
      <c r="BN5" s="645"/>
      <c r="BO5" s="703">
        <v>100</v>
      </c>
      <c r="BP5" s="703"/>
      <c r="BQ5" s="703"/>
      <c r="BR5" s="703"/>
      <c r="BS5" s="704">
        <v>8100</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127849</v>
      </c>
      <c r="S6" s="644"/>
      <c r="T6" s="644"/>
      <c r="U6" s="644"/>
      <c r="V6" s="644"/>
      <c r="W6" s="644"/>
      <c r="X6" s="644"/>
      <c r="Y6" s="645"/>
      <c r="Z6" s="703">
        <v>1</v>
      </c>
      <c r="AA6" s="703"/>
      <c r="AB6" s="703"/>
      <c r="AC6" s="703"/>
      <c r="AD6" s="704">
        <v>127849</v>
      </c>
      <c r="AE6" s="704"/>
      <c r="AF6" s="704"/>
      <c r="AG6" s="704"/>
      <c r="AH6" s="704"/>
      <c r="AI6" s="704"/>
      <c r="AJ6" s="704"/>
      <c r="AK6" s="704"/>
      <c r="AL6" s="646">
        <v>2</v>
      </c>
      <c r="AM6" s="647"/>
      <c r="AN6" s="647"/>
      <c r="AO6" s="705"/>
      <c r="AP6" s="638" t="s">
        <v>228</v>
      </c>
      <c r="AQ6" s="639"/>
      <c r="AR6" s="639"/>
      <c r="AS6" s="639"/>
      <c r="AT6" s="639"/>
      <c r="AU6" s="639"/>
      <c r="AV6" s="639"/>
      <c r="AW6" s="639"/>
      <c r="AX6" s="639"/>
      <c r="AY6" s="639"/>
      <c r="AZ6" s="639"/>
      <c r="BA6" s="639"/>
      <c r="BB6" s="639"/>
      <c r="BC6" s="639"/>
      <c r="BD6" s="639"/>
      <c r="BE6" s="639"/>
      <c r="BF6" s="640"/>
      <c r="BG6" s="641">
        <v>2060916</v>
      </c>
      <c r="BH6" s="644"/>
      <c r="BI6" s="644"/>
      <c r="BJ6" s="644"/>
      <c r="BK6" s="644"/>
      <c r="BL6" s="644"/>
      <c r="BM6" s="644"/>
      <c r="BN6" s="645"/>
      <c r="BO6" s="703">
        <v>100</v>
      </c>
      <c r="BP6" s="703"/>
      <c r="BQ6" s="703"/>
      <c r="BR6" s="703"/>
      <c r="BS6" s="704">
        <v>8100</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111383</v>
      </c>
      <c r="CS6" s="644"/>
      <c r="CT6" s="644"/>
      <c r="CU6" s="644"/>
      <c r="CV6" s="644"/>
      <c r="CW6" s="644"/>
      <c r="CX6" s="644"/>
      <c r="CY6" s="645"/>
      <c r="CZ6" s="754">
        <v>0.9</v>
      </c>
      <c r="DA6" s="723"/>
      <c r="DB6" s="723"/>
      <c r="DC6" s="757"/>
      <c r="DD6" s="649" t="s">
        <v>170</v>
      </c>
      <c r="DE6" s="644"/>
      <c r="DF6" s="644"/>
      <c r="DG6" s="644"/>
      <c r="DH6" s="644"/>
      <c r="DI6" s="644"/>
      <c r="DJ6" s="644"/>
      <c r="DK6" s="644"/>
      <c r="DL6" s="644"/>
      <c r="DM6" s="644"/>
      <c r="DN6" s="644"/>
      <c r="DO6" s="644"/>
      <c r="DP6" s="645"/>
      <c r="DQ6" s="649">
        <v>111383</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3250</v>
      </c>
      <c r="S7" s="644"/>
      <c r="T7" s="644"/>
      <c r="U7" s="644"/>
      <c r="V7" s="644"/>
      <c r="W7" s="644"/>
      <c r="X7" s="644"/>
      <c r="Y7" s="645"/>
      <c r="Z7" s="703">
        <v>0</v>
      </c>
      <c r="AA7" s="703"/>
      <c r="AB7" s="703"/>
      <c r="AC7" s="703"/>
      <c r="AD7" s="704">
        <v>3250</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859155</v>
      </c>
      <c r="BH7" s="644"/>
      <c r="BI7" s="644"/>
      <c r="BJ7" s="644"/>
      <c r="BK7" s="644"/>
      <c r="BL7" s="644"/>
      <c r="BM7" s="644"/>
      <c r="BN7" s="645"/>
      <c r="BO7" s="703">
        <v>41.7</v>
      </c>
      <c r="BP7" s="703"/>
      <c r="BQ7" s="703"/>
      <c r="BR7" s="703"/>
      <c r="BS7" s="704">
        <v>8100</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2308321</v>
      </c>
      <c r="CS7" s="644"/>
      <c r="CT7" s="644"/>
      <c r="CU7" s="644"/>
      <c r="CV7" s="644"/>
      <c r="CW7" s="644"/>
      <c r="CX7" s="644"/>
      <c r="CY7" s="645"/>
      <c r="CZ7" s="703">
        <v>19.600000000000001</v>
      </c>
      <c r="DA7" s="703"/>
      <c r="DB7" s="703"/>
      <c r="DC7" s="703"/>
      <c r="DD7" s="649">
        <v>30095</v>
      </c>
      <c r="DE7" s="644"/>
      <c r="DF7" s="644"/>
      <c r="DG7" s="644"/>
      <c r="DH7" s="644"/>
      <c r="DI7" s="644"/>
      <c r="DJ7" s="644"/>
      <c r="DK7" s="644"/>
      <c r="DL7" s="644"/>
      <c r="DM7" s="644"/>
      <c r="DN7" s="644"/>
      <c r="DO7" s="644"/>
      <c r="DP7" s="645"/>
      <c r="DQ7" s="649">
        <v>1939567</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8369</v>
      </c>
      <c r="S8" s="644"/>
      <c r="T8" s="644"/>
      <c r="U8" s="644"/>
      <c r="V8" s="644"/>
      <c r="W8" s="644"/>
      <c r="X8" s="644"/>
      <c r="Y8" s="645"/>
      <c r="Z8" s="703">
        <v>0.1</v>
      </c>
      <c r="AA8" s="703"/>
      <c r="AB8" s="703"/>
      <c r="AC8" s="703"/>
      <c r="AD8" s="704">
        <v>8369</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31806</v>
      </c>
      <c r="BH8" s="644"/>
      <c r="BI8" s="644"/>
      <c r="BJ8" s="644"/>
      <c r="BK8" s="644"/>
      <c r="BL8" s="644"/>
      <c r="BM8" s="644"/>
      <c r="BN8" s="645"/>
      <c r="BO8" s="703">
        <v>1.5</v>
      </c>
      <c r="BP8" s="703"/>
      <c r="BQ8" s="703"/>
      <c r="BR8" s="703"/>
      <c r="BS8" s="649" t="s">
        <v>170</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3090464</v>
      </c>
      <c r="CS8" s="644"/>
      <c r="CT8" s="644"/>
      <c r="CU8" s="644"/>
      <c r="CV8" s="644"/>
      <c r="CW8" s="644"/>
      <c r="CX8" s="644"/>
      <c r="CY8" s="645"/>
      <c r="CZ8" s="703">
        <v>26.2</v>
      </c>
      <c r="DA8" s="703"/>
      <c r="DB8" s="703"/>
      <c r="DC8" s="703"/>
      <c r="DD8" s="649">
        <v>7895</v>
      </c>
      <c r="DE8" s="644"/>
      <c r="DF8" s="644"/>
      <c r="DG8" s="644"/>
      <c r="DH8" s="644"/>
      <c r="DI8" s="644"/>
      <c r="DJ8" s="644"/>
      <c r="DK8" s="644"/>
      <c r="DL8" s="644"/>
      <c r="DM8" s="644"/>
      <c r="DN8" s="644"/>
      <c r="DO8" s="644"/>
      <c r="DP8" s="645"/>
      <c r="DQ8" s="649">
        <v>1737055</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8806</v>
      </c>
      <c r="S9" s="644"/>
      <c r="T9" s="644"/>
      <c r="U9" s="644"/>
      <c r="V9" s="644"/>
      <c r="W9" s="644"/>
      <c r="X9" s="644"/>
      <c r="Y9" s="645"/>
      <c r="Z9" s="703">
        <v>0.1</v>
      </c>
      <c r="AA9" s="703"/>
      <c r="AB9" s="703"/>
      <c r="AC9" s="703"/>
      <c r="AD9" s="704">
        <v>8806</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669323</v>
      </c>
      <c r="BH9" s="644"/>
      <c r="BI9" s="644"/>
      <c r="BJ9" s="644"/>
      <c r="BK9" s="644"/>
      <c r="BL9" s="644"/>
      <c r="BM9" s="644"/>
      <c r="BN9" s="645"/>
      <c r="BO9" s="703">
        <v>32.5</v>
      </c>
      <c r="BP9" s="703"/>
      <c r="BQ9" s="703"/>
      <c r="BR9" s="703"/>
      <c r="BS9" s="649" t="s">
        <v>170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1430628</v>
      </c>
      <c r="CS9" s="644"/>
      <c r="CT9" s="644"/>
      <c r="CU9" s="644"/>
      <c r="CV9" s="644"/>
      <c r="CW9" s="644"/>
      <c r="CX9" s="644"/>
      <c r="CY9" s="645"/>
      <c r="CZ9" s="703">
        <v>12.1</v>
      </c>
      <c r="DA9" s="703"/>
      <c r="DB9" s="703"/>
      <c r="DC9" s="703"/>
      <c r="DD9" s="649">
        <v>330626</v>
      </c>
      <c r="DE9" s="644"/>
      <c r="DF9" s="644"/>
      <c r="DG9" s="644"/>
      <c r="DH9" s="644"/>
      <c r="DI9" s="644"/>
      <c r="DJ9" s="644"/>
      <c r="DK9" s="644"/>
      <c r="DL9" s="644"/>
      <c r="DM9" s="644"/>
      <c r="DN9" s="644"/>
      <c r="DO9" s="644"/>
      <c r="DP9" s="645"/>
      <c r="DQ9" s="649">
        <v>944550</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170</v>
      </c>
      <c r="S10" s="644"/>
      <c r="T10" s="644"/>
      <c r="U10" s="644"/>
      <c r="V10" s="644"/>
      <c r="W10" s="644"/>
      <c r="X10" s="644"/>
      <c r="Y10" s="645"/>
      <c r="Z10" s="703" t="s">
        <v>170</v>
      </c>
      <c r="AA10" s="703"/>
      <c r="AB10" s="703"/>
      <c r="AC10" s="703"/>
      <c r="AD10" s="704" t="s">
        <v>170</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37040</v>
      </c>
      <c r="BH10" s="644"/>
      <c r="BI10" s="644"/>
      <c r="BJ10" s="644"/>
      <c r="BK10" s="644"/>
      <c r="BL10" s="644"/>
      <c r="BM10" s="644"/>
      <c r="BN10" s="645"/>
      <c r="BO10" s="703">
        <v>1.8</v>
      </c>
      <c r="BP10" s="703"/>
      <c r="BQ10" s="703"/>
      <c r="BR10" s="703"/>
      <c r="BS10" s="649" t="s">
        <v>170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8363</v>
      </c>
      <c r="CS10" s="644"/>
      <c r="CT10" s="644"/>
      <c r="CU10" s="644"/>
      <c r="CV10" s="644"/>
      <c r="CW10" s="644"/>
      <c r="CX10" s="644"/>
      <c r="CY10" s="645"/>
      <c r="CZ10" s="703">
        <v>0.1</v>
      </c>
      <c r="DA10" s="703"/>
      <c r="DB10" s="703"/>
      <c r="DC10" s="703"/>
      <c r="DD10" s="649" t="s">
        <v>170</v>
      </c>
      <c r="DE10" s="644"/>
      <c r="DF10" s="644"/>
      <c r="DG10" s="644"/>
      <c r="DH10" s="644"/>
      <c r="DI10" s="644"/>
      <c r="DJ10" s="644"/>
      <c r="DK10" s="644"/>
      <c r="DL10" s="644"/>
      <c r="DM10" s="644"/>
      <c r="DN10" s="644"/>
      <c r="DO10" s="644"/>
      <c r="DP10" s="645"/>
      <c r="DQ10" s="649">
        <v>8363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120986</v>
      </c>
      <c r="BH11" s="644"/>
      <c r="BI11" s="644"/>
      <c r="BJ11" s="644"/>
      <c r="BK11" s="644"/>
      <c r="BL11" s="644"/>
      <c r="BM11" s="644"/>
      <c r="BN11" s="645"/>
      <c r="BO11" s="703">
        <v>5.9</v>
      </c>
      <c r="BP11" s="703"/>
      <c r="BQ11" s="703"/>
      <c r="BR11" s="703"/>
      <c r="BS11" s="649">
        <v>8100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563888</v>
      </c>
      <c r="CS11" s="644"/>
      <c r="CT11" s="644"/>
      <c r="CU11" s="644"/>
      <c r="CV11" s="644"/>
      <c r="CW11" s="644"/>
      <c r="CX11" s="644"/>
      <c r="CY11" s="645"/>
      <c r="CZ11" s="703">
        <v>4.8</v>
      </c>
      <c r="DA11" s="703"/>
      <c r="DB11" s="703"/>
      <c r="DC11" s="703"/>
      <c r="DD11" s="649">
        <v>213261</v>
      </c>
      <c r="DE11" s="644"/>
      <c r="DF11" s="644"/>
      <c r="DG11" s="644"/>
      <c r="DH11" s="644"/>
      <c r="DI11" s="644"/>
      <c r="DJ11" s="644"/>
      <c r="DK11" s="644"/>
      <c r="DL11" s="644"/>
      <c r="DM11" s="644"/>
      <c r="DN11" s="644"/>
      <c r="DO11" s="644"/>
      <c r="DP11" s="645"/>
      <c r="DQ11" s="649">
        <v>343215</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342211</v>
      </c>
      <c r="S12" s="644"/>
      <c r="T12" s="644"/>
      <c r="U12" s="644"/>
      <c r="V12" s="644"/>
      <c r="W12" s="644"/>
      <c r="X12" s="644"/>
      <c r="Y12" s="645"/>
      <c r="Z12" s="703">
        <v>2.6</v>
      </c>
      <c r="AA12" s="703"/>
      <c r="AB12" s="703"/>
      <c r="AC12" s="703"/>
      <c r="AD12" s="704">
        <v>342211</v>
      </c>
      <c r="AE12" s="704"/>
      <c r="AF12" s="704"/>
      <c r="AG12" s="704"/>
      <c r="AH12" s="704"/>
      <c r="AI12" s="704"/>
      <c r="AJ12" s="704"/>
      <c r="AK12" s="704"/>
      <c r="AL12" s="646">
        <v>5.3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984422</v>
      </c>
      <c r="BH12" s="644"/>
      <c r="BI12" s="644"/>
      <c r="BJ12" s="644"/>
      <c r="BK12" s="644"/>
      <c r="BL12" s="644"/>
      <c r="BM12" s="644"/>
      <c r="BN12" s="645"/>
      <c r="BO12" s="703">
        <v>47.8</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56913</v>
      </c>
      <c r="CS12" s="644"/>
      <c r="CT12" s="644"/>
      <c r="CU12" s="644"/>
      <c r="CV12" s="644"/>
      <c r="CW12" s="644"/>
      <c r="CX12" s="644"/>
      <c r="CY12" s="645"/>
      <c r="CZ12" s="703">
        <v>0.5</v>
      </c>
      <c r="DA12" s="703"/>
      <c r="DB12" s="703"/>
      <c r="DC12" s="703"/>
      <c r="DD12" s="649">
        <v>1520</v>
      </c>
      <c r="DE12" s="644"/>
      <c r="DF12" s="644"/>
      <c r="DG12" s="644"/>
      <c r="DH12" s="644"/>
      <c r="DI12" s="644"/>
      <c r="DJ12" s="644"/>
      <c r="DK12" s="644"/>
      <c r="DL12" s="644"/>
      <c r="DM12" s="644"/>
      <c r="DN12" s="644"/>
      <c r="DO12" s="644"/>
      <c r="DP12" s="645"/>
      <c r="DQ12" s="649">
        <v>56200</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26285</v>
      </c>
      <c r="S13" s="644"/>
      <c r="T13" s="644"/>
      <c r="U13" s="644"/>
      <c r="V13" s="644"/>
      <c r="W13" s="644"/>
      <c r="X13" s="644"/>
      <c r="Y13" s="645"/>
      <c r="Z13" s="703">
        <v>0.2</v>
      </c>
      <c r="AA13" s="703"/>
      <c r="AB13" s="703"/>
      <c r="AC13" s="703"/>
      <c r="AD13" s="704">
        <v>26285</v>
      </c>
      <c r="AE13" s="704"/>
      <c r="AF13" s="704"/>
      <c r="AG13" s="704"/>
      <c r="AH13" s="704"/>
      <c r="AI13" s="704"/>
      <c r="AJ13" s="704"/>
      <c r="AK13" s="704"/>
      <c r="AL13" s="646">
        <v>0.4</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974165</v>
      </c>
      <c r="BH13" s="644"/>
      <c r="BI13" s="644"/>
      <c r="BJ13" s="644"/>
      <c r="BK13" s="644"/>
      <c r="BL13" s="644"/>
      <c r="BM13" s="644"/>
      <c r="BN13" s="645"/>
      <c r="BO13" s="703">
        <v>47.3</v>
      </c>
      <c r="BP13" s="703"/>
      <c r="BQ13" s="703"/>
      <c r="BR13" s="703"/>
      <c r="BS13" s="649" t="s">
        <v>170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1926955</v>
      </c>
      <c r="CS13" s="644"/>
      <c r="CT13" s="644"/>
      <c r="CU13" s="644"/>
      <c r="CV13" s="644"/>
      <c r="CW13" s="644"/>
      <c r="CX13" s="644"/>
      <c r="CY13" s="645"/>
      <c r="CZ13" s="703">
        <v>16.399999999999999</v>
      </c>
      <c r="DA13" s="703"/>
      <c r="DB13" s="703"/>
      <c r="DC13" s="703"/>
      <c r="DD13" s="649">
        <v>1681595</v>
      </c>
      <c r="DE13" s="644"/>
      <c r="DF13" s="644"/>
      <c r="DG13" s="644"/>
      <c r="DH13" s="644"/>
      <c r="DI13" s="644"/>
      <c r="DJ13" s="644"/>
      <c r="DK13" s="644"/>
      <c r="DL13" s="644"/>
      <c r="DM13" s="644"/>
      <c r="DN13" s="644"/>
      <c r="DO13" s="644"/>
      <c r="DP13" s="645"/>
      <c r="DQ13" s="649">
        <v>1016890</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252</v>
      </c>
      <c r="AA14" s="703"/>
      <c r="AB14" s="703"/>
      <c r="AC14" s="703"/>
      <c r="AD14" s="704" t="s">
        <v>170</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71506</v>
      </c>
      <c r="BH14" s="644"/>
      <c r="BI14" s="644"/>
      <c r="BJ14" s="644"/>
      <c r="BK14" s="644"/>
      <c r="BL14" s="644"/>
      <c r="BM14" s="644"/>
      <c r="BN14" s="645"/>
      <c r="BO14" s="703">
        <v>3.5</v>
      </c>
      <c r="BP14" s="703"/>
      <c r="BQ14" s="703"/>
      <c r="BR14" s="703"/>
      <c r="BS14" s="649" t="s">
        <v>170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385513</v>
      </c>
      <c r="CS14" s="644"/>
      <c r="CT14" s="644"/>
      <c r="CU14" s="644"/>
      <c r="CV14" s="644"/>
      <c r="CW14" s="644"/>
      <c r="CX14" s="644"/>
      <c r="CY14" s="645"/>
      <c r="CZ14" s="703">
        <v>3.3</v>
      </c>
      <c r="DA14" s="703"/>
      <c r="DB14" s="703"/>
      <c r="DC14" s="703"/>
      <c r="DD14" s="649">
        <v>13486</v>
      </c>
      <c r="DE14" s="644"/>
      <c r="DF14" s="644"/>
      <c r="DG14" s="644"/>
      <c r="DH14" s="644"/>
      <c r="DI14" s="644"/>
      <c r="DJ14" s="644"/>
      <c r="DK14" s="644"/>
      <c r="DL14" s="644"/>
      <c r="DM14" s="644"/>
      <c r="DN14" s="644"/>
      <c r="DO14" s="644"/>
      <c r="DP14" s="645"/>
      <c r="DQ14" s="649">
        <v>357788</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46900</v>
      </c>
      <c r="S15" s="644"/>
      <c r="T15" s="644"/>
      <c r="U15" s="644"/>
      <c r="V15" s="644"/>
      <c r="W15" s="644"/>
      <c r="X15" s="644"/>
      <c r="Y15" s="645"/>
      <c r="Z15" s="703">
        <v>0.4</v>
      </c>
      <c r="AA15" s="703"/>
      <c r="AB15" s="703"/>
      <c r="AC15" s="703"/>
      <c r="AD15" s="704">
        <v>46900</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145832</v>
      </c>
      <c r="BH15" s="644"/>
      <c r="BI15" s="644"/>
      <c r="BJ15" s="644"/>
      <c r="BK15" s="644"/>
      <c r="BL15" s="644"/>
      <c r="BM15" s="644"/>
      <c r="BN15" s="645"/>
      <c r="BO15" s="703">
        <v>7.1</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997640</v>
      </c>
      <c r="CS15" s="644"/>
      <c r="CT15" s="644"/>
      <c r="CU15" s="644"/>
      <c r="CV15" s="644"/>
      <c r="CW15" s="644"/>
      <c r="CX15" s="644"/>
      <c r="CY15" s="645"/>
      <c r="CZ15" s="703">
        <v>8.5</v>
      </c>
      <c r="DA15" s="703"/>
      <c r="DB15" s="703"/>
      <c r="DC15" s="703"/>
      <c r="DD15" s="649">
        <v>95027</v>
      </c>
      <c r="DE15" s="644"/>
      <c r="DF15" s="644"/>
      <c r="DG15" s="644"/>
      <c r="DH15" s="644"/>
      <c r="DI15" s="644"/>
      <c r="DJ15" s="644"/>
      <c r="DK15" s="644"/>
      <c r="DL15" s="644"/>
      <c r="DM15" s="644"/>
      <c r="DN15" s="644"/>
      <c r="DO15" s="644"/>
      <c r="DP15" s="645"/>
      <c r="DQ15" s="649">
        <v>881971</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252</v>
      </c>
      <c r="S16" s="644"/>
      <c r="T16" s="644"/>
      <c r="U16" s="644"/>
      <c r="V16" s="644"/>
      <c r="W16" s="644"/>
      <c r="X16" s="644"/>
      <c r="Y16" s="645"/>
      <c r="Z16" s="703" t="s">
        <v>252</v>
      </c>
      <c r="AA16" s="703"/>
      <c r="AB16" s="703"/>
      <c r="AC16" s="703"/>
      <c r="AD16" s="704" t="s">
        <v>122</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v>1</v>
      </c>
      <c r="BH16" s="644"/>
      <c r="BI16" s="644"/>
      <c r="BJ16" s="644"/>
      <c r="BK16" s="644"/>
      <c r="BL16" s="644"/>
      <c r="BM16" s="644"/>
      <c r="BN16" s="645"/>
      <c r="BO16" s="703">
        <v>0</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2780</v>
      </c>
      <c r="CS16" s="644"/>
      <c r="CT16" s="644"/>
      <c r="CU16" s="644"/>
      <c r="CV16" s="644"/>
      <c r="CW16" s="644"/>
      <c r="CX16" s="644"/>
      <c r="CY16" s="645"/>
      <c r="CZ16" s="703">
        <v>0</v>
      </c>
      <c r="DA16" s="703"/>
      <c r="DB16" s="703"/>
      <c r="DC16" s="703"/>
      <c r="DD16" s="649" t="s">
        <v>170</v>
      </c>
      <c r="DE16" s="644"/>
      <c r="DF16" s="644"/>
      <c r="DG16" s="644"/>
      <c r="DH16" s="644"/>
      <c r="DI16" s="644"/>
      <c r="DJ16" s="644"/>
      <c r="DK16" s="644"/>
      <c r="DL16" s="644"/>
      <c r="DM16" s="644"/>
      <c r="DN16" s="644"/>
      <c r="DO16" s="644"/>
      <c r="DP16" s="645"/>
      <c r="DQ16" s="649">
        <v>1329</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6850</v>
      </c>
      <c r="S17" s="644"/>
      <c r="T17" s="644"/>
      <c r="U17" s="644"/>
      <c r="V17" s="644"/>
      <c r="W17" s="644"/>
      <c r="X17" s="644"/>
      <c r="Y17" s="645"/>
      <c r="Z17" s="703">
        <v>0.1</v>
      </c>
      <c r="AA17" s="703"/>
      <c r="AB17" s="703"/>
      <c r="AC17" s="703"/>
      <c r="AD17" s="704">
        <v>6850</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170</v>
      </c>
      <c r="BH17" s="644"/>
      <c r="BI17" s="644"/>
      <c r="BJ17" s="644"/>
      <c r="BK17" s="644"/>
      <c r="BL17" s="644"/>
      <c r="BM17" s="644"/>
      <c r="BN17" s="645"/>
      <c r="BO17" s="703" t="s">
        <v>170</v>
      </c>
      <c r="BP17" s="703"/>
      <c r="BQ17" s="703"/>
      <c r="BR17" s="703"/>
      <c r="BS17" s="649" t="s">
        <v>170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898913</v>
      </c>
      <c r="CS17" s="644"/>
      <c r="CT17" s="644"/>
      <c r="CU17" s="644"/>
      <c r="CV17" s="644"/>
      <c r="CW17" s="644"/>
      <c r="CX17" s="644"/>
      <c r="CY17" s="645"/>
      <c r="CZ17" s="703">
        <v>7.6</v>
      </c>
      <c r="DA17" s="703"/>
      <c r="DB17" s="703"/>
      <c r="DC17" s="703"/>
      <c r="DD17" s="649" t="s">
        <v>170</v>
      </c>
      <c r="DE17" s="644"/>
      <c r="DF17" s="644"/>
      <c r="DG17" s="644"/>
      <c r="DH17" s="644"/>
      <c r="DI17" s="644"/>
      <c r="DJ17" s="644"/>
      <c r="DK17" s="644"/>
      <c r="DL17" s="644"/>
      <c r="DM17" s="644"/>
      <c r="DN17" s="644"/>
      <c r="DO17" s="644"/>
      <c r="DP17" s="645"/>
      <c r="DQ17" s="649">
        <v>856215</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4593961</v>
      </c>
      <c r="S18" s="644"/>
      <c r="T18" s="644"/>
      <c r="U18" s="644"/>
      <c r="V18" s="644"/>
      <c r="W18" s="644"/>
      <c r="X18" s="644"/>
      <c r="Y18" s="645"/>
      <c r="Z18" s="703">
        <v>35.200000000000003</v>
      </c>
      <c r="AA18" s="703"/>
      <c r="AB18" s="703"/>
      <c r="AC18" s="703"/>
      <c r="AD18" s="704">
        <v>3792286</v>
      </c>
      <c r="AE18" s="704"/>
      <c r="AF18" s="704"/>
      <c r="AG18" s="704"/>
      <c r="AH18" s="704"/>
      <c r="AI18" s="704"/>
      <c r="AJ18" s="704"/>
      <c r="AK18" s="704"/>
      <c r="AL18" s="646">
        <v>58.7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170</v>
      </c>
      <c r="BH18" s="644"/>
      <c r="BI18" s="644"/>
      <c r="BJ18" s="644"/>
      <c r="BK18" s="644"/>
      <c r="BL18" s="644"/>
      <c r="BM18" s="644"/>
      <c r="BN18" s="645"/>
      <c r="BO18" s="703" t="s">
        <v>170</v>
      </c>
      <c r="BP18" s="703"/>
      <c r="BQ18" s="703"/>
      <c r="BR18" s="703"/>
      <c r="BS18" s="649" t="s">
        <v>170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170</v>
      </c>
      <c r="CS18" s="644"/>
      <c r="CT18" s="644"/>
      <c r="CU18" s="644"/>
      <c r="CV18" s="644"/>
      <c r="CW18" s="644"/>
      <c r="CX18" s="644"/>
      <c r="CY18" s="645"/>
      <c r="CZ18" s="703" t="s">
        <v>122</v>
      </c>
      <c r="DA18" s="703"/>
      <c r="DB18" s="703"/>
      <c r="DC18" s="703"/>
      <c r="DD18" s="649" t="s">
        <v>170</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3792286</v>
      </c>
      <c r="S19" s="644"/>
      <c r="T19" s="644"/>
      <c r="U19" s="644"/>
      <c r="V19" s="644"/>
      <c r="W19" s="644"/>
      <c r="X19" s="644"/>
      <c r="Y19" s="645"/>
      <c r="Z19" s="703">
        <v>29</v>
      </c>
      <c r="AA19" s="703"/>
      <c r="AB19" s="703"/>
      <c r="AC19" s="703"/>
      <c r="AD19" s="704">
        <v>3792286</v>
      </c>
      <c r="AE19" s="704"/>
      <c r="AF19" s="704"/>
      <c r="AG19" s="704"/>
      <c r="AH19" s="704"/>
      <c r="AI19" s="704"/>
      <c r="AJ19" s="704"/>
      <c r="AK19" s="704"/>
      <c r="AL19" s="646">
        <v>58.7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170</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252</v>
      </c>
      <c r="CS19" s="644"/>
      <c r="CT19" s="644"/>
      <c r="CU19" s="644"/>
      <c r="CV19" s="644"/>
      <c r="CW19" s="644"/>
      <c r="CX19" s="644"/>
      <c r="CY19" s="645"/>
      <c r="CZ19" s="703" t="s">
        <v>170</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801675</v>
      </c>
      <c r="S20" s="644"/>
      <c r="T20" s="644"/>
      <c r="U20" s="644"/>
      <c r="V20" s="644"/>
      <c r="W20" s="644"/>
      <c r="X20" s="644"/>
      <c r="Y20" s="645"/>
      <c r="Z20" s="703">
        <v>6.1</v>
      </c>
      <c r="AA20" s="703"/>
      <c r="AB20" s="703"/>
      <c r="AC20" s="703"/>
      <c r="AD20" s="704" t="s">
        <v>170</v>
      </c>
      <c r="AE20" s="704"/>
      <c r="AF20" s="704"/>
      <c r="AG20" s="704"/>
      <c r="AH20" s="704"/>
      <c r="AI20" s="704"/>
      <c r="AJ20" s="704"/>
      <c r="AK20" s="704"/>
      <c r="AL20" s="646" t="s">
        <v>122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170</v>
      </c>
      <c r="BH20" s="644"/>
      <c r="BI20" s="644"/>
      <c r="BJ20" s="644"/>
      <c r="BK20" s="644"/>
      <c r="BL20" s="644"/>
      <c r="BM20" s="644"/>
      <c r="BN20" s="645"/>
      <c r="BO20" s="703" t="s">
        <v>170</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11781761</v>
      </c>
      <c r="CS20" s="644"/>
      <c r="CT20" s="644"/>
      <c r="CU20" s="644"/>
      <c r="CV20" s="644"/>
      <c r="CW20" s="644"/>
      <c r="CX20" s="644"/>
      <c r="CY20" s="645"/>
      <c r="CZ20" s="703">
        <v>100</v>
      </c>
      <c r="DA20" s="703"/>
      <c r="DB20" s="703"/>
      <c r="DC20" s="703"/>
      <c r="DD20" s="649">
        <v>2373505</v>
      </c>
      <c r="DE20" s="644"/>
      <c r="DF20" s="644"/>
      <c r="DG20" s="644"/>
      <c r="DH20" s="644"/>
      <c r="DI20" s="644"/>
      <c r="DJ20" s="644"/>
      <c r="DK20" s="644"/>
      <c r="DL20" s="644"/>
      <c r="DM20" s="644"/>
      <c r="DN20" s="644"/>
      <c r="DO20" s="644"/>
      <c r="DP20" s="645"/>
      <c r="DQ20" s="649">
        <v>8254526</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252</v>
      </c>
      <c r="S21" s="644"/>
      <c r="T21" s="644"/>
      <c r="U21" s="644"/>
      <c r="V21" s="644"/>
      <c r="W21" s="644"/>
      <c r="X21" s="644"/>
      <c r="Y21" s="645"/>
      <c r="Z21" s="703" t="s">
        <v>122</v>
      </c>
      <c r="AA21" s="703"/>
      <c r="AB21" s="703"/>
      <c r="AC21" s="703"/>
      <c r="AD21" s="704" t="s">
        <v>170</v>
      </c>
      <c r="AE21" s="704"/>
      <c r="AF21" s="704"/>
      <c r="AG21" s="704"/>
      <c r="AH21" s="704"/>
      <c r="AI21" s="704"/>
      <c r="AJ21" s="704"/>
      <c r="AK21" s="704"/>
      <c r="AL21" s="646" t="s">
        <v>170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170</v>
      </c>
      <c r="BP21" s="703"/>
      <c r="BQ21" s="703"/>
      <c r="BR21" s="703"/>
      <c r="BS21" s="649" t="s">
        <v>170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7225397</v>
      </c>
      <c r="S22" s="644"/>
      <c r="T22" s="644"/>
      <c r="U22" s="644"/>
      <c r="V22" s="644"/>
      <c r="W22" s="644"/>
      <c r="X22" s="644"/>
      <c r="Y22" s="645"/>
      <c r="Z22" s="703">
        <v>55.3</v>
      </c>
      <c r="AA22" s="703"/>
      <c r="AB22" s="703"/>
      <c r="AC22" s="703"/>
      <c r="AD22" s="704">
        <v>6423722</v>
      </c>
      <c r="AE22" s="704"/>
      <c r="AF22" s="704"/>
      <c r="AG22" s="704"/>
      <c r="AH22" s="704"/>
      <c r="AI22" s="704"/>
      <c r="AJ22" s="704"/>
      <c r="AK22" s="704"/>
      <c r="AL22" s="646">
        <v>99.5</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170</v>
      </c>
      <c r="BP22" s="703"/>
      <c r="BQ22" s="703"/>
      <c r="BR22" s="703"/>
      <c r="BS22" s="649" t="s">
        <v>170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4485</v>
      </c>
      <c r="S23" s="644"/>
      <c r="T23" s="644"/>
      <c r="U23" s="644"/>
      <c r="V23" s="644"/>
      <c r="W23" s="644"/>
      <c r="X23" s="644"/>
      <c r="Y23" s="645"/>
      <c r="Z23" s="703">
        <v>0</v>
      </c>
      <c r="AA23" s="703"/>
      <c r="AB23" s="703"/>
      <c r="AC23" s="703"/>
      <c r="AD23" s="704">
        <v>4485</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252</v>
      </c>
      <c r="BP23" s="703"/>
      <c r="BQ23" s="703"/>
      <c r="BR23" s="703"/>
      <c r="BS23" s="649" t="s">
        <v>252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263693</v>
      </c>
      <c r="S24" s="644"/>
      <c r="T24" s="644"/>
      <c r="U24" s="644"/>
      <c r="V24" s="644"/>
      <c r="W24" s="644"/>
      <c r="X24" s="644"/>
      <c r="Y24" s="645"/>
      <c r="Z24" s="703">
        <v>2</v>
      </c>
      <c r="AA24" s="703"/>
      <c r="AB24" s="703"/>
      <c r="AC24" s="703"/>
      <c r="AD24" s="704" t="s">
        <v>170</v>
      </c>
      <c r="AE24" s="704"/>
      <c r="AF24" s="704"/>
      <c r="AG24" s="704"/>
      <c r="AH24" s="704"/>
      <c r="AI24" s="704"/>
      <c r="AJ24" s="704"/>
      <c r="AK24" s="704"/>
      <c r="AL24" s="646" t="s">
        <v>122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170</v>
      </c>
      <c r="BH24" s="644"/>
      <c r="BI24" s="644"/>
      <c r="BJ24" s="644"/>
      <c r="BK24" s="644"/>
      <c r="BL24" s="644"/>
      <c r="BM24" s="644"/>
      <c r="BN24" s="645"/>
      <c r="BO24" s="703" t="s">
        <v>170</v>
      </c>
      <c r="BP24" s="703"/>
      <c r="BQ24" s="703"/>
      <c r="BR24" s="703"/>
      <c r="BS24" s="649" t="s">
        <v>170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4102399</v>
      </c>
      <c r="CS24" s="707"/>
      <c r="CT24" s="707"/>
      <c r="CU24" s="707"/>
      <c r="CV24" s="707"/>
      <c r="CW24" s="707"/>
      <c r="CX24" s="707"/>
      <c r="CY24" s="753"/>
      <c r="CZ24" s="754">
        <v>34.799999999999997</v>
      </c>
      <c r="DA24" s="723"/>
      <c r="DB24" s="723"/>
      <c r="DC24" s="757"/>
      <c r="DD24" s="752">
        <v>2792867</v>
      </c>
      <c r="DE24" s="707"/>
      <c r="DF24" s="707"/>
      <c r="DG24" s="707"/>
      <c r="DH24" s="707"/>
      <c r="DI24" s="707"/>
      <c r="DJ24" s="707"/>
      <c r="DK24" s="753"/>
      <c r="DL24" s="752">
        <v>2767537</v>
      </c>
      <c r="DM24" s="707"/>
      <c r="DN24" s="707"/>
      <c r="DO24" s="707"/>
      <c r="DP24" s="707"/>
      <c r="DQ24" s="707"/>
      <c r="DR24" s="707"/>
      <c r="DS24" s="707"/>
      <c r="DT24" s="707"/>
      <c r="DU24" s="707"/>
      <c r="DV24" s="753"/>
      <c r="DW24" s="754">
        <v>40.799999999999997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145957</v>
      </c>
      <c r="S25" s="644"/>
      <c r="T25" s="644"/>
      <c r="U25" s="644"/>
      <c r="V25" s="644"/>
      <c r="W25" s="644"/>
      <c r="X25" s="644"/>
      <c r="Y25" s="645"/>
      <c r="Z25" s="703">
        <v>1.1000000000000001</v>
      </c>
      <c r="AA25" s="703"/>
      <c r="AB25" s="703"/>
      <c r="AC25" s="703"/>
      <c r="AD25" s="704">
        <v>5071</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170</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1563847</v>
      </c>
      <c r="CS25" s="642"/>
      <c r="CT25" s="642"/>
      <c r="CU25" s="642"/>
      <c r="CV25" s="642"/>
      <c r="CW25" s="642"/>
      <c r="CX25" s="642"/>
      <c r="CY25" s="643"/>
      <c r="CZ25" s="646">
        <v>13.3</v>
      </c>
      <c r="DA25" s="675"/>
      <c r="DB25" s="675"/>
      <c r="DC25" s="676"/>
      <c r="DD25" s="649">
        <v>1393190</v>
      </c>
      <c r="DE25" s="642"/>
      <c r="DF25" s="642"/>
      <c r="DG25" s="642"/>
      <c r="DH25" s="642"/>
      <c r="DI25" s="642"/>
      <c r="DJ25" s="642"/>
      <c r="DK25" s="643"/>
      <c r="DL25" s="649">
        <v>1379731</v>
      </c>
      <c r="DM25" s="642"/>
      <c r="DN25" s="642"/>
      <c r="DO25" s="642"/>
      <c r="DP25" s="642"/>
      <c r="DQ25" s="642"/>
      <c r="DR25" s="642"/>
      <c r="DS25" s="642"/>
      <c r="DT25" s="642"/>
      <c r="DU25" s="642"/>
      <c r="DV25" s="643"/>
      <c r="DW25" s="646">
        <v>20.3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30327</v>
      </c>
      <c r="S26" s="644"/>
      <c r="T26" s="644"/>
      <c r="U26" s="644"/>
      <c r="V26" s="644"/>
      <c r="W26" s="644"/>
      <c r="X26" s="644"/>
      <c r="Y26" s="645"/>
      <c r="Z26" s="703">
        <v>0.2</v>
      </c>
      <c r="AA26" s="703"/>
      <c r="AB26" s="703"/>
      <c r="AC26" s="703"/>
      <c r="AD26" s="704" t="s">
        <v>170</v>
      </c>
      <c r="AE26" s="704"/>
      <c r="AF26" s="704"/>
      <c r="AG26" s="704"/>
      <c r="AH26" s="704"/>
      <c r="AI26" s="704"/>
      <c r="AJ26" s="704"/>
      <c r="AK26" s="704"/>
      <c r="AL26" s="646" t="s">
        <v>170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170</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968312</v>
      </c>
      <c r="CS26" s="644"/>
      <c r="CT26" s="644"/>
      <c r="CU26" s="644"/>
      <c r="CV26" s="644"/>
      <c r="CW26" s="644"/>
      <c r="CX26" s="644"/>
      <c r="CY26" s="645"/>
      <c r="CZ26" s="646">
        <v>8.1999999999999993</v>
      </c>
      <c r="DA26" s="675"/>
      <c r="DB26" s="675"/>
      <c r="DC26" s="676"/>
      <c r="DD26" s="649">
        <v>841811</v>
      </c>
      <c r="DE26" s="644"/>
      <c r="DF26" s="644"/>
      <c r="DG26" s="644"/>
      <c r="DH26" s="644"/>
      <c r="DI26" s="644"/>
      <c r="DJ26" s="644"/>
      <c r="DK26" s="645"/>
      <c r="DL26" s="649" t="s">
        <v>170</v>
      </c>
      <c r="DM26" s="644"/>
      <c r="DN26" s="644"/>
      <c r="DO26" s="644"/>
      <c r="DP26" s="644"/>
      <c r="DQ26" s="644"/>
      <c r="DR26" s="644"/>
      <c r="DS26" s="644"/>
      <c r="DT26" s="644"/>
      <c r="DU26" s="644"/>
      <c r="DV26" s="645"/>
      <c r="DW26" s="646" t="s">
        <v>170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1133141</v>
      </c>
      <c r="S27" s="644"/>
      <c r="T27" s="644"/>
      <c r="U27" s="644"/>
      <c r="V27" s="644"/>
      <c r="W27" s="644"/>
      <c r="X27" s="644"/>
      <c r="Y27" s="645"/>
      <c r="Z27" s="703">
        <v>8.6999999999999993</v>
      </c>
      <c r="AA27" s="703"/>
      <c r="AB27" s="703"/>
      <c r="AC27" s="703"/>
      <c r="AD27" s="704" t="s">
        <v>170</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2060916</v>
      </c>
      <c r="BH27" s="644"/>
      <c r="BI27" s="644"/>
      <c r="BJ27" s="644"/>
      <c r="BK27" s="644"/>
      <c r="BL27" s="644"/>
      <c r="BM27" s="644"/>
      <c r="BN27" s="645"/>
      <c r="BO27" s="703">
        <v>100</v>
      </c>
      <c r="BP27" s="703"/>
      <c r="BQ27" s="703"/>
      <c r="BR27" s="703"/>
      <c r="BS27" s="649">
        <v>8100</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1639639</v>
      </c>
      <c r="CS27" s="642"/>
      <c r="CT27" s="642"/>
      <c r="CU27" s="642"/>
      <c r="CV27" s="642"/>
      <c r="CW27" s="642"/>
      <c r="CX27" s="642"/>
      <c r="CY27" s="643"/>
      <c r="CZ27" s="646">
        <v>13.9</v>
      </c>
      <c r="DA27" s="675"/>
      <c r="DB27" s="675"/>
      <c r="DC27" s="676"/>
      <c r="DD27" s="649">
        <v>543462</v>
      </c>
      <c r="DE27" s="642"/>
      <c r="DF27" s="642"/>
      <c r="DG27" s="642"/>
      <c r="DH27" s="642"/>
      <c r="DI27" s="642"/>
      <c r="DJ27" s="642"/>
      <c r="DK27" s="643"/>
      <c r="DL27" s="649">
        <v>531591</v>
      </c>
      <c r="DM27" s="642"/>
      <c r="DN27" s="642"/>
      <c r="DO27" s="642"/>
      <c r="DP27" s="642"/>
      <c r="DQ27" s="642"/>
      <c r="DR27" s="642"/>
      <c r="DS27" s="642"/>
      <c r="DT27" s="642"/>
      <c r="DU27" s="642"/>
      <c r="DV27" s="643"/>
      <c r="DW27" s="646">
        <v>7.8</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v>16861</v>
      </c>
      <c r="S28" s="644"/>
      <c r="T28" s="644"/>
      <c r="U28" s="644"/>
      <c r="V28" s="644"/>
      <c r="W28" s="644"/>
      <c r="X28" s="644"/>
      <c r="Y28" s="645"/>
      <c r="Z28" s="703">
        <v>0.1</v>
      </c>
      <c r="AA28" s="703"/>
      <c r="AB28" s="703"/>
      <c r="AC28" s="703"/>
      <c r="AD28" s="704">
        <v>16861</v>
      </c>
      <c r="AE28" s="704"/>
      <c r="AF28" s="704"/>
      <c r="AG28" s="704"/>
      <c r="AH28" s="704"/>
      <c r="AI28" s="704"/>
      <c r="AJ28" s="704"/>
      <c r="AK28" s="704"/>
      <c r="AL28" s="646">
        <v>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898913</v>
      </c>
      <c r="CS28" s="644"/>
      <c r="CT28" s="644"/>
      <c r="CU28" s="644"/>
      <c r="CV28" s="644"/>
      <c r="CW28" s="644"/>
      <c r="CX28" s="644"/>
      <c r="CY28" s="645"/>
      <c r="CZ28" s="646">
        <v>7.6</v>
      </c>
      <c r="DA28" s="675"/>
      <c r="DB28" s="675"/>
      <c r="DC28" s="676"/>
      <c r="DD28" s="649">
        <v>856215</v>
      </c>
      <c r="DE28" s="644"/>
      <c r="DF28" s="644"/>
      <c r="DG28" s="644"/>
      <c r="DH28" s="644"/>
      <c r="DI28" s="644"/>
      <c r="DJ28" s="644"/>
      <c r="DK28" s="645"/>
      <c r="DL28" s="649">
        <v>856215</v>
      </c>
      <c r="DM28" s="644"/>
      <c r="DN28" s="644"/>
      <c r="DO28" s="644"/>
      <c r="DP28" s="644"/>
      <c r="DQ28" s="644"/>
      <c r="DR28" s="644"/>
      <c r="DS28" s="644"/>
      <c r="DT28" s="644"/>
      <c r="DU28" s="644"/>
      <c r="DV28" s="645"/>
      <c r="DW28" s="646">
        <v>12.6</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785343</v>
      </c>
      <c r="S29" s="644"/>
      <c r="T29" s="644"/>
      <c r="U29" s="644"/>
      <c r="V29" s="644"/>
      <c r="W29" s="644"/>
      <c r="X29" s="644"/>
      <c r="Y29" s="645"/>
      <c r="Z29" s="703">
        <v>6</v>
      </c>
      <c r="AA29" s="703"/>
      <c r="AB29" s="703"/>
      <c r="AC29" s="703"/>
      <c r="AD29" s="704" t="s">
        <v>170</v>
      </c>
      <c r="AE29" s="704"/>
      <c r="AF29" s="704"/>
      <c r="AG29" s="704"/>
      <c r="AH29" s="704"/>
      <c r="AI29" s="704"/>
      <c r="AJ29" s="704"/>
      <c r="AK29" s="704"/>
      <c r="AL29" s="646" t="s">
        <v>122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898913</v>
      </c>
      <c r="CS29" s="642"/>
      <c r="CT29" s="642"/>
      <c r="CU29" s="642"/>
      <c r="CV29" s="642"/>
      <c r="CW29" s="642"/>
      <c r="CX29" s="642"/>
      <c r="CY29" s="643"/>
      <c r="CZ29" s="646">
        <v>7.6</v>
      </c>
      <c r="DA29" s="675"/>
      <c r="DB29" s="675"/>
      <c r="DC29" s="676"/>
      <c r="DD29" s="649">
        <v>856215</v>
      </c>
      <c r="DE29" s="642"/>
      <c r="DF29" s="642"/>
      <c r="DG29" s="642"/>
      <c r="DH29" s="642"/>
      <c r="DI29" s="642"/>
      <c r="DJ29" s="642"/>
      <c r="DK29" s="643"/>
      <c r="DL29" s="649">
        <v>856215</v>
      </c>
      <c r="DM29" s="642"/>
      <c r="DN29" s="642"/>
      <c r="DO29" s="642"/>
      <c r="DP29" s="642"/>
      <c r="DQ29" s="642"/>
      <c r="DR29" s="642"/>
      <c r="DS29" s="642"/>
      <c r="DT29" s="642"/>
      <c r="DU29" s="642"/>
      <c r="DV29" s="643"/>
      <c r="DW29" s="646">
        <v>12.6</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48949</v>
      </c>
      <c r="S30" s="644"/>
      <c r="T30" s="644"/>
      <c r="U30" s="644"/>
      <c r="V30" s="644"/>
      <c r="W30" s="644"/>
      <c r="X30" s="644"/>
      <c r="Y30" s="645"/>
      <c r="Z30" s="703">
        <v>0.4</v>
      </c>
      <c r="AA30" s="703"/>
      <c r="AB30" s="703"/>
      <c r="AC30" s="703"/>
      <c r="AD30" s="704">
        <v>2272</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98.7</v>
      </c>
      <c r="BH30" s="722"/>
      <c r="BI30" s="722"/>
      <c r="BJ30" s="722"/>
      <c r="BK30" s="722"/>
      <c r="BL30" s="722"/>
      <c r="BM30" s="723">
        <v>93.1</v>
      </c>
      <c r="BN30" s="722"/>
      <c r="BO30" s="722"/>
      <c r="BP30" s="722"/>
      <c r="BQ30" s="724"/>
      <c r="BR30" s="721">
        <v>98.5</v>
      </c>
      <c r="BS30" s="722"/>
      <c r="BT30" s="722"/>
      <c r="BU30" s="722"/>
      <c r="BV30" s="722"/>
      <c r="BW30" s="722"/>
      <c r="BX30" s="723">
        <v>92.6</v>
      </c>
      <c r="BY30" s="722"/>
      <c r="BZ30" s="722"/>
      <c r="CA30" s="722"/>
      <c r="CB30" s="724"/>
      <c r="CD30" s="727"/>
      <c r="CE30" s="728"/>
      <c r="CF30" s="685" t="s">
        <v>307</v>
      </c>
      <c r="CG30" s="682"/>
      <c r="CH30" s="682"/>
      <c r="CI30" s="682"/>
      <c r="CJ30" s="682"/>
      <c r="CK30" s="682"/>
      <c r="CL30" s="682"/>
      <c r="CM30" s="682"/>
      <c r="CN30" s="682"/>
      <c r="CO30" s="682"/>
      <c r="CP30" s="682"/>
      <c r="CQ30" s="683"/>
      <c r="CR30" s="641">
        <v>807295</v>
      </c>
      <c r="CS30" s="644"/>
      <c r="CT30" s="644"/>
      <c r="CU30" s="644"/>
      <c r="CV30" s="644"/>
      <c r="CW30" s="644"/>
      <c r="CX30" s="644"/>
      <c r="CY30" s="645"/>
      <c r="CZ30" s="646">
        <v>6.9</v>
      </c>
      <c r="DA30" s="675"/>
      <c r="DB30" s="675"/>
      <c r="DC30" s="676"/>
      <c r="DD30" s="649">
        <v>764597</v>
      </c>
      <c r="DE30" s="644"/>
      <c r="DF30" s="644"/>
      <c r="DG30" s="644"/>
      <c r="DH30" s="644"/>
      <c r="DI30" s="644"/>
      <c r="DJ30" s="644"/>
      <c r="DK30" s="645"/>
      <c r="DL30" s="649">
        <v>764597</v>
      </c>
      <c r="DM30" s="644"/>
      <c r="DN30" s="644"/>
      <c r="DO30" s="644"/>
      <c r="DP30" s="644"/>
      <c r="DQ30" s="644"/>
      <c r="DR30" s="644"/>
      <c r="DS30" s="644"/>
      <c r="DT30" s="644"/>
      <c r="DU30" s="644"/>
      <c r="DV30" s="645"/>
      <c r="DW30" s="646">
        <v>11.3</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46570</v>
      </c>
      <c r="S31" s="644"/>
      <c r="T31" s="644"/>
      <c r="U31" s="644"/>
      <c r="V31" s="644"/>
      <c r="W31" s="644"/>
      <c r="X31" s="644"/>
      <c r="Y31" s="645"/>
      <c r="Z31" s="703">
        <v>0.4</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98.8</v>
      </c>
      <c r="BH31" s="642"/>
      <c r="BI31" s="642"/>
      <c r="BJ31" s="642"/>
      <c r="BK31" s="642"/>
      <c r="BL31" s="642"/>
      <c r="BM31" s="647">
        <v>96.2</v>
      </c>
      <c r="BN31" s="720"/>
      <c r="BO31" s="720"/>
      <c r="BP31" s="720"/>
      <c r="BQ31" s="681"/>
      <c r="BR31" s="719">
        <v>98.5</v>
      </c>
      <c r="BS31" s="642"/>
      <c r="BT31" s="642"/>
      <c r="BU31" s="642"/>
      <c r="BV31" s="642"/>
      <c r="BW31" s="642"/>
      <c r="BX31" s="647">
        <v>95.7</v>
      </c>
      <c r="BY31" s="720"/>
      <c r="BZ31" s="720"/>
      <c r="CA31" s="720"/>
      <c r="CB31" s="681"/>
      <c r="CD31" s="727"/>
      <c r="CE31" s="728"/>
      <c r="CF31" s="685" t="s">
        <v>311</v>
      </c>
      <c r="CG31" s="682"/>
      <c r="CH31" s="682"/>
      <c r="CI31" s="682"/>
      <c r="CJ31" s="682"/>
      <c r="CK31" s="682"/>
      <c r="CL31" s="682"/>
      <c r="CM31" s="682"/>
      <c r="CN31" s="682"/>
      <c r="CO31" s="682"/>
      <c r="CP31" s="682"/>
      <c r="CQ31" s="683"/>
      <c r="CR31" s="641">
        <v>91618</v>
      </c>
      <c r="CS31" s="642"/>
      <c r="CT31" s="642"/>
      <c r="CU31" s="642"/>
      <c r="CV31" s="642"/>
      <c r="CW31" s="642"/>
      <c r="CX31" s="642"/>
      <c r="CY31" s="643"/>
      <c r="CZ31" s="646">
        <v>0.8</v>
      </c>
      <c r="DA31" s="675"/>
      <c r="DB31" s="675"/>
      <c r="DC31" s="676"/>
      <c r="DD31" s="649">
        <v>91618</v>
      </c>
      <c r="DE31" s="642"/>
      <c r="DF31" s="642"/>
      <c r="DG31" s="642"/>
      <c r="DH31" s="642"/>
      <c r="DI31" s="642"/>
      <c r="DJ31" s="642"/>
      <c r="DK31" s="643"/>
      <c r="DL31" s="649">
        <v>91618</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1171542</v>
      </c>
      <c r="S32" s="644"/>
      <c r="T32" s="644"/>
      <c r="U32" s="644"/>
      <c r="V32" s="644"/>
      <c r="W32" s="644"/>
      <c r="X32" s="644"/>
      <c r="Y32" s="645"/>
      <c r="Z32" s="703">
        <v>9</v>
      </c>
      <c r="AA32" s="703"/>
      <c r="AB32" s="703"/>
      <c r="AC32" s="703"/>
      <c r="AD32" s="704" t="s">
        <v>170</v>
      </c>
      <c r="AE32" s="704"/>
      <c r="AF32" s="704"/>
      <c r="AG32" s="704"/>
      <c r="AH32" s="704"/>
      <c r="AI32" s="704"/>
      <c r="AJ32" s="704"/>
      <c r="AK32" s="704"/>
      <c r="AL32" s="646" t="s">
        <v>170</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98.6</v>
      </c>
      <c r="BH32" s="657"/>
      <c r="BI32" s="657"/>
      <c r="BJ32" s="657"/>
      <c r="BK32" s="657"/>
      <c r="BL32" s="657"/>
      <c r="BM32" s="701">
        <v>89.7</v>
      </c>
      <c r="BN32" s="657"/>
      <c r="BO32" s="657"/>
      <c r="BP32" s="657"/>
      <c r="BQ32" s="694"/>
      <c r="BR32" s="718">
        <v>98.5</v>
      </c>
      <c r="BS32" s="657"/>
      <c r="BT32" s="657"/>
      <c r="BU32" s="657"/>
      <c r="BV32" s="657"/>
      <c r="BW32" s="657"/>
      <c r="BX32" s="701">
        <v>89</v>
      </c>
      <c r="BY32" s="657"/>
      <c r="BZ32" s="657"/>
      <c r="CA32" s="657"/>
      <c r="CB32" s="694"/>
      <c r="CD32" s="729"/>
      <c r="CE32" s="730"/>
      <c r="CF32" s="685" t="s">
        <v>314</v>
      </c>
      <c r="CG32" s="682"/>
      <c r="CH32" s="682"/>
      <c r="CI32" s="682"/>
      <c r="CJ32" s="682"/>
      <c r="CK32" s="682"/>
      <c r="CL32" s="682"/>
      <c r="CM32" s="682"/>
      <c r="CN32" s="682"/>
      <c r="CO32" s="682"/>
      <c r="CP32" s="682"/>
      <c r="CQ32" s="683"/>
      <c r="CR32" s="641" t="s">
        <v>252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170</v>
      </c>
      <c r="DM32" s="644"/>
      <c r="DN32" s="644"/>
      <c r="DO32" s="644"/>
      <c r="DP32" s="644"/>
      <c r="DQ32" s="644"/>
      <c r="DR32" s="644"/>
      <c r="DS32" s="644"/>
      <c r="DT32" s="644"/>
      <c r="DU32" s="644"/>
      <c r="DV32" s="645"/>
      <c r="DW32" s="646" t="s">
        <v>170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1153966</v>
      </c>
      <c r="S33" s="644"/>
      <c r="T33" s="644"/>
      <c r="U33" s="644"/>
      <c r="V33" s="644"/>
      <c r="W33" s="644"/>
      <c r="X33" s="644"/>
      <c r="Y33" s="645"/>
      <c r="Z33" s="703">
        <v>8.8000000000000007</v>
      </c>
      <c r="AA33" s="703"/>
      <c r="AB33" s="703"/>
      <c r="AC33" s="703"/>
      <c r="AD33" s="704" t="s">
        <v>122</v>
      </c>
      <c r="AE33" s="704"/>
      <c r="AF33" s="704"/>
      <c r="AG33" s="704"/>
      <c r="AH33" s="704"/>
      <c r="AI33" s="704"/>
      <c r="AJ33" s="704"/>
      <c r="AK33" s="704"/>
      <c r="AL33" s="646" t="s">
        <v>170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5303077</v>
      </c>
      <c r="CS33" s="642"/>
      <c r="CT33" s="642"/>
      <c r="CU33" s="642"/>
      <c r="CV33" s="642"/>
      <c r="CW33" s="642"/>
      <c r="CX33" s="642"/>
      <c r="CY33" s="643"/>
      <c r="CZ33" s="646">
        <v>45</v>
      </c>
      <c r="DA33" s="675"/>
      <c r="DB33" s="675"/>
      <c r="DC33" s="676"/>
      <c r="DD33" s="649">
        <v>4342196</v>
      </c>
      <c r="DE33" s="642"/>
      <c r="DF33" s="642"/>
      <c r="DG33" s="642"/>
      <c r="DH33" s="642"/>
      <c r="DI33" s="642"/>
      <c r="DJ33" s="642"/>
      <c r="DK33" s="643"/>
      <c r="DL33" s="649">
        <v>3033918</v>
      </c>
      <c r="DM33" s="642"/>
      <c r="DN33" s="642"/>
      <c r="DO33" s="642"/>
      <c r="DP33" s="642"/>
      <c r="DQ33" s="642"/>
      <c r="DR33" s="642"/>
      <c r="DS33" s="642"/>
      <c r="DT33" s="642"/>
      <c r="DU33" s="642"/>
      <c r="DV33" s="643"/>
      <c r="DW33" s="646">
        <v>44.7</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127589</v>
      </c>
      <c r="S34" s="644"/>
      <c r="T34" s="644"/>
      <c r="U34" s="644"/>
      <c r="V34" s="644"/>
      <c r="W34" s="644"/>
      <c r="X34" s="644"/>
      <c r="Y34" s="645"/>
      <c r="Z34" s="703">
        <v>1</v>
      </c>
      <c r="AA34" s="703"/>
      <c r="AB34" s="703"/>
      <c r="AC34" s="703"/>
      <c r="AD34" s="704">
        <v>3765</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1688332</v>
      </c>
      <c r="CS34" s="644"/>
      <c r="CT34" s="644"/>
      <c r="CU34" s="644"/>
      <c r="CV34" s="644"/>
      <c r="CW34" s="644"/>
      <c r="CX34" s="644"/>
      <c r="CY34" s="645"/>
      <c r="CZ34" s="646">
        <v>14.3</v>
      </c>
      <c r="DA34" s="675"/>
      <c r="DB34" s="675"/>
      <c r="DC34" s="676"/>
      <c r="DD34" s="649">
        <v>1412668</v>
      </c>
      <c r="DE34" s="644"/>
      <c r="DF34" s="644"/>
      <c r="DG34" s="644"/>
      <c r="DH34" s="644"/>
      <c r="DI34" s="644"/>
      <c r="DJ34" s="644"/>
      <c r="DK34" s="645"/>
      <c r="DL34" s="649">
        <v>1211029</v>
      </c>
      <c r="DM34" s="644"/>
      <c r="DN34" s="644"/>
      <c r="DO34" s="644"/>
      <c r="DP34" s="644"/>
      <c r="DQ34" s="644"/>
      <c r="DR34" s="644"/>
      <c r="DS34" s="644"/>
      <c r="DT34" s="644"/>
      <c r="DU34" s="644"/>
      <c r="DV34" s="645"/>
      <c r="DW34" s="646">
        <v>17.899999999999999</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914484</v>
      </c>
      <c r="S35" s="644"/>
      <c r="T35" s="644"/>
      <c r="U35" s="644"/>
      <c r="V35" s="644"/>
      <c r="W35" s="644"/>
      <c r="X35" s="644"/>
      <c r="Y35" s="645"/>
      <c r="Z35" s="703">
        <v>7</v>
      </c>
      <c r="AA35" s="703"/>
      <c r="AB35" s="703"/>
      <c r="AC35" s="703"/>
      <c r="AD35" s="704" t="s">
        <v>170</v>
      </c>
      <c r="AE35" s="704"/>
      <c r="AF35" s="704"/>
      <c r="AG35" s="704"/>
      <c r="AH35" s="704"/>
      <c r="AI35" s="704"/>
      <c r="AJ35" s="704"/>
      <c r="AK35" s="704"/>
      <c r="AL35" s="646" t="s">
        <v>122</v>
      </c>
      <c r="AM35" s="647"/>
      <c r="AN35" s="647"/>
      <c r="AO35" s="705"/>
      <c r="AP35" s="214"/>
      <c r="AQ35" s="709" t="s">
        <v>322</v>
      </c>
      <c r="AR35" s="710"/>
      <c r="AS35" s="710"/>
      <c r="AT35" s="710"/>
      <c r="AU35" s="710"/>
      <c r="AV35" s="710"/>
      <c r="AW35" s="710"/>
      <c r="AX35" s="710"/>
      <c r="AY35" s="711"/>
      <c r="AZ35" s="706">
        <v>1483739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63055</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43317</v>
      </c>
      <c r="CS35" s="642"/>
      <c r="CT35" s="642"/>
      <c r="CU35" s="642"/>
      <c r="CV35" s="642"/>
      <c r="CW35" s="642"/>
      <c r="CX35" s="642"/>
      <c r="CY35" s="643"/>
      <c r="CZ35" s="646">
        <v>0.4</v>
      </c>
      <c r="DA35" s="675"/>
      <c r="DB35" s="675"/>
      <c r="DC35" s="676"/>
      <c r="DD35" s="649">
        <v>34886</v>
      </c>
      <c r="DE35" s="642"/>
      <c r="DF35" s="642"/>
      <c r="DG35" s="642"/>
      <c r="DH35" s="642"/>
      <c r="DI35" s="642"/>
      <c r="DJ35" s="642"/>
      <c r="DK35" s="643"/>
      <c r="DL35" s="649">
        <v>34886</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170</v>
      </c>
      <c r="S36" s="644"/>
      <c r="T36" s="644"/>
      <c r="U36" s="644"/>
      <c r="V36" s="644"/>
      <c r="W36" s="644"/>
      <c r="X36" s="644"/>
      <c r="Y36" s="645"/>
      <c r="Z36" s="703" t="s">
        <v>252</v>
      </c>
      <c r="AA36" s="703"/>
      <c r="AB36" s="703"/>
      <c r="AC36" s="703"/>
      <c r="AD36" s="704" t="s">
        <v>170</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341028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18164</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1307834</v>
      </c>
      <c r="CS36" s="644"/>
      <c r="CT36" s="644"/>
      <c r="CU36" s="644"/>
      <c r="CV36" s="644"/>
      <c r="CW36" s="644"/>
      <c r="CX36" s="644"/>
      <c r="CY36" s="645"/>
      <c r="CZ36" s="646">
        <v>11.1</v>
      </c>
      <c r="DA36" s="675"/>
      <c r="DB36" s="675"/>
      <c r="DC36" s="676"/>
      <c r="DD36" s="649">
        <v>1160130</v>
      </c>
      <c r="DE36" s="644"/>
      <c r="DF36" s="644"/>
      <c r="DG36" s="644"/>
      <c r="DH36" s="644"/>
      <c r="DI36" s="644"/>
      <c r="DJ36" s="644"/>
      <c r="DK36" s="645"/>
      <c r="DL36" s="649">
        <v>974240</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327284</v>
      </c>
      <c r="S37" s="644"/>
      <c r="T37" s="644"/>
      <c r="U37" s="644"/>
      <c r="V37" s="644"/>
      <c r="W37" s="644"/>
      <c r="X37" s="644"/>
      <c r="Y37" s="645"/>
      <c r="Z37" s="703">
        <v>2.5</v>
      </c>
      <c r="AA37" s="703"/>
      <c r="AB37" s="703"/>
      <c r="AC37" s="703"/>
      <c r="AD37" s="704" t="s">
        <v>122</v>
      </c>
      <c r="AE37" s="704"/>
      <c r="AF37" s="704"/>
      <c r="AG37" s="704"/>
      <c r="AH37" s="704"/>
      <c r="AI37" s="704"/>
      <c r="AJ37" s="704"/>
      <c r="AK37" s="704"/>
      <c r="AL37" s="646" t="s">
        <v>252</v>
      </c>
      <c r="AM37" s="647"/>
      <c r="AN37" s="647"/>
      <c r="AO37" s="705"/>
      <c r="AQ37" s="678" t="s">
        <v>330</v>
      </c>
      <c r="AR37" s="679"/>
      <c r="AS37" s="679"/>
      <c r="AT37" s="679"/>
      <c r="AU37" s="679"/>
      <c r="AV37" s="679"/>
      <c r="AW37" s="679"/>
      <c r="AX37" s="679"/>
      <c r="AY37" s="680"/>
      <c r="AZ37" s="641">
        <v>143480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3096</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639411</v>
      </c>
      <c r="CS37" s="642"/>
      <c r="CT37" s="642"/>
      <c r="CU37" s="642"/>
      <c r="CV37" s="642"/>
      <c r="CW37" s="642"/>
      <c r="CX37" s="642"/>
      <c r="CY37" s="643"/>
      <c r="CZ37" s="646">
        <v>5.4</v>
      </c>
      <c r="DA37" s="675"/>
      <c r="DB37" s="675"/>
      <c r="DC37" s="676"/>
      <c r="DD37" s="649">
        <v>639411</v>
      </c>
      <c r="DE37" s="642"/>
      <c r="DF37" s="642"/>
      <c r="DG37" s="642"/>
      <c r="DH37" s="642"/>
      <c r="DI37" s="642"/>
      <c r="DJ37" s="642"/>
      <c r="DK37" s="643"/>
      <c r="DL37" s="649">
        <v>622485</v>
      </c>
      <c r="DM37" s="642"/>
      <c r="DN37" s="642"/>
      <c r="DO37" s="642"/>
      <c r="DP37" s="642"/>
      <c r="DQ37" s="642"/>
      <c r="DR37" s="642"/>
      <c r="DS37" s="642"/>
      <c r="DT37" s="642"/>
      <c r="DU37" s="642"/>
      <c r="DV37" s="643"/>
      <c r="DW37" s="646">
        <v>9.1999999999999993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13068304</v>
      </c>
      <c r="S38" s="693"/>
      <c r="T38" s="693"/>
      <c r="U38" s="693"/>
      <c r="V38" s="693"/>
      <c r="W38" s="693"/>
      <c r="X38" s="693"/>
      <c r="Y38" s="698"/>
      <c r="Z38" s="699">
        <v>100</v>
      </c>
      <c r="AA38" s="699"/>
      <c r="AB38" s="699"/>
      <c r="AC38" s="699"/>
      <c r="AD38" s="700">
        <v>6456176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382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5050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1142329</v>
      </c>
      <c r="CS38" s="644"/>
      <c r="CT38" s="644"/>
      <c r="CU38" s="644"/>
      <c r="CV38" s="644"/>
      <c r="CW38" s="644"/>
      <c r="CX38" s="644"/>
      <c r="CY38" s="645"/>
      <c r="CZ38" s="646">
        <v>9.6999999999999993</v>
      </c>
      <c r="DA38" s="675"/>
      <c r="DB38" s="675"/>
      <c r="DC38" s="676"/>
      <c r="DD38" s="649">
        <v>980425</v>
      </c>
      <c r="DE38" s="644"/>
      <c r="DF38" s="644"/>
      <c r="DG38" s="644"/>
      <c r="DH38" s="644"/>
      <c r="DI38" s="644"/>
      <c r="DJ38" s="644"/>
      <c r="DK38" s="645"/>
      <c r="DL38" s="649">
        <v>811659</v>
      </c>
      <c r="DM38" s="644"/>
      <c r="DN38" s="644"/>
      <c r="DO38" s="644"/>
      <c r="DP38" s="644"/>
      <c r="DQ38" s="644"/>
      <c r="DR38" s="644"/>
      <c r="DS38" s="644"/>
      <c r="DT38" s="644"/>
      <c r="DU38" s="644"/>
      <c r="DV38" s="645"/>
      <c r="DW38" s="646">
        <v>12</v>
      </c>
      <c r="DX38" s="675"/>
      <c r="DY38" s="675"/>
      <c r="DZ38" s="675"/>
      <c r="EA38" s="675"/>
      <c r="EB38" s="675"/>
      <c r="EC38" s="677"/>
    </row>
    <row r="39" spans="2:133" ht="11.25" customHeight="1">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80</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974851</v>
      </c>
      <c r="CS39" s="642"/>
      <c r="CT39" s="642"/>
      <c r="CU39" s="642"/>
      <c r="CV39" s="642"/>
      <c r="CW39" s="642"/>
      <c r="CX39" s="642"/>
      <c r="CY39" s="643"/>
      <c r="CZ39" s="646">
        <v>8.3000000000000007</v>
      </c>
      <c r="DA39" s="675"/>
      <c r="DB39" s="675"/>
      <c r="DC39" s="676"/>
      <c r="DD39" s="649">
        <v>741461</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341</v>
      </c>
      <c r="AR40" s="679"/>
      <c r="AS40" s="679"/>
      <c r="AT40" s="679"/>
      <c r="AU40" s="679"/>
      <c r="AV40" s="679"/>
      <c r="AW40" s="679"/>
      <c r="AX40" s="679"/>
      <c r="AY40" s="680"/>
      <c r="AZ40" s="641">
        <v>182157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130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146414</v>
      </c>
      <c r="CS40" s="644"/>
      <c r="CT40" s="644"/>
      <c r="CU40" s="644"/>
      <c r="CV40" s="644"/>
      <c r="CW40" s="644"/>
      <c r="CX40" s="644"/>
      <c r="CY40" s="645"/>
      <c r="CZ40" s="646">
        <v>1.2</v>
      </c>
      <c r="DA40" s="675"/>
      <c r="DB40" s="675"/>
      <c r="DC40" s="676"/>
      <c r="DD40" s="649">
        <v>12626</v>
      </c>
      <c r="DE40" s="644"/>
      <c r="DF40" s="644"/>
      <c r="DG40" s="644"/>
      <c r="DH40" s="644"/>
      <c r="DI40" s="644"/>
      <c r="DJ40" s="644"/>
      <c r="DK40" s="645"/>
      <c r="DL40" s="649">
        <v>2104</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816692</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365</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2376285</v>
      </c>
      <c r="CS42" s="644"/>
      <c r="CT42" s="644"/>
      <c r="CU42" s="644"/>
      <c r="CV42" s="644"/>
      <c r="CW42" s="644"/>
      <c r="CX42" s="644"/>
      <c r="CY42" s="645"/>
      <c r="CZ42" s="646">
        <v>20.2</v>
      </c>
      <c r="DA42" s="647"/>
      <c r="DB42" s="647"/>
      <c r="DC42" s="648"/>
      <c r="DD42" s="649">
        <v>1119463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53100</v>
      </c>
      <c r="CS43" s="642"/>
      <c r="CT43" s="642"/>
      <c r="CU43" s="642"/>
      <c r="CV43" s="642"/>
      <c r="CW43" s="642"/>
      <c r="CX43" s="642"/>
      <c r="CY43" s="643"/>
      <c r="CZ43" s="646">
        <v>0.5</v>
      </c>
      <c r="DA43" s="675"/>
      <c r="DB43" s="675"/>
      <c r="DC43" s="676"/>
      <c r="DD43" s="649">
        <v>53100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2373505</v>
      </c>
      <c r="CS44" s="644"/>
      <c r="CT44" s="644"/>
      <c r="CU44" s="644"/>
      <c r="CV44" s="644"/>
      <c r="CW44" s="644"/>
      <c r="CX44" s="644"/>
      <c r="CY44" s="645"/>
      <c r="CZ44" s="646">
        <v>20.100000000000001</v>
      </c>
      <c r="DA44" s="647"/>
      <c r="DB44" s="647"/>
      <c r="DC44" s="648"/>
      <c r="DD44" s="649">
        <v>1118134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327270</v>
      </c>
      <c r="CS45" s="642"/>
      <c r="CT45" s="642"/>
      <c r="CU45" s="642"/>
      <c r="CV45" s="642"/>
      <c r="CW45" s="642"/>
      <c r="CX45" s="642"/>
      <c r="CY45" s="643"/>
      <c r="CZ45" s="646">
        <v>2.8</v>
      </c>
      <c r="DA45" s="675"/>
      <c r="DB45" s="675"/>
      <c r="DC45" s="676"/>
      <c r="DD45" s="649">
        <v>91083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2045465</v>
      </c>
      <c r="CS46" s="644"/>
      <c r="CT46" s="644"/>
      <c r="CU46" s="644"/>
      <c r="CV46" s="644"/>
      <c r="CW46" s="644"/>
      <c r="CX46" s="644"/>
      <c r="CY46" s="645"/>
      <c r="CZ46" s="646">
        <v>17.399999999999999</v>
      </c>
      <c r="DA46" s="647"/>
      <c r="DB46" s="647"/>
      <c r="DC46" s="648"/>
      <c r="DD46" s="649">
        <v>1026981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2780</v>
      </c>
      <c r="CS47" s="642"/>
      <c r="CT47" s="642"/>
      <c r="CU47" s="642"/>
      <c r="CV47" s="642"/>
      <c r="CW47" s="642"/>
      <c r="CX47" s="642"/>
      <c r="CY47" s="643"/>
      <c r="CZ47" s="646">
        <v>0</v>
      </c>
      <c r="DA47" s="675"/>
      <c r="DB47" s="675"/>
      <c r="DC47" s="676"/>
      <c r="DD47" s="649">
        <v>1329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11781761</v>
      </c>
      <c r="CS49" s="657"/>
      <c r="CT49" s="657"/>
      <c r="CU49" s="657"/>
      <c r="CV49" s="657"/>
      <c r="CW49" s="657"/>
      <c r="CX49" s="657"/>
      <c r="CY49" s="658"/>
      <c r="CZ49" s="659">
        <v>100</v>
      </c>
      <c r="DA49" s="660"/>
      <c r="DB49" s="660"/>
      <c r="DC49" s="661"/>
      <c r="DD49" s="662">
        <v>8254526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Vrqa0G4EpXrNCQQZF0tVYJYJA7fSmPiXVQjCoWKechdsb1xny2dTfKr197C0rhZhF4l1mL5BUCulGAzABFSXEA==" saltValue="KXDrnwENvW/ZcG6d7dUY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820</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t="s">
        <v>381</v>
      </c>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v>-123</v>
      </c>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t="s">
        <v>382</v>
      </c>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v>1</v>
      </c>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383</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698</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63</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398</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4</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399</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74</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400</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t="s">
        <v>122</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401</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556</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402</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403</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29</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404</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405</v>
      </c>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v>33</v>
      </c>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t="s">
        <v>406</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758</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386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390</v>
      </c>
      <c r="W66" s="1071"/>
      <c r="X66" s="1071"/>
      <c r="Y66" s="1071"/>
      <c r="Z66" s="1072"/>
      <c r="AA66" s="1070" t="s">
        <v>412</v>
      </c>
      <c r="AB66" s="1071"/>
      <c r="AC66" s="1071"/>
      <c r="AD66" s="1071"/>
      <c r="AE66" s="1072"/>
      <c r="AF66" s="1076" t="s">
        <v>392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301</v>
      </c>
      <c r="AG109" s="963"/>
      <c r="AH109" s="963"/>
      <c r="AI109" s="963"/>
      <c r="AJ109" s="964"/>
      <c r="AK109" s="965" t="s">
        <v>300</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301</v>
      </c>
      <c r="BW109" s="963"/>
      <c r="BX109" s="963"/>
      <c r="BY109" s="963"/>
      <c r="BZ109" s="964"/>
      <c r="CA109" s="965" t="s">
        <v>300</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301</v>
      </c>
      <c r="DM109" s="963"/>
      <c r="DN109" s="963"/>
      <c r="DO109" s="963"/>
      <c r="DP109" s="964"/>
      <c r="DQ109" s="965" t="s">
        <v>300</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902159</v>
      </c>
      <c r="AB110" s="956"/>
      <c r="AC110" s="956"/>
      <c r="AD110" s="956"/>
      <c r="AE110" s="957"/>
      <c r="AF110" s="958">
        <v>933575</v>
      </c>
      <c r="AG110" s="956"/>
      <c r="AH110" s="956"/>
      <c r="AI110" s="956"/>
      <c r="AJ110" s="957"/>
      <c r="AK110" s="958">
        <v>898913</v>
      </c>
      <c r="AL110" s="956"/>
      <c r="AM110" s="956"/>
      <c r="AN110" s="956"/>
      <c r="AO110" s="957"/>
      <c r="AP110" s="959">
        <v>15.6</v>
      </c>
      <c r="AQ110" s="960"/>
      <c r="AR110" s="960"/>
      <c r="AS110" s="960"/>
      <c r="AT110" s="961"/>
      <c r="AU110" s="995" t="s">
        <v>68</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10946071</v>
      </c>
      <c r="BR110" s="903"/>
      <c r="BS110" s="903"/>
      <c r="BT110" s="903"/>
      <c r="BU110" s="903"/>
      <c r="BV110" s="903">
        <v>11115416</v>
      </c>
      <c r="BW110" s="903"/>
      <c r="BX110" s="903"/>
      <c r="BY110" s="903"/>
      <c r="BZ110" s="903"/>
      <c r="CA110" s="903">
        <v>11222605</v>
      </c>
      <c r="CB110" s="903"/>
      <c r="CC110" s="903"/>
      <c r="CD110" s="903"/>
      <c r="CE110" s="903"/>
      <c r="CF110" s="927">
        <v>194.6</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386</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351128</v>
      </c>
      <c r="BR111" s="875"/>
      <c r="BS111" s="875"/>
      <c r="BT111" s="875"/>
      <c r="BU111" s="875"/>
      <c r="BV111" s="875">
        <v>291003</v>
      </c>
      <c r="BW111" s="875"/>
      <c r="BX111" s="875"/>
      <c r="BY111" s="875"/>
      <c r="BZ111" s="875"/>
      <c r="CA111" s="875">
        <v>231891</v>
      </c>
      <c r="CB111" s="875"/>
      <c r="CC111" s="875"/>
      <c r="CD111" s="875"/>
      <c r="CE111" s="875"/>
      <c r="CF111" s="936">
        <v>4</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3577301</v>
      </c>
      <c r="BR112" s="875"/>
      <c r="BS112" s="875"/>
      <c r="BT112" s="875"/>
      <c r="BU112" s="875"/>
      <c r="BV112" s="875">
        <v>3416807</v>
      </c>
      <c r="BW112" s="875"/>
      <c r="BX112" s="875"/>
      <c r="BY112" s="875"/>
      <c r="BZ112" s="875"/>
      <c r="CA112" s="875">
        <v>3199405</v>
      </c>
      <c r="CB112" s="875"/>
      <c r="CC112" s="875"/>
      <c r="CD112" s="875"/>
      <c r="CE112" s="875"/>
      <c r="CF112" s="936">
        <v>55.5</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386</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242644</v>
      </c>
      <c r="AB113" s="984"/>
      <c r="AC113" s="984"/>
      <c r="AD113" s="984"/>
      <c r="AE113" s="985"/>
      <c r="AF113" s="986">
        <v>247546</v>
      </c>
      <c r="AG113" s="984"/>
      <c r="AH113" s="984"/>
      <c r="AI113" s="984"/>
      <c r="AJ113" s="985"/>
      <c r="AK113" s="986">
        <v>238510</v>
      </c>
      <c r="AL113" s="984"/>
      <c r="AM113" s="984"/>
      <c r="AN113" s="984"/>
      <c r="AO113" s="985"/>
      <c r="AP113" s="987">
        <v>4.0999999999999996</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757629</v>
      </c>
      <c r="BR113" s="875"/>
      <c r="BS113" s="875"/>
      <c r="BT113" s="875"/>
      <c r="BU113" s="875"/>
      <c r="BV113" s="875">
        <v>778093</v>
      </c>
      <c r="BW113" s="875"/>
      <c r="BX113" s="875"/>
      <c r="BY113" s="875"/>
      <c r="BZ113" s="875"/>
      <c r="CA113" s="875">
        <v>198165</v>
      </c>
      <c r="CB113" s="875"/>
      <c r="CC113" s="875"/>
      <c r="CD113" s="875"/>
      <c r="CE113" s="875"/>
      <c r="CF113" s="936">
        <v>3.4</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386</v>
      </c>
      <c r="DR113" s="838"/>
      <c r="DS113" s="838"/>
      <c r="DT113" s="838"/>
      <c r="DU113" s="839"/>
      <c r="DV113" s="885" t="s">
        <v>122</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7434</v>
      </c>
      <c r="AB114" s="838"/>
      <c r="AC114" s="838"/>
      <c r="AD114" s="838"/>
      <c r="AE114" s="839"/>
      <c r="AF114" s="840">
        <v>17205</v>
      </c>
      <c r="AG114" s="838"/>
      <c r="AH114" s="838"/>
      <c r="AI114" s="838"/>
      <c r="AJ114" s="839"/>
      <c r="AK114" s="840">
        <v>9757</v>
      </c>
      <c r="AL114" s="838"/>
      <c r="AM114" s="838"/>
      <c r="AN114" s="838"/>
      <c r="AO114" s="839"/>
      <c r="AP114" s="885">
        <v>0.2</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2921901</v>
      </c>
      <c r="BR114" s="875"/>
      <c r="BS114" s="875"/>
      <c r="BT114" s="875"/>
      <c r="BU114" s="875"/>
      <c r="BV114" s="875">
        <v>2892470</v>
      </c>
      <c r="BW114" s="875"/>
      <c r="BX114" s="875"/>
      <c r="BY114" s="875"/>
      <c r="BZ114" s="875"/>
      <c r="CA114" s="875">
        <v>2845057</v>
      </c>
      <c r="CB114" s="875"/>
      <c r="CC114" s="875"/>
      <c r="CD114" s="875"/>
      <c r="CE114" s="875"/>
      <c r="CF114" s="936">
        <v>49.3</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52052</v>
      </c>
      <c r="AB115" s="984"/>
      <c r="AC115" s="984"/>
      <c r="AD115" s="984"/>
      <c r="AE115" s="985"/>
      <c r="AF115" s="986">
        <v>40989</v>
      </c>
      <c r="AG115" s="984"/>
      <c r="AH115" s="984"/>
      <c r="AI115" s="984"/>
      <c r="AJ115" s="985"/>
      <c r="AK115" s="986">
        <v>49853</v>
      </c>
      <c r="AL115" s="984"/>
      <c r="AM115" s="984"/>
      <c r="AN115" s="984"/>
      <c r="AO115" s="985"/>
      <c r="AP115" s="987">
        <v>0.9</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122</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1204289</v>
      </c>
      <c r="AB117" s="970"/>
      <c r="AC117" s="970"/>
      <c r="AD117" s="970"/>
      <c r="AE117" s="971"/>
      <c r="AF117" s="972">
        <v>1239315</v>
      </c>
      <c r="AG117" s="970"/>
      <c r="AH117" s="970"/>
      <c r="AI117" s="970"/>
      <c r="AJ117" s="971"/>
      <c r="AK117" s="972">
        <v>1197033</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386</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301</v>
      </c>
      <c r="AG118" s="963"/>
      <c r="AH118" s="963"/>
      <c r="AI118" s="963"/>
      <c r="AJ118" s="964"/>
      <c r="AK118" s="965" t="s">
        <v>300</v>
      </c>
      <c r="AL118" s="963"/>
      <c r="AM118" s="963"/>
      <c r="AN118" s="963"/>
      <c r="AO118" s="964"/>
      <c r="AP118" s="966" t="s">
        <v>426</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456</v>
      </c>
      <c r="BP119" s="939"/>
      <c r="BQ119" s="943">
        <v>18554030</v>
      </c>
      <c r="BR119" s="906"/>
      <c r="BS119" s="906"/>
      <c r="BT119" s="906"/>
      <c r="BU119" s="906"/>
      <c r="BV119" s="906">
        <v>18493789</v>
      </c>
      <c r="BW119" s="906"/>
      <c r="BX119" s="906"/>
      <c r="BY119" s="906"/>
      <c r="BZ119" s="906"/>
      <c r="CA119" s="906">
        <v>17697123</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351128</v>
      </c>
      <c r="DH119" s="821"/>
      <c r="DI119" s="821"/>
      <c r="DJ119" s="821"/>
      <c r="DK119" s="822"/>
      <c r="DL119" s="823">
        <v>291003</v>
      </c>
      <c r="DM119" s="821"/>
      <c r="DN119" s="821"/>
      <c r="DO119" s="821"/>
      <c r="DP119" s="822"/>
      <c r="DQ119" s="823">
        <v>231891</v>
      </c>
      <c r="DR119" s="821"/>
      <c r="DS119" s="821"/>
      <c r="DT119" s="821"/>
      <c r="DU119" s="822"/>
      <c r="DV119" s="909">
        <v>4</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10021051</v>
      </c>
      <c r="BR120" s="903"/>
      <c r="BS120" s="903"/>
      <c r="BT120" s="903"/>
      <c r="BU120" s="903"/>
      <c r="BV120" s="903">
        <v>10968224</v>
      </c>
      <c r="BW120" s="903"/>
      <c r="BX120" s="903"/>
      <c r="BY120" s="903"/>
      <c r="BZ120" s="903"/>
      <c r="CA120" s="903">
        <v>11595696</v>
      </c>
      <c r="CB120" s="903"/>
      <c r="CC120" s="903"/>
      <c r="CD120" s="903"/>
      <c r="CE120" s="903"/>
      <c r="CF120" s="927">
        <v>201.1</v>
      </c>
      <c r="CG120" s="928"/>
      <c r="CH120" s="928"/>
      <c r="CI120" s="928"/>
      <c r="CJ120" s="928"/>
      <c r="CK120" s="929" t="s">
        <v>460</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2945481</v>
      </c>
      <c r="DH120" s="903"/>
      <c r="DI120" s="903"/>
      <c r="DJ120" s="903"/>
      <c r="DK120" s="903"/>
      <c r="DL120" s="903">
        <v>2826947</v>
      </c>
      <c r="DM120" s="903"/>
      <c r="DN120" s="903"/>
      <c r="DO120" s="903"/>
      <c r="DP120" s="903"/>
      <c r="DQ120" s="903">
        <v>2614778</v>
      </c>
      <c r="DR120" s="903"/>
      <c r="DS120" s="903"/>
      <c r="DT120" s="903"/>
      <c r="DU120" s="903"/>
      <c r="DV120" s="904">
        <v>45.3</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386</v>
      </c>
      <c r="AL121" s="838"/>
      <c r="AM121" s="838"/>
      <c r="AN121" s="838"/>
      <c r="AO121" s="839"/>
      <c r="AP121" s="885" t="s">
        <v>122</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749337</v>
      </c>
      <c r="BR121" s="875"/>
      <c r="BS121" s="875"/>
      <c r="BT121" s="875"/>
      <c r="BU121" s="875"/>
      <c r="BV121" s="875">
        <v>661425</v>
      </c>
      <c r="BW121" s="875"/>
      <c r="BX121" s="875"/>
      <c r="BY121" s="875"/>
      <c r="BZ121" s="875"/>
      <c r="CA121" s="875">
        <v>547675</v>
      </c>
      <c r="CB121" s="875"/>
      <c r="CC121" s="875"/>
      <c r="CD121" s="875"/>
      <c r="CE121" s="875"/>
      <c r="CF121" s="936">
        <v>9.5</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366909</v>
      </c>
      <c r="DH121" s="875"/>
      <c r="DI121" s="875"/>
      <c r="DJ121" s="875"/>
      <c r="DK121" s="875"/>
      <c r="DL121" s="875">
        <v>359907</v>
      </c>
      <c r="DM121" s="875"/>
      <c r="DN121" s="875"/>
      <c r="DO121" s="875"/>
      <c r="DP121" s="875"/>
      <c r="DQ121" s="875">
        <v>363490</v>
      </c>
      <c r="DR121" s="875"/>
      <c r="DS121" s="875"/>
      <c r="DT121" s="875"/>
      <c r="DU121" s="875"/>
      <c r="DV121" s="852">
        <v>6.3</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386</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9742733</v>
      </c>
      <c r="BR122" s="906"/>
      <c r="BS122" s="906"/>
      <c r="BT122" s="906"/>
      <c r="BU122" s="906"/>
      <c r="BV122" s="906">
        <v>10044649</v>
      </c>
      <c r="BW122" s="906"/>
      <c r="BX122" s="906"/>
      <c r="BY122" s="906"/>
      <c r="BZ122" s="906"/>
      <c r="CA122" s="906">
        <v>9863944</v>
      </c>
      <c r="CB122" s="906"/>
      <c r="CC122" s="906"/>
      <c r="CD122" s="906"/>
      <c r="CE122" s="906"/>
      <c r="CF122" s="907">
        <v>171.1</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264911</v>
      </c>
      <c r="DH122" s="875"/>
      <c r="DI122" s="875"/>
      <c r="DJ122" s="875"/>
      <c r="DK122" s="875"/>
      <c r="DL122" s="875">
        <v>229953</v>
      </c>
      <c r="DM122" s="875"/>
      <c r="DN122" s="875"/>
      <c r="DO122" s="875"/>
      <c r="DP122" s="875"/>
      <c r="DQ122" s="875">
        <v>221137</v>
      </c>
      <c r="DR122" s="875"/>
      <c r="DS122" s="875"/>
      <c r="DT122" s="875"/>
      <c r="DU122" s="875"/>
      <c r="DV122" s="852">
        <v>3.8</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466</v>
      </c>
      <c r="BP123" s="939"/>
      <c r="BQ123" s="893">
        <v>20513121</v>
      </c>
      <c r="BR123" s="894"/>
      <c r="BS123" s="894"/>
      <c r="BT123" s="894"/>
      <c r="BU123" s="894"/>
      <c r="BV123" s="894">
        <v>21674298</v>
      </c>
      <c r="BW123" s="894"/>
      <c r="BX123" s="894"/>
      <c r="BY123" s="894"/>
      <c r="BZ123" s="894"/>
      <c r="CA123" s="894">
        <v>22007315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52052</v>
      </c>
      <c r="AB127" s="838"/>
      <c r="AC127" s="838"/>
      <c r="AD127" s="838"/>
      <c r="AE127" s="839"/>
      <c r="AF127" s="840">
        <v>40989</v>
      </c>
      <c r="AG127" s="838"/>
      <c r="AH127" s="838"/>
      <c r="AI127" s="838"/>
      <c r="AJ127" s="839"/>
      <c r="AK127" s="840">
        <v>49853</v>
      </c>
      <c r="AL127" s="838"/>
      <c r="AM127" s="838"/>
      <c r="AN127" s="838"/>
      <c r="AO127" s="839"/>
      <c r="AP127" s="885">
        <v>0.9</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45089</v>
      </c>
      <c r="AB128" s="859"/>
      <c r="AC128" s="859"/>
      <c r="AD128" s="859"/>
      <c r="AE128" s="860"/>
      <c r="AF128" s="861">
        <v>50448</v>
      </c>
      <c r="AG128" s="859"/>
      <c r="AH128" s="859"/>
      <c r="AI128" s="859"/>
      <c r="AJ128" s="860"/>
      <c r="AK128" s="861">
        <v>42698</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122</v>
      </c>
      <c r="BG128" s="845"/>
      <c r="BH128" s="845"/>
      <c r="BI128" s="845"/>
      <c r="BJ128" s="845"/>
      <c r="BK128" s="845"/>
      <c r="BL128" s="868"/>
      <c r="BM128" s="844">
        <v>14.15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6938424</v>
      </c>
      <c r="AB129" s="838"/>
      <c r="AC129" s="838"/>
      <c r="AD129" s="838"/>
      <c r="AE129" s="839"/>
      <c r="AF129" s="840">
        <v>6822121</v>
      </c>
      <c r="AG129" s="838"/>
      <c r="AH129" s="838"/>
      <c r="AI129" s="838"/>
      <c r="AJ129" s="839"/>
      <c r="AK129" s="840">
        <v>6719915</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122</v>
      </c>
      <c r="BG129" s="828"/>
      <c r="BH129" s="828"/>
      <c r="BI129" s="828"/>
      <c r="BJ129" s="828"/>
      <c r="BK129" s="828"/>
      <c r="BL129" s="829"/>
      <c r="BM129" s="827">
        <v>19.149999999999999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959018</v>
      </c>
      <c r="AB130" s="838"/>
      <c r="AC130" s="838"/>
      <c r="AD130" s="838"/>
      <c r="AE130" s="839"/>
      <c r="AF130" s="840">
        <v>978341</v>
      </c>
      <c r="AG130" s="838"/>
      <c r="AH130" s="838"/>
      <c r="AI130" s="838"/>
      <c r="AJ130" s="839"/>
      <c r="AK130" s="840">
        <v>953747</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3.4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5979406</v>
      </c>
      <c r="AB131" s="821"/>
      <c r="AC131" s="821"/>
      <c r="AD131" s="821"/>
      <c r="AE131" s="822"/>
      <c r="AF131" s="823">
        <v>5843780</v>
      </c>
      <c r="AG131" s="821"/>
      <c r="AH131" s="821"/>
      <c r="AI131" s="821"/>
      <c r="AJ131" s="822"/>
      <c r="AK131" s="823">
        <v>5766168</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3.34785763</v>
      </c>
      <c r="AB132" s="801"/>
      <c r="AC132" s="801"/>
      <c r="AD132" s="801"/>
      <c r="AE132" s="802"/>
      <c r="AF132" s="803">
        <v>3.6025654629999999</v>
      </c>
      <c r="AG132" s="801"/>
      <c r="AH132" s="801"/>
      <c r="AI132" s="801"/>
      <c r="AJ132" s="802"/>
      <c r="AK132" s="803">
        <v>3.4787054419999999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3.9</v>
      </c>
      <c r="AB133" s="780"/>
      <c r="AC133" s="780"/>
      <c r="AD133" s="780"/>
      <c r="AE133" s="781"/>
      <c r="AF133" s="779">
        <v>3.4</v>
      </c>
      <c r="AG133" s="780"/>
      <c r="AH133" s="780"/>
      <c r="AI133" s="780"/>
      <c r="AJ133" s="781"/>
      <c r="AK133" s="779">
        <v>3.4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JZkI1QPo6uZQiww9gzC3eTEzTAHSIw+71w65wJW5DjS8n1tdCR148tbVokzjLOQUCebf7dpzpPMvyCOfo+Bcg==" saltValue="34JzmKbsROtqPfhlx0cQ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bL/h3SJkp9V2YOot+gQ+e65py9mFhtZajG3TF/aoxeb7sVOLAEZZAzGtMbCFUwYxVltEh+AXGZyR7uQVldq1w==" saltValue="7/STbpmwbpHtk00MDuyN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A34"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vSjj25jE7iOSRv5mwGZcFxWUNtpiA2S7s2f7udZQ9kQA/op4cPFpbvXZQ5H/aT/vkougQB/1/nOynZrLr/mxQ==" saltValue="b78xY9V5yfTBMYLFMXOz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1563847</v>
      </c>
      <c r="AP9" s="292">
        <v>77707</v>
      </c>
      <c r="AQ9" s="293">
        <v>63745</v>
      </c>
      <c r="AR9" s="294">
        <v>21.9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275704</v>
      </c>
      <c r="AP10" s="295">
        <v>13700</v>
      </c>
      <c r="AQ10" s="296">
        <v>6933</v>
      </c>
      <c r="AR10" s="297">
        <v>97.6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278842</v>
      </c>
      <c r="AP11" s="295">
        <v>13856</v>
      </c>
      <c r="AQ11" s="296">
        <v>8657</v>
      </c>
      <c r="AR11" s="297">
        <v>60.1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v>38249</v>
      </c>
      <c r="AP12" s="295">
        <v>1901</v>
      </c>
      <c r="AQ12" s="296">
        <v>309</v>
      </c>
      <c r="AR12" s="297">
        <v>515.20000000000005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123319</v>
      </c>
      <c r="AP14" s="295">
        <v>6128</v>
      </c>
      <c r="AQ14" s="296">
        <v>2823</v>
      </c>
      <c r="AR14" s="297">
        <v>117.1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53100</v>
      </c>
      <c r="AP15" s="295">
        <v>2639</v>
      </c>
      <c r="AQ15" s="296">
        <v>1311</v>
      </c>
      <c r="AR15" s="297">
        <v>101.3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-160621</v>
      </c>
      <c r="AP16" s="295">
        <v>-7981</v>
      </c>
      <c r="AQ16" s="296">
        <v>-5769</v>
      </c>
      <c r="AR16" s="297">
        <v>38.299999999999997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2172440</v>
      </c>
      <c r="AP17" s="295">
        <v>107947</v>
      </c>
      <c r="AQ17" s="296">
        <v>78008</v>
      </c>
      <c r="AR17" s="297">
        <v>38.4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8</v>
      </c>
      <c r="AP21" s="308">
        <v>7.6</v>
      </c>
      <c r="AQ21" s="309">
        <v>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99.1</v>
      </c>
      <c r="AP22" s="313">
        <v>97</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898913</v>
      </c>
      <c r="AP32" s="322">
        <v>44666</v>
      </c>
      <c r="AQ32" s="323">
        <v>35085</v>
      </c>
      <c r="AR32" s="324">
        <v>27.3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238510</v>
      </c>
      <c r="AP35" s="322">
        <v>11851</v>
      </c>
      <c r="AQ35" s="323">
        <v>14585</v>
      </c>
      <c r="AR35" s="324">
        <v>-18.7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9757</v>
      </c>
      <c r="AP36" s="322">
        <v>485</v>
      </c>
      <c r="AQ36" s="323">
        <v>2514</v>
      </c>
      <c r="AR36" s="324">
        <v>-80.7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49853</v>
      </c>
      <c r="AP37" s="322">
        <v>2477</v>
      </c>
      <c r="AQ37" s="323">
        <v>688</v>
      </c>
      <c r="AR37" s="324">
        <v>260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505</v>
      </c>
      <c r="AP38" s="325" t="s">
        <v>505</v>
      </c>
      <c r="AQ38" s="326">
        <v>1</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-42698</v>
      </c>
      <c r="AP39" s="322">
        <v>-2122</v>
      </c>
      <c r="AQ39" s="323">
        <v>-3106</v>
      </c>
      <c r="AR39" s="324">
        <v>-31.7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-953747</v>
      </c>
      <c r="AP40" s="322">
        <v>-47391</v>
      </c>
      <c r="AQ40" s="323">
        <v>-35380</v>
      </c>
      <c r="AR40" s="324">
        <v>33.9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200588</v>
      </c>
      <c r="AP41" s="322">
        <v>9967</v>
      </c>
      <c r="AQ41" s="323">
        <v>14388</v>
      </c>
      <c r="AR41" s="324">
        <v>-30.7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1921416</v>
      </c>
      <c r="AN51" s="344">
        <v>90513</v>
      </c>
      <c r="AO51" s="345">
        <v>-15.3</v>
      </c>
      <c r="AP51" s="346">
        <v>53270</v>
      </c>
      <c r="AQ51" s="347">
        <v>13.8</v>
      </c>
      <c r="AR51" s="348">
        <v>-29.1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974175</v>
      </c>
      <c r="AN52" s="352">
        <v>45891</v>
      </c>
      <c r="AO52" s="353">
        <v>-0.8</v>
      </c>
      <c r="AP52" s="354">
        <v>24316</v>
      </c>
      <c r="AQ52" s="355">
        <v>0.8</v>
      </c>
      <c r="AR52" s="356">
        <v>-1.6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1717601</v>
      </c>
      <c r="AN53" s="344">
        <v>81744</v>
      </c>
      <c r="AO53" s="345">
        <v>-9.6999999999999993</v>
      </c>
      <c r="AP53" s="346">
        <v>53292</v>
      </c>
      <c r="AQ53" s="347">
        <v>0</v>
      </c>
      <c r="AR53" s="348">
        <v>-9.6999999999999993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1511664</v>
      </c>
      <c r="AN54" s="352">
        <v>71943</v>
      </c>
      <c r="AO54" s="353">
        <v>56.8</v>
      </c>
      <c r="AP54" s="354">
        <v>28900</v>
      </c>
      <c r="AQ54" s="355">
        <v>18.899999999999999</v>
      </c>
      <c r="AR54" s="356">
        <v>37.9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3121267</v>
      </c>
      <c r="AN55" s="344">
        <v>150176</v>
      </c>
      <c r="AO55" s="345">
        <v>83.7</v>
      </c>
      <c r="AP55" s="346">
        <v>56894</v>
      </c>
      <c r="AQ55" s="347">
        <v>6.8</v>
      </c>
      <c r="AR55" s="348">
        <v>76.900000000000006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2603022</v>
      </c>
      <c r="AN56" s="352">
        <v>125242</v>
      </c>
      <c r="AO56" s="353">
        <v>74.099999999999994</v>
      </c>
      <c r="AP56" s="354">
        <v>32548</v>
      </c>
      <c r="AQ56" s="355">
        <v>12.6</v>
      </c>
      <c r="AR56" s="356">
        <v>61.5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2225582</v>
      </c>
      <c r="AN57" s="344">
        <v>108809</v>
      </c>
      <c r="AO57" s="345">
        <v>-27.5</v>
      </c>
      <c r="AP57" s="346">
        <v>57122</v>
      </c>
      <c r="AQ57" s="347">
        <v>0.4</v>
      </c>
      <c r="AR57" s="348">
        <v>-27.9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1642214</v>
      </c>
      <c r="AN58" s="352">
        <v>80288</v>
      </c>
      <c r="AO58" s="353">
        <v>-35.9</v>
      </c>
      <c r="AP58" s="354">
        <v>36191</v>
      </c>
      <c r="AQ58" s="355">
        <v>11.2</v>
      </c>
      <c r="AR58" s="356">
        <v>-47.1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2373505</v>
      </c>
      <c r="AN59" s="344">
        <v>117938</v>
      </c>
      <c r="AO59" s="345">
        <v>8.4</v>
      </c>
      <c r="AP59" s="346">
        <v>53655</v>
      </c>
      <c r="AQ59" s="347">
        <v>-6.1</v>
      </c>
      <c r="AR59" s="348">
        <v>14.5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2045465</v>
      </c>
      <c r="AN60" s="352">
        <v>101638</v>
      </c>
      <c r="AO60" s="353">
        <v>26.6</v>
      </c>
      <c r="AP60" s="354">
        <v>32719</v>
      </c>
      <c r="AQ60" s="355">
        <v>-9.6</v>
      </c>
      <c r="AR60" s="356">
        <v>36.200000000000003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2271874</v>
      </c>
      <c r="AN61" s="359">
        <v>109836</v>
      </c>
      <c r="AO61" s="360">
        <v>7.9</v>
      </c>
      <c r="AP61" s="361">
        <v>54847</v>
      </c>
      <c r="AQ61" s="362">
        <v>3</v>
      </c>
      <c r="AR61" s="348">
        <v>4.9000000000000004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1755308</v>
      </c>
      <c r="AN62" s="352">
        <v>85000</v>
      </c>
      <c r="AO62" s="353">
        <v>24.2</v>
      </c>
      <c r="AP62" s="354">
        <v>30935</v>
      </c>
      <c r="AQ62" s="355">
        <v>6.8</v>
      </c>
      <c r="AR62" s="356">
        <v>17.399999999999999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bpFXfZ2PIg0x+bNNcA1dD9Co20SuEBD9JZLjv7LllrVt77gZVB1tjndjntWF4lETNAhf4eXPOzIvFOP+PY/aw==" saltValue="XFk6DbXA2P/AdrFiqim7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B98"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KlxqDE3F7VWnhQMAz78XEUPahR5Plrm8BQuNzmiFp5iTW9R89mi1YyNUKexAnNtbG62A/8RvicIXCnyAhHF1A==" saltValue="mzIq5zQbHQ0+GmaqJArI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B86"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54PM0K1BCBGdQlWFCT6naoik0kYq8ZoOX12c2Cq57ZoLfjmhjUQeHa6fLcUmVcM31T5UCcSevgScU4fchgisA==" saltValue="ZilF5SwbeiNgNP3726Vi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32.32</v>
      </c>
      <c r="G47" s="12">
        <v>46.4</v>
      </c>
      <c r="H47" s="12">
        <v>45.63</v>
      </c>
      <c r="I47" s="12">
        <v>46.5</v>
      </c>
      <c r="J47" s="13">
        <v>47.31</v>
      </c>
    </row>
    <row r="48" spans="2:10" ht="57.75" customHeight="1">
      <c r="B48" s="14"/>
      <c r="C48" s="1214" t="s">
        <v>4</v>
      </c>
      <c r="D48" s="1214"/>
      <c r="E48" s="1215"/>
      <c r="F48" s="15">
        <v>10.46</v>
      </c>
      <c r="G48" s="16">
        <v>11.48</v>
      </c>
      <c r="H48" s="16">
        <v>13.58</v>
      </c>
      <c r="I48" s="16">
        <v>12.6</v>
      </c>
      <c r="J48" s="17">
        <v>10.38</v>
      </c>
    </row>
    <row r="49" spans="2:10" ht="57.75" customHeight="1" thickBot="1">
      <c r="B49" s="18"/>
      <c r="C49" s="1216" t="s">
        <v>5</v>
      </c>
      <c r="D49" s="1216"/>
      <c r="E49" s="1217"/>
      <c r="F49" s="19">
        <v>3.13</v>
      </c>
      <c r="G49" s="20">
        <v>14.81</v>
      </c>
      <c r="H49" s="20">
        <v>2.37</v>
      </c>
      <c r="I49" s="20" t="s">
        <v>552</v>
      </c>
      <c r="J49" s="21" t="s">
        <v>553</v>
      </c>
    </row>
    <row r="50" spans="2:10" ht="13.5" customHeight="1"/>
    <row r="51" spans="2:10" ht="13.5" hidden="1" customHeight="1"/>
    <row r="52" spans="2:10" ht="13.5" hidden="1" customHeight="1"/>
    <row r="53" spans="2:10" ht="13.5" hidden="1" customHeight="1"/>
  </sheetData>
  <sheetProtection algorithmName="SHA-512" hashValue="+PhPaZwc/d56IgUuMgZL368Lcr5YdFbp+rkl+Du3M8elZrtxh9w27+8hfc9UThSU7U08qgFfailrEfymVIE9Ew==" saltValue="zje6Fmgu+IZiSVVet87+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川本　亮輔</cp:lastModifiedBy>
  <cp:lastPrinted>2019-10-25T08:01:22Z</cp:lastPrinted>
  <dcterms:created xsi:type="dcterms:W3CDTF">2019-06-06T08:11:52Z</dcterms:created>
  <dcterms:modified xsi:type="dcterms:W3CDTF">2019-10-25T08:06:44Z</dcterms:modified>
  <cp:category/>
</cp:coreProperties>
</file>