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15360" windowHeight="7635" tabRatio="9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9" r:id="rId15"/>
    <sheet name="施設類型別ストック情報分析表①" sheetId="20" r:id="rId16"/>
    <sheet name="施設類型別ストック情報分析表②" sheetId="21"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U37" i="10"/>
  <c r="BE36" i="10"/>
  <c r="AM36" i="10"/>
  <c r="U36" i="10"/>
  <c r="BE35" i="10"/>
  <c r="BE34" i="10"/>
  <c r="C34" i="10"/>
  <c r="C35" i="10" s="1"/>
  <c r="C36" i="10" s="1"/>
  <c r="C37" i="10" s="1"/>
  <c r="C38" i="10" s="1"/>
  <c r="U34" i="10" s="1"/>
  <c r="U35" i="10" l="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<sst xmlns="http://schemas.openxmlformats.org/spreadsheetml/2006/main" count="1148" uniqueCount="631">
  <si>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</si>
  <si>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</si>
  <si>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</si>
  <si>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</si>
  <si>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</si>
  <si>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</si>
  <si>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</si>
  <si>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</si>
  <si>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</si>
  <si>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</si>
  <si>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</si>
  <si>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</si>
  <si>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</si>
  <si>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</si>
  <si>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</si>
  <si>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</si>
  <si>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</si>
  <si>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</si>
  <si>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</si>
  <si>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</si>
  <si>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</si>
  <si>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</si>
  <si>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</si>
  <si>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</si>
  <si>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</si>
  <si>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</si>
  <si>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</si>
  <si>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</si>
  <si>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</si>
  <si>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</si>
  <si>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</si>
  <si>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</si>
  <si>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</si>
  <si>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</si>
  <si>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</si>
  <si>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</si>
  <si>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</si>
  <si>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</si>
  <si>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</si>
  <si>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</si>
  <si>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</si>
  <si>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</si>
  <si>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</si>
  <si>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</si>
  <si>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</si>
  <si>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</si>
  <si>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</si>
  <si>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</si>
  <si>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</si>
  <si>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</si>
  <si>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</si>
  <si>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</si>
  <si>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</si>
  <si>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</si>
  <si>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</si>
  <si>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</si>
  <si>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</si>
  <si>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</si>
  <si>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</si>
  <si>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</si>
  <si>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</si>
  <si>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</si>
  <si>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</si>
  <si>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</si>
  <si>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</si>
  <si>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</si>
  <si>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</si>
  <si>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</si>
  <si>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</si>
  <si>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</si>
  <si>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</si>
  <si>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</si>
  <si>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</si>
  <si>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</si>
  <si>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</si>
  <si>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</si>
  <si>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</si>
  <si>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</si>
  <si>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</si>
  <si>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</si>
  <si>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</si>
  <si>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</si>
  <si>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</si>
  <si>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</si>
  <si>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</si>
  <si>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</si>
  <si>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</si>
  <si>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</si>
  <si>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</si>
  <si>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</si>
  <si>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</si>
  <si>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築上町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</si>
  <si>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</si>
  <si>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</si>
  <si>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</si>
  <si>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</si>
  <si>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</si>
  <si>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</si>
  <si>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</si>
  <si>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</si>
  <si>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</si>
  <si>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</si>
  <si>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</si>
  <si>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</si>
  <si>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</si>
  <si>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</si>
  <si>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</si>
  <si>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</si>
  <si>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</si>
  <si>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</si>
  <si>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</si>
  <si>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</si>
  <si>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</si>
  <si>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</si>
  <si>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</si>
  <si>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</si>
  <si>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</si>
  <si>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</si>
  <si>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</si>
  <si>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</si>
  <si>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</si>
  <si>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</si>
  <si>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</si>
  <si>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</si>
  <si>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</si>
  <si>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</si>
  <si>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</si>
  <si>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</si>
  <si>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</si>
  <si>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</si>
  <si>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</si>
  <si>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</si>
  <si>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</si>
  <si>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</si>
  <si>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</si>
  <si>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</si>
  <si>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</si>
  <si>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</si>
  <si>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</si>
  <si>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</si>
  <si>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</si>
  <si>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</si>
  <si>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</si>
  <si>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</si>
  <si>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</si>
  <si>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</si>
  <si>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</si>
  <si>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</si>
  <si>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</si>
  <si>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</si>
  <si>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</si>
  <si>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</si>
  <si>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</si>
  <si>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</si>
  <si>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</si>
  <si>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</si>
  <si>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</si>
  <si>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</si>
  <si>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</si>
  <si>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</si>
  <si>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</si>
  <si>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</si>
  <si>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</si>
  <si>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</si>
  <si>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</si>
  <si>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</si>
  <si>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</si>
  <si>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</si>
  <si>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</si>
  <si>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</si>
  <si>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</si>
  <si>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</si>
  <si>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</si>
  <si>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</si>
  <si>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</si>
  <si>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</si>
  <si>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</si>
  <si>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</si>
  <si>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</si>
  <si>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</si>
  <si>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</si>
  <si>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</si>
  <si>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</si>
  <si>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</si>
  <si>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</si>
  <si>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</si>
  <si>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</si>
  <si>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</si>
  <si>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</si>
  <si>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</si>
  <si>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</si>
  <si>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</si>
  <si>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</si>
  <si>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</si>
  <si>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</si>
  <si>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</si>
  <si>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</si>
  <si>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</si>
  <si>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</si>
  <si>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</si>
  <si>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</si>
  <si>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</si>
  <si>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</si>
  <si>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</si>
  <si>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</si>
  <si>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</si>
  <si>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</si>
  <si>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</si>
  <si>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</si>
  <si>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</si>
  <si>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福岡県築上町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</si>
  <si>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</si>
  <si>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</si>
  <si>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</si>
  <si>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</si>
  <si>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</si>
  <si>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</si>
  <si>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</si>
  <si>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</si>
  <si>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</si>
  <si>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</si>
  <si>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</si>
  <si>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</si>
  <si>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</si>
  <si>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</si>
  <si>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</si>
  <si>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</si>
  <si>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</si>
  <si>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</si>
  <si>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</si>
  <si>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</si>
  <si>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</si>
  <si>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</si>
  <si>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</si>
  <si>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</si>
  <si>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</si>
  <si>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</si>
  <si>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</si>
  <si>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</si>
  <si>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</si>
  <si>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</si>
  <si>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</si>
  <si>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</si>
  <si>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</si>
  <si>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</si>
  <si>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</si>
  <si>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</si>
  <si>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</si>
  <si>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</si>
  <si>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</si>
  <si>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</si>
  <si>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</si>
  <si>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</si>
  <si>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</si>
  <si>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</si>
  <si>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</si>
  <si>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</si>
  <si>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</si>
  <si>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</si>
  <si>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</si>
  <si>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</si>
  <si>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</si>
  <si>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</si>
  <si>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</si>
  <si>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</si>
  <si>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</si>
  <si>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</si>
  <si>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</si>
  <si>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</si>
  <si>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</si>
  <si>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</si>
  <si>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</si>
  <si>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</si>
  <si>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</si>
  <si>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</si>
  <si>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</si>
  <si>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</si>
  <si>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</si>
  <si>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</si>
  <si>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</si>
  <si>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</si>
  <si>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</si>
  <si>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</si>
  <si>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</si>
  <si>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</si>
  <si>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</si>
  <si>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</si>
  <si>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</si>
  <si>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</si>
  <si>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</si>
  <si>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</si>
  <si>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</si>
  <si>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</si>
  <si>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</si>
  <si>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</si>
  <si>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</si>
  <si>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</si>
  <si>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</si>
  <si>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</si>
  <si>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</si>
  <si>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</si>
  <si>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</si>
  <si>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</si>
  <si>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</si>
  <si>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</si>
  <si>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</si>
  <si>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</si>
  <si>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</si>
  <si>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</si>
  <si>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</si>
  <si>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</si>
  <si>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</si>
  <si>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</si>
  <si>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</si>
  <si>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</si>
  <si>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</si>
  <si>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</si>
  <si>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</si>
  <si>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</si>
  <si>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</si>
  <si>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</si>
  <si>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</si>
  <si>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</si>
  <si>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</si>
  <si>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</si>
  <si>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</si>
  <si>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</si>
  <si>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</si>
  <si>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</si>
  <si>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</si>
  <si>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</si>
  <si>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</si>
  <si>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</si>
  <si>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</si>
  <si>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</si>
  <si>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</si>
  <si>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</si>
  <si>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</si>
  <si>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</si>
  <si>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</si>
  <si>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</si>
  <si>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</si>
  <si>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</si>
  <si>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</si>
  <si>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</si>
  <si>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</si>
  <si>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</si>
  <si>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</si>
  <si>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</si>
  <si>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</si>
  <si>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</si>
  <si>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</si>
  <si>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</si>
  <si>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</si>
  <si>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</si>
  <si>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</si>
  <si>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</si>
  <si>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</si>
  <si>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</si>
  <si>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福岡県築上町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</si>
  <si>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</si>
  <si>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</si>
  <si>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</si>
  <si>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</si>
  <si>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</si>
  <si>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</si>
  <si>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</si>
  <si>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</si>
  <si>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</si>
  <si>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</si>
  <si>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</si>
  <si>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</si>
  <si>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</si>
  <si>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</si>
  <si>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</si>
  <si>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</si>
  <si>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</si>
  <si>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</si>
  <si>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</si>
  <si>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</si>
  <si>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</si>
  <si>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奨学金貸付事業特別会計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</si>
  <si>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</si>
  <si>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</si>
  <si>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</si>
  <si>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</si>
  <si>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</si>
  <si>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</si>
  <si>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</si>
  <si>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</si>
  <si>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</si>
  <si>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</si>
  <si>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</si>
  <si>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</si>
  <si>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</si>
  <si>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</si>
  <si>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</si>
  <si>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</si>
  <si>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</si>
  <si>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</si>
  <si>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</si>
  <si>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</si>
  <si>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</si>
  <si>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</si>
  <si>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</si>
  <si>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</si>
  <si>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</si>
  <si>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</si>
  <si>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</si>
  <si>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</si>
  <si>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</si>
  <si>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</si>
  <si>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</si>
  <si>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</si>
  <si>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</si>
  <si>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</si>
  <si>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</si>
  <si>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</si>
  <si>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</si>
  <si>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</si>
  <si>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</si>
  <si>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</si>
  <si>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</si>
  <si>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</si>
  <si>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</si>
  <si>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</si>
  <si>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</si>
  <si>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</si>
  <si>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</si>
  <si>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</si>
  <si>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</si>
  <si>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</si>
  <si>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</si>
  <si>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</si>
  <si>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</si>
  <si>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</si>
  <si>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</si>
  <si>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</si>
  <si>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</si>
  <si>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</si>
  <si>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</si>
  <si>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</si>
  <si>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</si>
  <si>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</si>
  <si>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</si>
  <si>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</si>
  <si>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</si>
  <si>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</si>
  <si>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</si>
  <si>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</si>
  <si>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</si>
  <si>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</si>
  <si>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</si>
  <si>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</si>
  <si>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</si>
  <si>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</si>
  <si>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</si>
  <si>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</si>
  <si>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</si>
  <si>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</si>
  <si>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</si>
  <si>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</si>
  <si>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</si>
  <si>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</si>
  <si>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</si>
  <si>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</si>
  <si>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</si>
  <si>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</si>
  <si>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</si>
  <si>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</si>
  <si>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</si>
  <si>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</si>
  <si>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</si>
  <si>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</si>
  <si>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</si>
  <si>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</si>
  <si>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</si>
  <si>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</si>
  <si>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</si>
  <si>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</si>
  <si>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</si>
  <si>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</si>
  <si>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</si>
  <si>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</si>
  <si>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</si>
  <si>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</si>
  <si>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</si>
  <si>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</si>
  <si>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</si>
  <si>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</si>
  <si>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</si>
  <si>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</si>
  <si>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</si>
  <si>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</si>
  <si>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</si>
  <si>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</si>
  <si>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</si>
  <si>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</si>
  <si>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</si>
  <si>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</si>
  <si>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</si>
  <si>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</si>
  <si>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</si>
  <si>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</si>
  <si>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</si>
  <si>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</si>
  <si>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</si>
  <si>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</si>
  <si>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</si>
  <si>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</si>
  <si>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</si>
  <si>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</si>
  <si>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</si>
  <si>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</si>
  <si>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</si>
  <si>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</si>
  <si>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</si>
  <si>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</si>
  <si>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</si>
  <si>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</si>
  <si>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</si>
  <si>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</si>
  <si>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</si>
  <si>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</si>
  <si>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</si>
  <si>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</si>
  <si>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</si>
  <si>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</si>
  <si>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</si>
  <si>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</si>
  <si>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</si>
  <si>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</si>
  <si>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</si>
  <si>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</si>
  <si>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</si>
  <si>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</si>
  <si>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</si>
  <si>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</si>
  <si>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</si>
  <si>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</si>
  <si>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</si>
  <si>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</si>
  <si>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</si>
  <si>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</si>
  <si>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</si>
  <si>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</si>
  <si>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</si>
  <si>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</si>
  <si>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</si>
  <si>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</si>
  <si>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</si>
  <si>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</si>
  <si>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</si>
  <si>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</si>
  <si>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</si>
  <si>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</si>
  <si>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</si>
  <si>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</si>
  <si>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</si>
  <si>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</si>
  <si>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4.91</t>
  </si>
  <si>
    <t>住宅新築資金等貸付事業特別会計</t>
  </si>
  <si>
    <t>▲ 4.68</t>
  </si>
  <si>
    <t>▲ 4.62</t>
  </si>
  <si>
    <t>▲ 4.24</t>
  </si>
  <si>
    <t>▲ 3.96</t>
  </si>
  <si>
    <t>▲ 3.64</t>
  </si>
  <si>
    <t>一般会計</t>
  </si>
  <si>
    <t>下水道事業会計</t>
  </si>
  <si>
    <t>水道事業会計</t>
  </si>
  <si>
    <t>国民健康保険特別会計</t>
  </si>
  <si>
    <t>▲ 1.38</t>
  </si>
  <si>
    <t>▲ 1.77</t>
  </si>
  <si>
    <t>▲ 2.12</t>
  </si>
  <si>
    <t>▲ 2.08</t>
  </si>
  <si>
    <t>後期高齢者医療特別会計</t>
  </si>
  <si>
    <t>奨学金貸付事業特別会計</t>
  </si>
  <si>
    <t>霊園事業特別会計</t>
  </si>
  <si>
    <t>その他会計（赤字）</t>
  </si>
  <si>
    <t>その他会計（黒字）</t>
  </si>
  <si>
    <t>-</t>
    <phoneticPr fontId="2"/>
  </si>
  <si>
    <t>-</t>
    <phoneticPr fontId="2"/>
  </si>
  <si>
    <t>-</t>
    <phoneticPr fontId="2"/>
  </si>
  <si>
    <t>-</t>
    <phoneticPr fontId="2"/>
  </si>
  <si>
    <t>福岡県市町村消防団員等公務災害補償組合</t>
    <rPh sb="0" eb="3">
      <t>フクオカケン</t>
    </rPh>
    <rPh sb="3" eb="6">
      <t>シチョウソン</t>
    </rPh>
    <rPh sb="6" eb="8">
      <t>ショウボウ</t>
    </rPh>
    <rPh sb="8" eb="10">
      <t>ダンイン</t>
    </rPh>
    <rPh sb="10" eb="11">
      <t>ナド</t>
    </rPh>
    <rPh sb="11" eb="13">
      <t>コウム</t>
    </rPh>
    <rPh sb="13" eb="15">
      <t>サイガイ</t>
    </rPh>
    <rPh sb="15" eb="17">
      <t>ホショウ</t>
    </rPh>
    <rPh sb="17" eb="19">
      <t>クミアイ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</si>
  <si>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</si>
  <si>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</si>
  <si>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t>
    <rPh sb="0" eb="3">
      <t>フクオカケン</t>
    </rPh>
    <rPh sb="3" eb="5">
      <t>ジチ</t>
    </rPh>
    <rPh sb="5" eb="7">
      <t>カイカン</t>
    </rPh>
    <rPh sb="7" eb="9">
      <t>カンリ</t>
    </rPh>
    <rPh sb="9" eb="11">
      <t>クミアイ</t>
    </rPh>
    <phoneticPr fontId="2"/>
  </si>
  <si>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</si>
  <si>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京築広域市町村圏事務組合（広域圏消防特別会計）</t>
    <rPh sb="0" eb="2">
      <t>ケイチク</t>
    </rPh>
    <rPh sb="2" eb="4">
      <t>コウイキ</t>
    </rPh>
    <rPh sb="4" eb="7">
      <t>シチョウソン</t>
    </rPh>
    <rPh sb="7" eb="8">
      <t>ケン</t>
    </rPh>
    <rPh sb="8" eb="10">
      <t>ジム</t>
    </rPh>
    <rPh sb="10" eb="12">
      <t>クミアイ</t>
    </rPh>
    <rPh sb="13" eb="16">
      <t>コウイキケン</t>
    </rPh>
    <rPh sb="16" eb="18">
      <t>ショウボウ</t>
    </rPh>
    <rPh sb="18" eb="20">
      <t>トクベツ</t>
    </rPh>
    <rPh sb="20" eb="22">
      <t>カイケイ</t>
    </rPh>
    <phoneticPr fontId="2"/>
  </si>
  <si>
    <t>築上郡自治会館等資産管理組合</t>
    <rPh sb="0" eb="3">
      <t>チクジョウグン</t>
    </rPh>
    <rPh sb="3" eb="5">
      <t>ジチ</t>
    </rPh>
    <rPh sb="5" eb="7">
      <t>カイカン</t>
    </rPh>
    <rPh sb="7" eb="8">
      <t>ナド</t>
    </rPh>
    <rPh sb="8" eb="10">
      <t>シサン</t>
    </rPh>
    <rPh sb="10" eb="12">
      <t>カンリ</t>
    </rPh>
    <rPh sb="12" eb="14">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</si>
  <si>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</si>
  <si>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</si>
  <si>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</si>
  <si>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</si>
  <si>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</si>
  <si>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</si>
  <si>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京築地区水道企業団</t>
    <rPh sb="0" eb="2">
      <t>ケイチク</t>
    </rPh>
    <rPh sb="2" eb="4">
      <t>チク</t>
    </rPh>
    <rPh sb="4" eb="6">
      <t>スイドウ</t>
    </rPh>
    <rPh sb="6" eb="8">
      <t>キギョウ</t>
    </rPh>
    <rPh sb="8" eb="9">
      <t>ダン</t>
    </rPh>
    <phoneticPr fontId="2"/>
  </si>
  <si>
    <t>法適用企業</t>
    <rPh sb="0" eb="1">
      <t>ホウ</t>
    </rPh>
    <rPh sb="1" eb="3">
      <t>テキヨウ</t>
    </rPh>
    <rPh sb="3" eb="5">
      <t>キギョウ</t>
    </rPh>
    <phoneticPr fontId="2"/>
  </si>
  <si>
    <t>東九州コミュニティー放送</t>
    <rPh sb="0" eb="1">
      <t>ヒガシ</t>
    </rPh>
    <rPh sb="1" eb="3">
      <t>キュウシュウ</t>
    </rPh>
    <rPh sb="10" eb="12">
      <t>ホウソウ</t>
    </rPh>
    <phoneticPr fontId="2"/>
  </si>
  <si>
    <t>しいだサンコー</t>
    <phoneticPr fontId="2"/>
  </si>
  <si>
    <t>ついきプロヴァンス</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</si>
  <si>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</si>
  <si>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</si>
  <si>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</si>
  <si>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</si>
  <si>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</si>
  <si>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</si>
  <si>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</si>
  <si>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</si>
  <si>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</si>
  <si>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</si>
  <si>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築上町まちづくり推進基金</t>
    <rPh sb="0" eb="3">
      <t>チクジョウマチ</t>
    </rPh>
    <rPh sb="8" eb="10">
      <t>スイシン</t>
    </rPh>
    <rPh sb="10" eb="12">
      <t>キキン</t>
    </rPh>
    <phoneticPr fontId="11"/>
  </si>
  <si>
    <t>築上町公共施設等整備基金</t>
    <rPh sb="0" eb="3">
      <t>チクジョウマチ</t>
    </rPh>
    <rPh sb="3" eb="5">
      <t>コウキョウ</t>
    </rPh>
    <rPh sb="5" eb="7">
      <t>シセツ</t>
    </rPh>
    <rPh sb="7" eb="8">
      <t>ナド</t>
    </rPh>
    <rPh sb="8" eb="10">
      <t>セイビ</t>
    </rPh>
    <rPh sb="10" eb="12">
      <t>キキン</t>
    </rPh>
    <phoneticPr fontId="11"/>
  </si>
  <si>
    <t>築上町子ども医療費助成事業基金</t>
    <rPh sb="0" eb="3">
      <t>チクジョウマチ</t>
    </rPh>
    <rPh sb="3" eb="4">
      <t>コ</t>
    </rPh>
    <rPh sb="6" eb="8">
      <t>イリョウ</t>
    </rPh>
    <rPh sb="8" eb="9">
      <t>ヒ</t>
    </rPh>
    <rPh sb="9" eb="11">
      <t>ジョセイ</t>
    </rPh>
    <rPh sb="11" eb="13">
      <t>ジギョウ</t>
    </rPh>
    <rPh sb="13" eb="15">
      <t>キキン</t>
    </rPh>
    <phoneticPr fontId="11"/>
  </si>
  <si>
    <t>築上町地域振興基金</t>
    <rPh sb="0" eb="3">
      <t>チクジョウマチ</t>
    </rPh>
    <rPh sb="3" eb="5">
      <t>チイキ</t>
    </rPh>
    <rPh sb="5" eb="7">
      <t>シンコウ</t>
    </rPh>
    <rPh sb="7" eb="9">
      <t>キキン</t>
    </rPh>
    <phoneticPr fontId="11"/>
  </si>
  <si>
    <t>築上町環境施設基金</t>
    <rPh sb="0" eb="3">
      <t>チクジョウマチ</t>
    </rPh>
    <rPh sb="3" eb="5">
      <t>カンキョウ</t>
    </rPh>
    <rPh sb="5" eb="7">
      <t>シセツ</t>
    </rPh>
    <rPh sb="7" eb="9">
      <t>キキン</t>
    </rPh>
    <phoneticPr fontId="11"/>
  </si>
  <si>
    <t>椎田駅前周辺活性化促進事業特別会計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</si>
  <si>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</si>
  <si>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</si>
  <si>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</si>
  <si>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に比べ40.9ポイントも高い。大型事業【中学校建設・液肥施設建設・保育園建設】により普通会計地方債残高が平成28年度に比べて415,074千円増加し、普通交付税の減額で標準財政規模が78,830千円減少したため、将来負担比率が6.2ポイント増加した。今後、庁舎建替えや防災行政無線工事の地方債借入もあるため将来負担比率は更に増加すると考えられる。有形固定資産減価償却率は類似団体と同じである。</t>
    <rPh sb="0" eb="2">
      <t>ショウライ</t>
    </rPh>
    <rPh sb="2" eb="4">
      <t>フタン</t>
    </rPh>
    <rPh sb="4" eb="6">
      <t>ヒリツ</t>
    </rPh>
    <rPh sb="7" eb="9">
      <t>ルイジ</t>
    </rPh>
    <rPh sb="9" eb="11">
      <t>ダンタイ</t>
    </rPh>
    <rPh sb="12" eb="13">
      <t>クラ</t>
    </rPh>
    <rPh sb="23" eb="24">
      <t>タカ</t>
    </rPh>
    <rPh sb="26" eb="28">
      <t>オオガタ</t>
    </rPh>
    <rPh sb="28" eb="30">
      <t>ジギョウ</t>
    </rPh>
    <rPh sb="31" eb="34">
      <t>チュウガッコウ</t>
    </rPh>
    <rPh sb="34" eb="36">
      <t>ケンセツ</t>
    </rPh>
    <rPh sb="37" eb="39">
      <t>エキヒ</t>
    </rPh>
    <rPh sb="39" eb="41">
      <t>シセツ</t>
    </rPh>
    <rPh sb="41" eb="43">
      <t>ケンセツ</t>
    </rPh>
    <rPh sb="44" eb="46">
      <t>ホイク</t>
    </rPh>
    <rPh sb="46" eb="47">
      <t>エン</t>
    </rPh>
    <rPh sb="47" eb="49">
      <t>ケンセツ</t>
    </rPh>
    <rPh sb="53" eb="55">
      <t>フツウ</t>
    </rPh>
    <rPh sb="55" eb="57">
      <t>カイケイ</t>
    </rPh>
    <rPh sb="57" eb="59">
      <t>チホウ</t>
    </rPh>
    <rPh sb="59" eb="60">
      <t>サイ</t>
    </rPh>
    <rPh sb="60" eb="62">
      <t>ザンダカ</t>
    </rPh>
    <rPh sb="63" eb="65">
      <t>ヘイセイ</t>
    </rPh>
    <rPh sb="67" eb="69">
      <t>ネンド</t>
    </rPh>
    <rPh sb="70" eb="71">
      <t>クラ</t>
    </rPh>
    <rPh sb="80" eb="81">
      <t>セン</t>
    </rPh>
    <rPh sb="81" eb="82">
      <t>エン</t>
    </rPh>
    <rPh sb="82" eb="84">
      <t>ゾウカ</t>
    </rPh>
    <rPh sb="86" eb="88">
      <t>フツウ</t>
    </rPh>
    <rPh sb="88" eb="91">
      <t>コウフゼイ</t>
    </rPh>
    <rPh sb="92" eb="94">
      <t>ゲンガク</t>
    </rPh>
    <rPh sb="95" eb="97">
      <t>ヒョウジュン</t>
    </rPh>
    <rPh sb="97" eb="99">
      <t>ザイセイ</t>
    </rPh>
    <rPh sb="99" eb="101">
      <t>キボ</t>
    </rPh>
    <rPh sb="108" eb="109">
      <t>セン</t>
    </rPh>
    <rPh sb="109" eb="110">
      <t>エン</t>
    </rPh>
    <rPh sb="110" eb="112">
      <t>ゲンショウ</t>
    </rPh>
    <rPh sb="117" eb="119">
      <t>ショウライ</t>
    </rPh>
    <rPh sb="119" eb="121">
      <t>フタン</t>
    </rPh>
    <rPh sb="121" eb="123">
      <t>ヒリツ</t>
    </rPh>
    <rPh sb="131" eb="133">
      <t>ゾウカ</t>
    </rPh>
    <rPh sb="136" eb="138">
      <t>コンゴ</t>
    </rPh>
    <rPh sb="139" eb="140">
      <t>チョウ</t>
    </rPh>
    <rPh sb="140" eb="141">
      <t>シャ</t>
    </rPh>
    <rPh sb="141" eb="143">
      <t>タテカ</t>
    </rPh>
    <rPh sb="145" eb="147">
      <t>ボウサイ</t>
    </rPh>
    <rPh sb="147" eb="149">
      <t>ギョウセイ</t>
    </rPh>
    <rPh sb="149" eb="151">
      <t>ムセン</t>
    </rPh>
    <rPh sb="151" eb="153">
      <t>コウジ</t>
    </rPh>
    <rPh sb="154" eb="156">
      <t>チホウ</t>
    </rPh>
    <rPh sb="156" eb="157">
      <t>サイ</t>
    </rPh>
    <rPh sb="157" eb="159">
      <t>カリイレ</t>
    </rPh>
    <rPh sb="164" eb="166">
      <t>ショウライ</t>
    </rPh>
    <rPh sb="166" eb="168">
      <t>フタン</t>
    </rPh>
    <rPh sb="168" eb="170">
      <t>ヒリツ</t>
    </rPh>
    <rPh sb="171" eb="172">
      <t>サラ</t>
    </rPh>
    <rPh sb="173" eb="175">
      <t>ゾウカ</t>
    </rPh>
    <rPh sb="178" eb="179">
      <t>カンガ</t>
    </rPh>
    <rPh sb="184" eb="186">
      <t>ユウケイ</t>
    </rPh>
    <rPh sb="186" eb="188">
      <t>コテイ</t>
    </rPh>
    <rPh sb="188" eb="190">
      <t>シサン</t>
    </rPh>
    <rPh sb="190" eb="192">
      <t>ゲンカ</t>
    </rPh>
    <rPh sb="192" eb="194">
      <t>ショウキャク</t>
    </rPh>
    <rPh sb="194" eb="195">
      <t>リツ</t>
    </rPh>
    <rPh sb="196" eb="198">
      <t>ルイジ</t>
    </rPh>
    <rPh sb="198" eb="200">
      <t>ダンタイ</t>
    </rPh>
    <rPh sb="201" eb="202">
      <t>オナ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</si>
  <si>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</si>
  <si>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</si>
  <si>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</si>
  <si>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</si>
  <si>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</si>
  <si>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</si>
  <si>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類似団体と比較して低いものの、将来負担比率は高くなっている。将来負担比率が上昇している主な要因として中学校建設・液肥施設建設・保育園建設により地方債残高が平成28年度に比べて415,074千円増加し、標準財政規模が78,830千円減少したことが考えられる。保育園はH29年度・中学校はR3年度・液肥施設はR4年度から元金の償還が始まり、実質公債比率が上昇していくことが考えられるため公債費の適正化に取り組んでいく必要がある。</t>
    <rPh sb="0" eb="2">
      <t>ジッシツ</t>
    </rPh>
    <rPh sb="2" eb="4">
      <t>コウサイ</t>
    </rPh>
    <rPh sb="4" eb="6">
      <t>ヒリツ</t>
    </rPh>
    <rPh sb="7" eb="9">
      <t>ルイジ</t>
    </rPh>
    <rPh sb="9" eb="11">
      <t>ダンタイ</t>
    </rPh>
    <rPh sb="12" eb="14">
      <t>ヒカク</t>
    </rPh>
    <rPh sb="16" eb="17">
      <t>ヒク</t>
    </rPh>
    <rPh sb="22" eb="24">
      <t>ショウライ</t>
    </rPh>
    <rPh sb="24" eb="26">
      <t>フタン</t>
    </rPh>
    <rPh sb="26" eb="28">
      <t>ヒリツ</t>
    </rPh>
    <rPh sb="29" eb="30">
      <t>タカ</t>
    </rPh>
    <rPh sb="37" eb="39">
      <t>ショウライ</t>
    </rPh>
    <rPh sb="39" eb="41">
      <t>フタン</t>
    </rPh>
    <rPh sb="41" eb="43">
      <t>ヒリツ</t>
    </rPh>
    <rPh sb="44" eb="46">
      <t>ジョウショウ</t>
    </rPh>
    <rPh sb="50" eb="51">
      <t>オモ</t>
    </rPh>
    <rPh sb="52" eb="54">
      <t>ヨウイン</t>
    </rPh>
    <rPh sb="57" eb="60">
      <t>チュウガッコウ</t>
    </rPh>
    <rPh sb="60" eb="62">
      <t>ケンセツ</t>
    </rPh>
    <rPh sb="63" eb="65">
      <t>エキヒ</t>
    </rPh>
    <rPh sb="65" eb="67">
      <t>シセツ</t>
    </rPh>
    <rPh sb="67" eb="69">
      <t>ケンセツ</t>
    </rPh>
    <rPh sb="70" eb="72">
      <t>ホイク</t>
    </rPh>
    <rPh sb="72" eb="73">
      <t>エン</t>
    </rPh>
    <rPh sb="73" eb="75">
      <t>ケンセツ</t>
    </rPh>
    <rPh sb="107" eb="109">
      <t>ヒョウジュン</t>
    </rPh>
    <rPh sb="109" eb="111">
      <t>ザイセイ</t>
    </rPh>
    <rPh sb="111" eb="113">
      <t>キボ</t>
    </rPh>
    <rPh sb="120" eb="122">
      <t>センエン</t>
    </rPh>
    <rPh sb="122" eb="124">
      <t>ゲンショウ</t>
    </rPh>
    <rPh sb="129" eb="130">
      <t>カンガ</t>
    </rPh>
    <rPh sb="135" eb="138">
      <t>ホイクエン</t>
    </rPh>
    <rPh sb="142" eb="144">
      <t>ネンド</t>
    </rPh>
    <rPh sb="145" eb="148">
      <t>チュウガッコウ</t>
    </rPh>
    <rPh sb="151" eb="153">
      <t>ネンド</t>
    </rPh>
    <rPh sb="154" eb="156">
      <t>エキヒ</t>
    </rPh>
    <rPh sb="156" eb="158">
      <t>シセツ</t>
    </rPh>
    <rPh sb="161" eb="163">
      <t>ネンド</t>
    </rPh>
    <rPh sb="165" eb="167">
      <t>ガンキン</t>
    </rPh>
    <rPh sb="168" eb="170">
      <t>ショウカン</t>
    </rPh>
    <rPh sb="171" eb="172">
      <t>ハジ</t>
    </rPh>
    <rPh sb="175" eb="177">
      <t>ジッシツ</t>
    </rPh>
    <rPh sb="177" eb="179">
      <t>コウサイ</t>
    </rPh>
    <rPh sb="179" eb="181">
      <t>ヒリツ</t>
    </rPh>
    <rPh sb="182" eb="184">
      <t>ジョウショウ</t>
    </rPh>
    <rPh sb="191" eb="192">
      <t>カンガ</t>
    </rPh>
    <rPh sb="198" eb="201">
      <t>コウサイヒ</t>
    </rPh>
    <rPh sb="202" eb="205">
      <t>テキセイカ</t>
    </rPh>
    <rPh sb="206" eb="207">
      <t>ト</t>
    </rPh>
    <rPh sb="208" eb="209">
      <t>ク</t>
    </rPh>
    <rPh sb="213" eb="215">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</si>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</sst>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0" fillId="0" borderId="116"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177" fontId="0" fillId="8" borderId="44"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C6B8-4671-A60E-00E1139DF9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81011</c:v>
                </c:pt>
                <c:pt idx="1">
                  <c:v>49213</c:v>
                </c:pt>
                <c:pt idx="2">
                  <c:v>61376</c:v>
                </c:pt>
                <c:pt idx="3">
                  <c:v>134353</c:v>
                </c:pt>
                <c:pt idx="4">
                  <c:v>155110</c:v>
                </c:pt>
              </c:numCache>
            </c:numRef>
          </c:val>
          <c:smooth val="0"/>
          <c:extLst xmlns:c16r2="http://schemas.microsoft.com/office/drawing/2015/06/chart">
            <c:ext xmlns:c16="http://schemas.microsoft.com/office/drawing/2014/chart" uri="{C3380CC4-5D6E-409C-BE32-E72D297353CC}">
              <c16:uniqueId val="{00000001-C6B8-4671-A60E-00E1139DF9CA}"/>
            </c:ext>
          </c:extLst>
        </c:ser>
        <c:dLbls>
          <c:showLegendKey val="0"/>
          <c:showVal val="0"/>
          <c:showCatName val="0"/>
          <c:showSerName val="0"/>
          <c:showPercent val="0"/>
          <c:showBubbleSize val="0"/>
        </c:dLbls>
        <c:marker val="1"/>
        <c:smooth val="0"/>
        <c:axId val="1057699728"/>
        <c:axId val="1057697768"/>
      </c:lineChart>
      <c:catAx>
        <c:axId val="1057699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7697768"/>
        <c:crosses val="autoZero"/>
        <c:auto val="1"/>
        <c:lblAlgn val="ctr"/>
        <c:lblOffset val="100"/>
        <c:tickLblSkip val="1"/>
        <c:tickMarkSkip val="1"/>
        <c:noMultiLvlLbl val="0"/>
      </c:catAx>
      <c:valAx>
        <c:axId val="105769776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7699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19.43</c:v>
                </c:pt>
                <c:pt idx="1">
                  <c:v>22.91</c:v>
                </c:pt>
                <c:pt idx="2">
                  <c:v>27.79</c:v>
                </c:pt>
                <c:pt idx="3">
                  <c:v>21.38</c:v>
                </c:pt>
                <c:pt idx="4">
                  <c:v>21.61</c:v>
                </c:pt>
              </c:numCache>
            </c:numRef>
          </c:val>
          <c:extLst xmlns:c16r2="http://schemas.microsoft.com/office/drawing/2015/06/chart">
            <c:ext xmlns:c16="http://schemas.microsoft.com/office/drawing/2014/chart" uri="{C3380CC4-5D6E-409C-BE32-E72D297353CC}">
              <c16:uniqueId val="{00000000-B318-4C17-866B-75FF3E4602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21.93</c:v>
                </c:pt>
                <c:pt idx="1">
                  <c:v>22.45</c:v>
                </c:pt>
                <c:pt idx="2">
                  <c:v>25.69</c:v>
                </c:pt>
                <c:pt idx="3">
                  <c:v>27.91</c:v>
                </c:pt>
                <c:pt idx="4">
                  <c:v>30.08</c:v>
                </c:pt>
              </c:numCache>
            </c:numRef>
          </c:val>
          <c:extLst xmlns:c16r2="http://schemas.microsoft.com/office/drawing/2015/06/chart">
            <c:ext xmlns:c16="http://schemas.microsoft.com/office/drawing/2014/chart" uri="{C3380CC4-5D6E-409C-BE32-E72D297353CC}">
              <c16:uniqueId val="{00000001-B318-4C17-866B-75FF3E4602E9}"/>
            </c:ext>
          </c:extLst>
        </c:ser>
        <c:dLbls>
          <c:showLegendKey val="0"/>
          <c:showVal val="0"/>
          <c:showCatName val="0"/>
          <c:showSerName val="0"/>
          <c:showPercent val="0"/>
          <c:showBubbleSize val="0"/>
        </c:dLbls>
        <c:gapWidth val="250"/>
        <c:overlap val="100"/>
        <c:axId val="1057696200"/>
        <c:axId val="1057695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7.78</c:v>
                </c:pt>
                <c:pt idx="1">
                  <c:v>5.6</c:v>
                </c:pt>
                <c:pt idx="2">
                  <c:v>8.24</c:v>
                </c:pt>
                <c:pt idx="3">
                  <c:v>-4.91</c:v>
                </c:pt>
                <c:pt idx="4">
                  <c:v>1.71</c:v>
                </c:pt>
              </c:numCache>
            </c:numRef>
          </c:val>
          <c:smooth val="0"/>
          <c:extLst xmlns:c16r2="http://schemas.microsoft.com/office/drawing/2015/06/chart">
            <c:ext xmlns:c16="http://schemas.microsoft.com/office/drawing/2014/chart" uri="{C3380CC4-5D6E-409C-BE32-E72D297353CC}">
              <c16:uniqueId val="{00000002-B318-4C17-866B-75FF3E4602E9}"/>
            </c:ext>
          </c:extLst>
        </c:ser>
        <c:dLbls>
          <c:showLegendKey val="0"/>
          <c:showVal val="0"/>
          <c:showCatName val="0"/>
          <c:showSerName val="0"/>
          <c:showPercent val="0"/>
          <c:showBubbleSize val="0"/>
        </c:dLbls>
        <c:marker val="1"/>
        <c:smooth val="0"/>
        <c:axId val="1057696200"/>
        <c:axId val="1057695808"/>
      </c:lineChart>
      <c:catAx>
        <c:axId val="1057696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7695808"/>
        <c:crosses val="autoZero"/>
        <c:auto val="1"/>
        <c:lblAlgn val="ctr"/>
        <c:lblOffset val="100"/>
        <c:tickLblSkip val="1"/>
        <c:tickMarkSkip val="1"/>
        <c:noMultiLvlLbl val="0"/>
      </c:catAx>
      <c:valAx>
        <c:axId val="105769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696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0.54</c:v>
                </c:pt>
                <c:pt idx="2">
                  <c:v>#N/A</c:v>
                </c:pt>
                <c:pt idx="3">
                  <c:v>0.56000000000000005</c:v>
                </c:pt>
                <c:pt idx="4">
                  <c:v>#N/A</c:v>
                </c:pt>
                <c:pt idx="5">
                  <c:v>2.29</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A54-49F2-988B-D63D786B82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A54-49F2-988B-D63D786B822B}"/>
            </c:ext>
          </c:extLst>
        </c:ser>
        <c:ser>
          <c:idx val="2"/>
          <c:order val="2"/>
          <c:tx>
            <c:strRef>
              <c:f>データシート!$A$29</c:f>
              <c:strCache>
                <c:ptCount val="1"/>
                <c:pt idx="0">
                  <c:v>霊園事業特別会計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A54-49F2-988B-D63D786B822B}"/>
            </c:ext>
          </c:extLst>
        </c:ser>
        <c:ser>
          <c:idx val="3"/>
          <c:order val="3"/>
          <c:tx>
            <c:strRef>
              <c:f>データシート!$A$30</c:f>
              <c:strCache>
                <c:ptCount val="1"/>
                <c:pt idx="0">
                  <c:v>奨学金貸付事業特別会計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0.01</c:v>
                </c:pt>
                <c:pt idx="4">
                  <c:v>#N/A</c:v>
                </c:pt>
                <c:pt idx="5">
                  <c:v>0.02</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2A54-49F2-988B-D63D786B822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0.2</c:v>
                </c:pt>
                <c:pt idx="4">
                  <c:v>#N/A</c:v>
                </c:pt>
                <c:pt idx="5">
                  <c:v>0.18</c:v>
                </c:pt>
                <c:pt idx="6">
                  <c:v>#N/A</c:v>
                </c:pt>
                <c:pt idx="7">
                  <c:v>0.17</c:v>
                </c:pt>
                <c:pt idx="8">
                  <c:v>#N/A</c:v>
                </c:pt>
                <c:pt idx="9">
                  <c:v>0.16</c:v>
                </c:pt>
              </c:numCache>
            </c:numRef>
          </c:val>
          <c:extLst xmlns:c16r2="http://schemas.microsoft.com/office/drawing/2015/06/chart">
            <c:ext xmlns:c16="http://schemas.microsoft.com/office/drawing/2014/chart" uri="{C3380CC4-5D6E-409C-BE32-E72D297353CC}">
              <c16:uniqueId val="{00000004-2A54-49F2-988B-D63D786B822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1.38</c:v>
                </c:pt>
                <c:pt idx="1">
                  <c:v>#N/A</c:v>
                </c:pt>
                <c:pt idx="2">
                  <c:v>1.77</c:v>
                </c:pt>
                <c:pt idx="3">
                  <c:v>#N/A</c:v>
                </c:pt>
                <c:pt idx="4">
                  <c:v>2.12</c:v>
                </c:pt>
                <c:pt idx="5">
                  <c:v>#N/A</c:v>
                </c:pt>
                <c:pt idx="6">
                  <c:v>2.08</c:v>
                </c:pt>
                <c:pt idx="7">
                  <c:v>#N/A</c:v>
                </c:pt>
                <c:pt idx="8">
                  <c:v>#N/A</c:v>
                </c:pt>
                <c:pt idx="9">
                  <c:v>1.88</c:v>
                </c:pt>
              </c:numCache>
            </c:numRef>
          </c:val>
          <c:extLst xmlns:c16r2="http://schemas.microsoft.com/office/drawing/2015/06/chart">
            <c:ext xmlns:c16="http://schemas.microsoft.com/office/drawing/2014/chart" uri="{C3380CC4-5D6E-409C-BE32-E72D297353CC}">
              <c16:uniqueId val="{00000005-2A54-49F2-988B-D63D786B822B}"/>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2.62</c:v>
                </c:pt>
                <c:pt idx="2">
                  <c:v>#N/A</c:v>
                </c:pt>
                <c:pt idx="3">
                  <c:v>3.22</c:v>
                </c:pt>
                <c:pt idx="4">
                  <c:v>#N/A</c:v>
                </c:pt>
                <c:pt idx="5">
                  <c:v>3.07</c:v>
                </c:pt>
                <c:pt idx="6">
                  <c:v>#N/A</c:v>
                </c:pt>
                <c:pt idx="7">
                  <c:v>7.25</c:v>
                </c:pt>
                <c:pt idx="8">
                  <c:v>#N/A</c:v>
                </c:pt>
                <c:pt idx="9">
                  <c:v>3.64</c:v>
                </c:pt>
              </c:numCache>
            </c:numRef>
          </c:val>
          <c:extLst xmlns:c16r2="http://schemas.microsoft.com/office/drawing/2015/06/chart">
            <c:ext xmlns:c16="http://schemas.microsoft.com/office/drawing/2014/chart" uri="{C3380CC4-5D6E-409C-BE32-E72D297353CC}">
              <c16:uniqueId val="{00000006-2A54-49F2-988B-D63D786B822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4.33</c:v>
                </c:pt>
                <c:pt idx="8">
                  <c:v>#N/A</c:v>
                </c:pt>
                <c:pt idx="9">
                  <c:v>5.66</c:v>
                </c:pt>
              </c:numCache>
            </c:numRef>
          </c:val>
          <c:extLst xmlns:c16r2="http://schemas.microsoft.com/office/drawing/2015/06/chart">
            <c:ext xmlns:c16="http://schemas.microsoft.com/office/drawing/2014/chart" uri="{C3380CC4-5D6E-409C-BE32-E72D297353CC}">
              <c16:uniqueId val="{00000007-2A54-49F2-988B-D63D786B822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24.06</c:v>
                </c:pt>
                <c:pt idx="2">
                  <c:v>#N/A</c:v>
                </c:pt>
                <c:pt idx="3">
                  <c:v>27.51</c:v>
                </c:pt>
                <c:pt idx="4">
                  <c:v>#N/A</c:v>
                </c:pt>
                <c:pt idx="5">
                  <c:v>32.01</c:v>
                </c:pt>
                <c:pt idx="6">
                  <c:v>#N/A</c:v>
                </c:pt>
                <c:pt idx="7">
                  <c:v>25.34</c:v>
                </c:pt>
                <c:pt idx="8">
                  <c:v>#N/A</c:v>
                </c:pt>
                <c:pt idx="9">
                  <c:v>25.22</c:v>
                </c:pt>
              </c:numCache>
            </c:numRef>
          </c:val>
          <c:extLst xmlns:c16r2="http://schemas.microsoft.com/office/drawing/2015/06/chart">
            <c:ext xmlns:c16="http://schemas.microsoft.com/office/drawing/2014/chart" uri="{C3380CC4-5D6E-409C-BE32-E72D297353CC}">
              <c16:uniqueId val="{00000008-2A54-49F2-988B-D63D786B822B}"/>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4.68</c:v>
                </c:pt>
                <c:pt idx="1">
                  <c:v>#N/A</c:v>
                </c:pt>
                <c:pt idx="2">
                  <c:v>4.62</c:v>
                </c:pt>
                <c:pt idx="3">
                  <c:v>#N/A</c:v>
                </c:pt>
                <c:pt idx="4">
                  <c:v>4.24</c:v>
                </c:pt>
                <c:pt idx="5">
                  <c:v>#N/A</c:v>
                </c:pt>
                <c:pt idx="6">
                  <c:v>3.96</c:v>
                </c:pt>
                <c:pt idx="7">
                  <c:v>#N/A</c:v>
                </c:pt>
                <c:pt idx="8">
                  <c:v>3.64</c:v>
                </c:pt>
                <c:pt idx="9">
                  <c:v>#N/A</c:v>
                </c:pt>
              </c:numCache>
            </c:numRef>
          </c:val>
          <c:extLst xmlns:c16r2="http://schemas.microsoft.com/office/drawing/2015/06/chart">
            <c:ext xmlns:c16="http://schemas.microsoft.com/office/drawing/2014/chart" uri="{C3380CC4-5D6E-409C-BE32-E72D297353CC}">
              <c16:uniqueId val="{00000009-2A54-49F2-988B-D63D786B822B}"/>
            </c:ext>
          </c:extLst>
        </c:ser>
        <c:dLbls>
          <c:showLegendKey val="0"/>
          <c:showVal val="0"/>
          <c:showCatName val="0"/>
          <c:showSerName val="0"/>
          <c:showPercent val="0"/>
          <c:showBubbleSize val="0"/>
        </c:dLbls>
        <c:gapWidth val="150"/>
        <c:overlap val="100"/>
        <c:axId val="1057695024"/>
        <c:axId val="1057694632"/>
      </c:barChart>
      <c:catAx>
        <c:axId val="105769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7694632"/>
        <c:crosses val="autoZero"/>
        <c:auto val="1"/>
        <c:lblAlgn val="ctr"/>
        <c:lblOffset val="100"/>
        <c:tickLblSkip val="1"/>
        <c:tickMarkSkip val="1"/>
        <c:noMultiLvlLbl val="0"/>
      </c:catAx>
      <c:valAx>
        <c:axId val="1057694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695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1001</c:v>
                </c:pt>
                <c:pt idx="5">
                  <c:v>1057</c:v>
                </c:pt>
                <c:pt idx="8">
                  <c:v>916</c:v>
                </c:pt>
                <c:pt idx="11">
                  <c:v>915</c:v>
                </c:pt>
                <c:pt idx="14">
                  <c:v>945</c:v>
                </c:pt>
              </c:numCache>
            </c:numRef>
          </c:val>
          <c:extLst xmlns:c16r2="http://schemas.microsoft.com/office/drawing/2015/06/chart">
            <c:ext xmlns:c16="http://schemas.microsoft.com/office/drawing/2014/chart" uri="{C3380CC4-5D6E-409C-BE32-E72D297353CC}">
              <c16:uniqueId val="{00000000-9681-4729-8C44-C7202BB410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681-4729-8C44-C7202BB410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30</c:v>
                </c:pt>
                <c:pt idx="3">
                  <c:v>7</c:v>
                </c:pt>
                <c:pt idx="6">
                  <c:v>7</c:v>
                </c:pt>
                <c:pt idx="9">
                  <c:v>7</c:v>
                </c:pt>
                <c:pt idx="12">
                  <c:v>17</c:v>
                </c:pt>
              </c:numCache>
            </c:numRef>
          </c:val>
          <c:extLst xmlns:c16r2="http://schemas.microsoft.com/office/drawing/2015/06/chart">
            <c:ext xmlns:c16="http://schemas.microsoft.com/office/drawing/2014/chart" uri="{C3380CC4-5D6E-409C-BE32-E72D297353CC}">
              <c16:uniqueId val="{00000002-9681-4729-8C44-C7202BB410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c:v>
                </c:pt>
                <c:pt idx="3">
                  <c:v>5</c:v>
                </c:pt>
                <c:pt idx="6">
                  <c:v>6</c:v>
                </c:pt>
                <c:pt idx="9">
                  <c:v>13</c:v>
                </c:pt>
                <c:pt idx="12">
                  <c:v>6</c:v>
                </c:pt>
              </c:numCache>
            </c:numRef>
          </c:val>
          <c:extLst xmlns:c16r2="http://schemas.microsoft.com/office/drawing/2015/06/chart">
            <c:ext xmlns:c16="http://schemas.microsoft.com/office/drawing/2014/chart" uri="{C3380CC4-5D6E-409C-BE32-E72D297353CC}">
              <c16:uniqueId val="{00000003-9681-4729-8C44-C7202BB410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229</c:v>
                </c:pt>
                <c:pt idx="3">
                  <c:v>241</c:v>
                </c:pt>
                <c:pt idx="6">
                  <c:v>253</c:v>
                </c:pt>
                <c:pt idx="9">
                  <c:v>230</c:v>
                </c:pt>
                <c:pt idx="12">
                  <c:v>224</c:v>
                </c:pt>
              </c:numCache>
            </c:numRef>
          </c:val>
          <c:extLst xmlns:c16r2="http://schemas.microsoft.com/office/drawing/2015/06/chart">
            <c:ext xmlns:c16="http://schemas.microsoft.com/office/drawing/2014/chart" uri="{C3380CC4-5D6E-409C-BE32-E72D297353CC}">
              <c16:uniqueId val="{00000004-9681-4729-8C44-C7202BB410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681-4729-8C44-C7202BB410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681-4729-8C44-C7202BB410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1267</c:v>
                </c:pt>
                <c:pt idx="3">
                  <c:v>1250</c:v>
                </c:pt>
                <c:pt idx="6">
                  <c:v>1011</c:v>
                </c:pt>
                <c:pt idx="9">
                  <c:v>1067</c:v>
                </c:pt>
                <c:pt idx="12">
                  <c:v>1073</c:v>
                </c:pt>
              </c:numCache>
            </c:numRef>
          </c:val>
          <c:extLst xmlns:c16r2="http://schemas.microsoft.com/office/drawing/2015/06/chart">
            <c:ext xmlns:c16="http://schemas.microsoft.com/office/drawing/2014/chart" uri="{C3380CC4-5D6E-409C-BE32-E72D297353CC}">
              <c16:uniqueId val="{00000007-9681-4729-8C44-C7202BB4100A}"/>
            </c:ext>
          </c:extLst>
        </c:ser>
        <c:dLbls>
          <c:showLegendKey val="0"/>
          <c:showVal val="0"/>
          <c:showCatName val="0"/>
          <c:showSerName val="0"/>
          <c:showPercent val="0"/>
          <c:showBubbleSize val="0"/>
        </c:dLbls>
        <c:gapWidth val="100"/>
        <c:overlap val="100"/>
        <c:axId val="1057693848"/>
        <c:axId val="1057693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541</c:v>
                </c:pt>
                <c:pt idx="2">
                  <c:v>#N/A</c:v>
                </c:pt>
                <c:pt idx="3">
                  <c:v>#N/A</c:v>
                </c:pt>
                <c:pt idx="4">
                  <c:v>446</c:v>
                </c:pt>
                <c:pt idx="5">
                  <c:v>#N/A</c:v>
                </c:pt>
                <c:pt idx="6">
                  <c:v>#N/A</c:v>
                </c:pt>
                <c:pt idx="7">
                  <c:v>361</c:v>
                </c:pt>
                <c:pt idx="8">
                  <c:v>#N/A</c:v>
                </c:pt>
                <c:pt idx="9">
                  <c:v>#N/A</c:v>
                </c:pt>
                <c:pt idx="10">
                  <c:v>402</c:v>
                </c:pt>
                <c:pt idx="11">
                  <c:v>#N/A</c:v>
                </c:pt>
                <c:pt idx="12">
                  <c:v>#N/A</c:v>
                </c:pt>
                <c:pt idx="13">
                  <c:v>375</c:v>
                </c:pt>
                <c:pt idx="14">
                  <c:v>#N/A</c:v>
                </c:pt>
              </c:numCache>
            </c:numRef>
          </c:val>
          <c:smooth val="0"/>
          <c:extLst xmlns:c16r2="http://schemas.microsoft.com/office/drawing/2015/06/chart">
            <c:ext xmlns:c16="http://schemas.microsoft.com/office/drawing/2014/chart" uri="{C3380CC4-5D6E-409C-BE32-E72D297353CC}">
              <c16:uniqueId val="{00000008-9681-4729-8C44-C7202BB4100A}"/>
            </c:ext>
          </c:extLst>
        </c:ser>
        <c:dLbls>
          <c:showLegendKey val="0"/>
          <c:showVal val="0"/>
          <c:showCatName val="0"/>
          <c:showSerName val="0"/>
          <c:showPercent val="0"/>
          <c:showBubbleSize val="0"/>
        </c:dLbls>
        <c:marker val="1"/>
        <c:smooth val="0"/>
        <c:axId val="1057693848"/>
        <c:axId val="1057693456"/>
      </c:lineChart>
      <c:catAx>
        <c:axId val="1057693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7693456"/>
        <c:crosses val="autoZero"/>
        <c:auto val="1"/>
        <c:lblAlgn val="ctr"/>
        <c:lblOffset val="100"/>
        <c:tickLblSkip val="1"/>
        <c:tickMarkSkip val="1"/>
        <c:noMultiLvlLbl val="0"/>
      </c:catAx>
      <c:valAx>
        <c:axId val="105769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693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9172</c:v>
                </c:pt>
                <c:pt idx="5">
                  <c:v>9540</c:v>
                </c:pt>
                <c:pt idx="8">
                  <c:v>9422</c:v>
                </c:pt>
                <c:pt idx="11">
                  <c:v>9030</c:v>
                </c:pt>
                <c:pt idx="14">
                  <c:v>8997</c:v>
                </c:pt>
              </c:numCache>
            </c:numRef>
          </c:val>
          <c:extLst xmlns:c16r2="http://schemas.microsoft.com/office/drawing/2015/06/chart">
            <c:ext xmlns:c16="http://schemas.microsoft.com/office/drawing/2014/chart" uri="{C3380CC4-5D6E-409C-BE32-E72D297353CC}">
              <c16:uniqueId val="{00000000-7D16-4C55-8E18-4F915F2BDB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850</c:v>
                </c:pt>
                <c:pt idx="5">
                  <c:v>659</c:v>
                </c:pt>
                <c:pt idx="8">
                  <c:v>368</c:v>
                </c:pt>
                <c:pt idx="11">
                  <c:v>264</c:v>
                </c:pt>
                <c:pt idx="14">
                  <c:v>146</c:v>
                </c:pt>
              </c:numCache>
            </c:numRef>
          </c:val>
          <c:extLst xmlns:c16r2="http://schemas.microsoft.com/office/drawing/2015/06/chart">
            <c:ext xmlns:c16="http://schemas.microsoft.com/office/drawing/2014/chart" uri="{C3380CC4-5D6E-409C-BE32-E72D297353CC}">
              <c16:uniqueId val="{00000001-7D16-4C55-8E18-4F915F2BDB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3638</c:v>
                </c:pt>
                <c:pt idx="5">
                  <c:v>3610</c:v>
                </c:pt>
                <c:pt idx="8">
                  <c:v>3780</c:v>
                </c:pt>
                <c:pt idx="11">
                  <c:v>4069</c:v>
                </c:pt>
                <c:pt idx="14">
                  <c:v>4141</c:v>
                </c:pt>
              </c:numCache>
            </c:numRef>
          </c:val>
          <c:extLst xmlns:c16r2="http://schemas.microsoft.com/office/drawing/2015/06/chart">
            <c:ext xmlns:c16="http://schemas.microsoft.com/office/drawing/2014/chart" uri="{C3380CC4-5D6E-409C-BE32-E72D297353CC}">
              <c16:uniqueId val="{00000002-7D16-4C55-8E18-4F915F2BDB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D16-4C55-8E18-4F915F2BDB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D16-4C55-8E18-4F915F2BDB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D16-4C55-8E18-4F915F2BDB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2575</c:v>
                </c:pt>
                <c:pt idx="3">
                  <c:v>2589</c:v>
                </c:pt>
                <c:pt idx="6">
                  <c:v>2450</c:v>
                </c:pt>
                <c:pt idx="9">
                  <c:v>2337</c:v>
                </c:pt>
                <c:pt idx="12">
                  <c:v>2276</c:v>
                </c:pt>
              </c:numCache>
            </c:numRef>
          </c:val>
          <c:extLst xmlns:c16r2="http://schemas.microsoft.com/office/drawing/2015/06/chart">
            <c:ext xmlns:c16="http://schemas.microsoft.com/office/drawing/2014/chart" uri="{C3380CC4-5D6E-409C-BE32-E72D297353CC}">
              <c16:uniqueId val="{00000006-7D16-4C55-8E18-4F915F2BDB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74</c:v>
                </c:pt>
                <c:pt idx="3">
                  <c:v>136</c:v>
                </c:pt>
                <c:pt idx="6">
                  <c:v>141</c:v>
                </c:pt>
                <c:pt idx="9">
                  <c:v>136</c:v>
                </c:pt>
                <c:pt idx="12">
                  <c:v>129</c:v>
                </c:pt>
              </c:numCache>
            </c:numRef>
          </c:val>
          <c:extLst xmlns:c16r2="http://schemas.microsoft.com/office/drawing/2015/06/chart">
            <c:ext xmlns:c16="http://schemas.microsoft.com/office/drawing/2014/chart" uri="{C3380CC4-5D6E-409C-BE32-E72D297353CC}">
              <c16:uniqueId val="{00000007-7D16-4C55-8E18-4F915F2BDB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4192</c:v>
                </c:pt>
                <c:pt idx="3">
                  <c:v>4155</c:v>
                </c:pt>
                <c:pt idx="6">
                  <c:v>4185</c:v>
                </c:pt>
                <c:pt idx="9">
                  <c:v>4021</c:v>
                </c:pt>
                <c:pt idx="12">
                  <c:v>3847</c:v>
                </c:pt>
              </c:numCache>
            </c:numRef>
          </c:val>
          <c:extLst xmlns:c16r2="http://schemas.microsoft.com/office/drawing/2015/06/chart">
            <c:ext xmlns:c16="http://schemas.microsoft.com/office/drawing/2014/chart" uri="{C3380CC4-5D6E-409C-BE32-E72D297353CC}">
              <c16:uniqueId val="{00000008-7D16-4C55-8E18-4F915F2BDB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D16-4C55-8E18-4F915F2BDB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10125</c:v>
                </c:pt>
                <c:pt idx="3">
                  <c:v>9458</c:v>
                </c:pt>
                <c:pt idx="6">
                  <c:v>9286</c:v>
                </c:pt>
                <c:pt idx="9">
                  <c:v>9994</c:v>
                </c:pt>
                <c:pt idx="12">
                  <c:v>10409</c:v>
                </c:pt>
              </c:numCache>
            </c:numRef>
          </c:val>
          <c:extLst xmlns:c16r2="http://schemas.microsoft.com/office/drawing/2015/06/chart">
            <c:ext xmlns:c16="http://schemas.microsoft.com/office/drawing/2014/chart" uri="{C3380CC4-5D6E-409C-BE32-E72D297353CC}">
              <c16:uniqueId val="{0000000A-7D16-4C55-8E18-4F915F2BDB0D}"/>
            </c:ext>
          </c:extLst>
        </c:ser>
        <c:dLbls>
          <c:showLegendKey val="0"/>
          <c:showVal val="0"/>
          <c:showCatName val="0"/>
          <c:showSerName val="0"/>
          <c:showPercent val="0"/>
          <c:showBubbleSize val="0"/>
        </c:dLbls>
        <c:gapWidth val="100"/>
        <c:overlap val="100"/>
        <c:axId val="1057693064"/>
        <c:axId val="1057692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3306</c:v>
                </c:pt>
                <c:pt idx="2">
                  <c:v>#N/A</c:v>
                </c:pt>
                <c:pt idx="3">
                  <c:v>#N/A</c:v>
                </c:pt>
                <c:pt idx="4">
                  <c:v>2529</c:v>
                </c:pt>
                <c:pt idx="5">
                  <c:v>#N/A</c:v>
                </c:pt>
                <c:pt idx="6">
                  <c:v>#N/A</c:v>
                </c:pt>
                <c:pt idx="7">
                  <c:v>2493</c:v>
                </c:pt>
                <c:pt idx="8">
                  <c:v>#N/A</c:v>
                </c:pt>
                <c:pt idx="9">
                  <c:v>#N/A</c:v>
                </c:pt>
                <c:pt idx="10">
                  <c:v>3125</c:v>
                </c:pt>
                <c:pt idx="11">
                  <c:v>#N/A</c:v>
                </c:pt>
                <c:pt idx="12">
                  <c:v>#N/A</c:v>
                </c:pt>
                <c:pt idx="13">
                  <c:v>3377</c:v>
                </c:pt>
                <c:pt idx="14">
                  <c:v>#N/A</c:v>
                </c:pt>
              </c:numCache>
            </c:numRef>
          </c:val>
          <c:smooth val="0"/>
          <c:extLst xmlns:c16r2="http://schemas.microsoft.com/office/drawing/2015/06/chart">
            <c:ext xmlns:c16="http://schemas.microsoft.com/office/drawing/2014/chart" uri="{C3380CC4-5D6E-409C-BE32-E72D297353CC}">
              <c16:uniqueId val="{0000000B-7D16-4C55-8E18-4F915F2BDB0D}"/>
            </c:ext>
          </c:extLst>
        </c:ser>
        <c:dLbls>
          <c:showLegendKey val="0"/>
          <c:showVal val="0"/>
          <c:showCatName val="0"/>
          <c:showSerName val="0"/>
          <c:showPercent val="0"/>
          <c:showBubbleSize val="0"/>
        </c:dLbls>
        <c:marker val="1"/>
        <c:smooth val="0"/>
        <c:axId val="1057693064"/>
        <c:axId val="1057692280"/>
      </c:lineChart>
      <c:catAx>
        <c:axId val="1057693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7692280"/>
        <c:crosses val="autoZero"/>
        <c:auto val="1"/>
        <c:lblAlgn val="ctr"/>
        <c:lblOffset val="100"/>
        <c:tickLblSkip val="1"/>
        <c:tickMarkSkip val="1"/>
        <c:noMultiLvlLbl val="0"/>
      </c:catAx>
      <c:valAx>
        <c:axId val="1057692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693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1524</c:v>
                </c:pt>
                <c:pt idx="1">
                  <c:v>1634</c:v>
                </c:pt>
                <c:pt idx="2">
                  <c:v>1737</c:v>
                </c:pt>
              </c:numCache>
            </c:numRef>
          </c:val>
          <c:extLst xmlns:c16r2="http://schemas.microsoft.com/office/drawing/2015/06/chart">
            <c:ext xmlns:c16="http://schemas.microsoft.com/office/drawing/2014/chart" uri="{C3380CC4-5D6E-409C-BE32-E72D297353CC}">
              <c16:uniqueId val="{00000000-85C7-46C6-90AB-09FEB2ED5C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1080</c:v>
                </c:pt>
                <c:pt idx="1">
                  <c:v>1084</c:v>
                </c:pt>
                <c:pt idx="2">
                  <c:v>1085</c:v>
                </c:pt>
              </c:numCache>
            </c:numRef>
          </c:val>
          <c:extLst xmlns:c16r2="http://schemas.microsoft.com/office/drawing/2015/06/chart">
            <c:ext xmlns:c16="http://schemas.microsoft.com/office/drawing/2014/chart" uri="{C3380CC4-5D6E-409C-BE32-E72D297353CC}">
              <c16:uniqueId val="{00000001-85C7-46C6-90AB-09FEB2ED5C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2894</c:v>
                </c:pt>
                <c:pt idx="1">
                  <c:v>3286</c:v>
                </c:pt>
                <c:pt idx="2">
                  <c:v>3267</c:v>
                </c:pt>
              </c:numCache>
            </c:numRef>
          </c:val>
          <c:extLst xmlns:c16r2="http://schemas.microsoft.com/office/drawing/2015/06/chart">
            <c:ext xmlns:c16="http://schemas.microsoft.com/office/drawing/2014/chart" uri="{C3380CC4-5D6E-409C-BE32-E72D297353CC}">
              <c16:uniqueId val="{00000002-85C7-46C6-90AB-09FEB2ED5C34}"/>
            </c:ext>
          </c:extLst>
        </c:ser>
        <c:dLbls>
          <c:showLegendKey val="0"/>
          <c:showVal val="0"/>
          <c:showCatName val="0"/>
          <c:showSerName val="0"/>
          <c:showPercent val="0"/>
          <c:showBubbleSize val="0"/>
        </c:dLbls>
        <c:gapWidth val="120"/>
        <c:overlap val="100"/>
        <c:axId val="1057691888"/>
        <c:axId val="1057691104"/>
      </c:barChart>
      <c:catAx>
        <c:axId val="105769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57691104"/>
        <c:crosses val="autoZero"/>
        <c:auto val="1"/>
        <c:lblAlgn val="ctr"/>
        <c:lblOffset val="100"/>
        <c:tickLblSkip val="1"/>
        <c:tickMarkSkip val="1"/>
        <c:noMultiLvlLbl val="0"/>
      </c:catAx>
      <c:valAx>
        <c:axId val="1057691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5769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231-4086-9D86-AD4B3951CEEF}"/>
                </c:ext>
                <c:ext xmlns:c15="http://schemas.microsoft.com/office/drawing/2012/chart" uri="{CE6537A1-D6FC-4f65-9D91-7224C49458BB}">
                  <c15:dlblFieldTable>
                    <c15:dlblFTEntry>
                      <c15:txfldGUID>{B2F4BA30-CA5B-4FB1-BC68-DCDA7E432F78}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231-4086-9D86-AD4B3951CEEF}"/>
                </c:ext>
                <c:ext xmlns:c15="http://schemas.microsoft.com/office/drawing/2012/chart" uri="{CE6537A1-D6FC-4f65-9D91-7224C49458BB}">
                  <c15:dlblFieldTable>
                    <c15:dlblFTEntry>
                      <c15:txfldGUID>{FA811BAA-BEE9-4CA1-A723-2EAD6867863D}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231-4086-9D86-AD4B3951CEEF}"/>
                </c:ext>
                <c:ext xmlns:c15="http://schemas.microsoft.com/office/drawing/2012/chart" uri="{CE6537A1-D6FC-4f65-9D91-7224C49458BB}">
                  <c15:dlblFieldTable>
                    <c15:dlblFTEntry>
                      <c15:txfldGUID>{15DF81FC-D4A6-44E5-862C-BB88C3EC241E}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231-4086-9D86-AD4B3951CEEF}"/>
                </c:ext>
                <c:ext xmlns:c15="http://schemas.microsoft.com/office/drawing/2012/chart" uri="{CE6537A1-D6FC-4f65-9D91-7224C49458BB}">
                  <c15:dlblFieldTable>
                    <c15:dlblFTEntry>
                      <c15:txfldGUID>{CEBC00A4-B67D-4940-AE53-E91D08ED92E6}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231-4086-9D86-AD4B3951CEEF}"/>
                </c:ext>
                <c:ext xmlns:c15="http://schemas.microsoft.com/office/drawing/2012/chart" uri="{CE6537A1-D6FC-4f65-9D91-7224C49458BB}">
                  <c15:dlblFieldTable>
                    <c15:dlblFTEntry>
                      <c15:txfldGUID>{2A3227B8-1445-4E8C-BED1-5D31AA461DB3}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231-4086-9D86-AD4B3951CEEF}"/>
                </c:ext>
                <c:ext xmlns:c15="http://schemas.microsoft.com/office/drawing/2012/chart" uri="{CE6537A1-D6FC-4f65-9D91-7224C49458BB}">
                  <c15:dlblFieldTable>
                    <c15:dlblFTEntry>
                      <c15:txfldGUID>{5D09627B-1FA9-4408-A8D0-70FF5A7A5353}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231-4086-9D86-AD4B3951CEEF}"/>
                </c:ext>
                <c:ext xmlns:c15="http://schemas.microsoft.com/office/drawing/2012/chart" uri="{CE6537A1-D6FC-4f65-9D91-7224C49458BB}">
                  <c15:dlblFieldTable>
                    <c15:dlblFTEntry>
                      <c15:txfldGUID>{243ED7D3-7BD5-4D81-BDEF-07145F619C56}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231-4086-9D86-AD4B3951CEEF}"/>
                </c:ext>
                <c:ext xmlns:c15="http://schemas.microsoft.com/office/drawing/2012/chart" uri="{CE6537A1-D6FC-4f65-9D91-7224C49458BB}">
                  <c15:dlblFieldTable>
                    <c15:dlblFTEntry>
                      <c15:txfldGUID>{1DF959A1-7ACB-4885-8368-6B1495C557BB}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231-4086-9D86-AD4B3951CEEF}"/>
                </c:ext>
                <c:ext xmlns:c15="http://schemas.microsoft.com/office/drawing/2012/chart" uri="{CE6537A1-D6FC-4f65-9D91-7224C49458BB}">
                  <c15:dlblFieldTable>
                    <c15:dlblFTEntry>
                      <c15:txfldGUID>{187A5D65-8C57-4D6E-A469-0D878ED6F8B5}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55.6</c:v>
                </c:pt>
                <c:pt idx="24">
                  <c:v>56.9</c:v>
                </c:pt>
                <c:pt idx="32">
                  <c:v>56.7</c:v>
                </c:pt>
              </c:numCache>
            </c:numRef>
          </c:xVal>
          <c:yVal>
            <c:numRef>
              <c:f>公会計指標分析・財政指標組合せ分析表!$BP$51:$DC$51</c:f>
              <c:numCache>
                <c:formatCode>#,##0.0;"▲ "#,##0.0</c:formatCode>
                <c:ptCount val="40"/>
                <c:pt idx="16">
                  <c:v>49.5</c:v>
                </c:pt>
                <c:pt idx="24">
                  <c:v>63.2</c:v>
                </c:pt>
                <c:pt idx="32">
                  <c:v>69.400000000000006</c:v>
                </c:pt>
              </c:numCache>
            </c:numRef>
          </c:yVal>
          <c:smooth val="0"/>
          <c:extLst xmlns:c16r2="http://schemas.microsoft.com/office/drawing/2015/06/chart">
            <c:ext xmlns:c16="http://schemas.microsoft.com/office/drawing/2014/chart" uri="{C3380CC4-5D6E-409C-BE32-E72D297353CC}">
              <c16:uniqueId val="{00000009-0231-4086-9D86-AD4B3951CE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231-4086-9D86-AD4B3951CEEF}"/>
                </c:ext>
                <c:ext xmlns:c15="http://schemas.microsoft.com/office/drawing/2012/chart" uri="{CE6537A1-D6FC-4f65-9D91-7224C49458BB}">
                  <c15:dlblFieldTable>
                    <c15:dlblFTEntry>
                      <c15:txfldGUID>{52CAAC52-DD92-4A3E-8232-DE51C473E43C}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231-4086-9D86-AD4B3951CEEF}"/>
                </c:ext>
                <c:ext xmlns:c15="http://schemas.microsoft.com/office/drawing/2012/chart" uri="{CE6537A1-D6FC-4f65-9D91-7224C49458BB}">
                  <c15:dlblFieldTable>
                    <c15:dlblFTEntry>
                      <c15:txfldGUID>{62CFA778-D42C-48E8-B0BD-8DD79F88EF40}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231-4086-9D86-AD4B3951CEEF}"/>
                </c:ext>
                <c:ext xmlns:c15="http://schemas.microsoft.com/office/drawing/2012/chart" uri="{CE6537A1-D6FC-4f65-9D91-7224C49458BB}">
                  <c15:dlblFieldTable>
                    <c15:dlblFTEntry>
                      <c15:txfldGUID>{E71084A0-625B-460B-86EF-8993B844AD0A}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231-4086-9D86-AD4B3951CEEF}"/>
                </c:ext>
                <c:ext xmlns:c15="http://schemas.microsoft.com/office/drawing/2012/chart" uri="{CE6537A1-D6FC-4f65-9D91-7224C49458BB}">
                  <c15:dlblFieldTable>
                    <c15:dlblFTEntry>
                      <c15:txfldGUID>{87B84129-A7C7-418D-A794-464FA960655B}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231-4086-9D86-AD4B3951CEEF}"/>
                </c:ext>
                <c:ext xmlns:c15="http://schemas.microsoft.com/office/drawing/2012/chart" uri="{CE6537A1-D6FC-4f65-9D91-7224C49458BB}">
                  <c15:dlblFieldTable>
                    <c15:dlblFTEntry>
                      <c15:txfldGUID>{2640EA21-568E-474E-BD51-12163F1B2C2C}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231-4086-9D86-AD4B3951CEEF}"/>
                </c:ext>
                <c:ext xmlns:c15="http://schemas.microsoft.com/office/drawing/2012/chart" uri="{CE6537A1-D6FC-4f65-9D91-7224C49458BB}">
                  <c15:dlblFieldTable>
                    <c15:dlblFTEntry>
                      <c15:txfldGUID>{3A4909B7-86B3-46E0-A1BB-96071D0AB64E}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231-4086-9D86-AD4B3951CEEF}"/>
                </c:ext>
                <c:ext xmlns:c15="http://schemas.microsoft.com/office/drawing/2012/chart" uri="{CE6537A1-D6FC-4f65-9D91-7224C49458BB}">
                  <c15:dlblFieldTable>
                    <c15:dlblFTEntry>
                      <c15:txfldGUID>{795E1B85-CEE6-4BE1-A136-5D9856668540}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231-4086-9D86-AD4B3951CEEF}"/>
                </c:ext>
                <c:ext xmlns:c15="http://schemas.microsoft.com/office/drawing/2012/chart" uri="{CE6537A1-D6FC-4f65-9D91-7224C49458BB}">
                  <c15:dlblFieldTable>
                    <c15:dlblFTEntry>
                      <c15:txfldGUID>{C9447DB7-EDAC-4807-83CE-5FF95C5D791D}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231-4086-9D86-AD4B3951CEEF}"/>
                </c:ext>
                <c:ext xmlns:c15="http://schemas.microsoft.com/office/drawing/2012/chart" uri="{CE6537A1-D6FC-4f65-9D91-7224C49458BB}">
                  <c15:dlblFieldTable>
                    <c15:dlblFTEntry>
                      <c15:txfldGUID>{D9177735-37E7-4D67-82C2-2A5B6BC7E0B9}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pt idx="32">
                  <c:v>56.7</c:v>
                </c:pt>
              </c:numCache>
            </c:numRef>
          </c:xVal>
          <c:yVal>
            <c:numRef>
              <c:f>公会計指標分析・財政指標組合せ分析表!$BP$55:$DC$55</c:f>
              <c:numCache>
                <c:formatCode>#,##0.0;"▲ "#,##0.0</c:formatCode>
                <c:ptCount val="40"/>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0231-4086-9D86-AD4B3951CEEF}"/>
            </c:ext>
          </c:extLst>
        </c:ser>
        <c:dLbls>
          <c:showLegendKey val="0"/>
          <c:showVal val="1"/>
          <c:showCatName val="0"/>
          <c:showSerName val="0"/>
          <c:showPercent val="0"/>
          <c:showBubbleSize val="0"/>
        </c:dLbls>
        <c:axId val="1057690320"/>
        <c:axId val="1057689928"/>
      </c:scatterChart>
      <c:valAx>
        <c:axId val="1057690320"/>
        <c:scaling>
          <c:orientation val="minMax"/>
          <c:max val="57.300000000000004"/>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7689928"/>
        <c:crosses val="autoZero"/>
        <c:crossBetween val="midCat"/>
      </c:valAx>
      <c:valAx>
        <c:axId val="1057689928"/>
        <c:scaling>
          <c:orientation val="minMax"/>
          <c:max val="77"/>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7690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7EF-4AAB-BC62-37C677D348F1}"/>
                </c:ext>
                <c:ext xmlns:c15="http://schemas.microsoft.com/office/drawing/2012/chart" uri="{CE6537A1-D6FC-4f65-9D91-7224C49458BB}">
                  <c15:dlblFieldTable>
                    <c15:dlblFTEntry>
                      <c15:txfldGUID>{5A508972-94AD-4DFB-B364-F8210E088322}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7EF-4AAB-BC62-37C677D348F1}"/>
                </c:ext>
                <c:ext xmlns:c15="http://schemas.microsoft.com/office/drawing/2012/chart" uri="{CE6537A1-D6FC-4f65-9D91-7224C49458BB}">
                  <c15:dlblFieldTable>
                    <c15:dlblFTEntry>
                      <c15:txfldGUID>{5B972440-AEEF-4438-8ABF-89B6B8E5853D}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7EF-4AAB-BC62-37C677D348F1}"/>
                </c:ext>
                <c:ext xmlns:c15="http://schemas.microsoft.com/office/drawing/2012/chart" uri="{CE6537A1-D6FC-4f65-9D91-7224C49458BB}">
                  <c15:dlblFieldTable>
                    <c15:dlblFTEntry>
                      <c15:txfldGUID>{39BAD1AB-195C-4BC4-8CC4-A62B404C0B14}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7EF-4AAB-BC62-37C677D348F1}"/>
                </c:ext>
                <c:ext xmlns:c15="http://schemas.microsoft.com/office/drawing/2012/chart" uri="{CE6537A1-D6FC-4f65-9D91-7224C49458BB}">
                  <c15:dlblFieldTable>
                    <c15:dlblFTEntry>
                      <c15:txfldGUID>{B1132DCB-8928-490C-B762-E5B9976CAF02}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7EF-4AAB-BC62-37C677D348F1}"/>
                </c:ext>
                <c:ext xmlns:c15="http://schemas.microsoft.com/office/drawing/2012/chart" uri="{CE6537A1-D6FC-4f65-9D91-7224C49458BB}">
                  <c15:dlblFieldTable>
                    <c15:dlblFTEntry>
                      <c15:txfldGUID>{5F1EA270-3A4A-4DCA-8442-E0A51382A95D}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7EF-4AAB-BC62-37C677D348F1}"/>
                </c:ext>
                <c:ext xmlns:c15="http://schemas.microsoft.com/office/drawing/2012/chart" uri="{CE6537A1-D6FC-4f65-9D91-7224C49458BB}">
                  <c15:dlblFieldTable>
                    <c15:dlblFTEntry>
                      <c15:txfldGUID>{A0B16F58-AC78-46C5-A511-A6D2F13BE520}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7EF-4AAB-BC62-37C677D348F1}"/>
                </c:ext>
                <c:ext xmlns:c15="http://schemas.microsoft.com/office/drawing/2012/chart" uri="{CE6537A1-D6FC-4f65-9D91-7224C49458BB}">
                  <c15:dlblFieldTable>
                    <c15:dlblFTEntry>
                      <c15:txfldGUID>{98343DCB-6BD4-41CD-8FF7-23F0CC2F160A}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7EF-4AAB-BC62-37C677D348F1}"/>
                </c:ext>
                <c:ext xmlns:c15="http://schemas.microsoft.com/office/drawing/2012/chart" uri="{CE6537A1-D6FC-4f65-9D91-7224C49458BB}">
                  <c15:dlblFieldTable>
                    <c15:dlblFTEntry>
                      <c15:txfldGUID>{7FF6EE09-C2FA-4DF5-9EA3-C5E5D789C5C4}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7EF-4AAB-BC62-37C677D348F1}"/>
                </c:ext>
                <c:ext xmlns:c15="http://schemas.microsoft.com/office/drawing/2012/chart" uri="{CE6537A1-D6FC-4f65-9D91-7224C49458BB}">
                  <c15:dlblFieldTable>
                    <c15:dlblFTEntry>
                      <c15:txfldGUID>{161CE648-DEFF-4C65-ABE5-B4365541ED87}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10.3</c:v>
                </c:pt>
                <c:pt idx="16">
                  <c:v>8.9</c:v>
                </c:pt>
                <c:pt idx="24">
                  <c:v>8.1</c:v>
                </c:pt>
                <c:pt idx="32">
                  <c:v>7.6</c:v>
                </c:pt>
              </c:numCache>
            </c:numRef>
          </c:xVal>
          <c:yVal>
            <c:numRef>
              <c:f>公会計指標分析・財政指標組合せ分析表!$BP$73:$DC$73</c:f>
              <c:numCache>
                <c:formatCode>#,##0.0;"▲ "#,##0.0</c:formatCode>
                <c:ptCount val="40"/>
                <c:pt idx="0">
                  <c:v>65.3</c:v>
                </c:pt>
                <c:pt idx="8">
                  <c:v>51.5</c:v>
                </c:pt>
                <c:pt idx="16">
                  <c:v>49.5</c:v>
                </c:pt>
                <c:pt idx="24">
                  <c:v>63.2</c:v>
                </c:pt>
                <c:pt idx="32">
                  <c:v>69.400000000000006</c:v>
                </c:pt>
              </c:numCache>
            </c:numRef>
          </c:yVal>
          <c:smooth val="0"/>
          <c:extLst xmlns:c16r2="http://schemas.microsoft.com/office/drawing/2015/06/chart">
            <c:ext xmlns:c16="http://schemas.microsoft.com/office/drawing/2014/chart" uri="{C3380CC4-5D6E-409C-BE32-E72D297353CC}">
              <c16:uniqueId val="{00000009-E7EF-4AAB-BC62-37C677D348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7EF-4AAB-BC62-37C677D348F1}"/>
                </c:ext>
                <c:ext xmlns:c15="http://schemas.microsoft.com/office/drawing/2012/chart" uri="{CE6537A1-D6FC-4f65-9D91-7224C49458BB}">
                  <c15:dlblFieldTable>
                    <c15:dlblFTEntry>
                      <c15:txfldGUID>{2814AF8C-C2D9-4B86-88C0-B6981FBBC6E5}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7EF-4AAB-BC62-37C677D348F1}"/>
                </c:ext>
                <c:ext xmlns:c15="http://schemas.microsoft.com/office/drawing/2012/chart" uri="{CE6537A1-D6FC-4f65-9D91-7224C49458BB}">
                  <c15:dlblFieldTable>
                    <c15:dlblFTEntry>
                      <c15:txfldGUID>{AAA2E275-898A-4099-BBFA-879D0E6F35B3}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7EF-4AAB-BC62-37C677D348F1}"/>
                </c:ext>
                <c:ext xmlns:c15="http://schemas.microsoft.com/office/drawing/2012/chart" uri="{CE6537A1-D6FC-4f65-9D91-7224C49458BB}">
                  <c15:dlblFieldTable>
                    <c15:dlblFTEntry>
                      <c15:txfldGUID>{D2385102-6652-4A63-820B-19D26CF99AFA}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7EF-4AAB-BC62-37C677D348F1}"/>
                </c:ext>
                <c:ext xmlns:c15="http://schemas.microsoft.com/office/drawing/2012/chart" uri="{CE6537A1-D6FC-4f65-9D91-7224C49458BB}">
                  <c15:dlblFieldTable>
                    <c15:dlblFTEntry>
                      <c15:txfldGUID>{D1744987-1828-4311-939B-B3769EC6A4F6}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7EF-4AAB-BC62-37C677D348F1}"/>
                </c:ext>
                <c:ext xmlns:c15="http://schemas.microsoft.com/office/drawing/2012/chart" uri="{CE6537A1-D6FC-4f65-9D91-7224C49458BB}">
                  <c15:dlblFieldTable>
                    <c15:dlblFTEntry>
                      <c15:txfldGUID>{5C83647E-5E79-435E-B1C1-820D1F05F5DE}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7EF-4AAB-BC62-37C677D348F1}"/>
                </c:ext>
                <c:ext xmlns:c15="http://schemas.microsoft.com/office/drawing/2012/chart" uri="{CE6537A1-D6FC-4f65-9D91-7224C49458BB}">
                  <c15:dlblFieldTable>
                    <c15:dlblFTEntry>
                      <c15:txfldGUID>{E93ECD14-DA73-49DA-B1BB-F66E9791FC2A}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7EF-4AAB-BC62-37C677D348F1}"/>
                </c:ext>
                <c:ext xmlns:c15="http://schemas.microsoft.com/office/drawing/2012/chart" uri="{CE6537A1-D6FC-4f65-9D91-7224C49458BB}">
                  <c15:dlblFieldTable>
                    <c15:dlblFTEntry>
                      <c15:txfldGUID>{4DAF137D-4D94-46E9-A213-F4AF5F5597A6}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7EF-4AAB-BC62-37C677D348F1}"/>
                </c:ext>
                <c:ext xmlns:c15="http://schemas.microsoft.com/office/drawing/2012/chart" uri="{CE6537A1-D6FC-4f65-9D91-7224C49458BB}">
                  <c15:dlblFieldTable>
                    <c15:dlblFTEntry>
                      <c15:txfldGUID>{6115FBB3-7AB6-465C-AF79-74C1D5F7DCF8}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7EF-4AAB-BC62-37C677D348F1}"/>
                </c:ext>
                <c:ext xmlns:c15="http://schemas.microsoft.com/office/drawing/2012/chart" uri="{CE6537A1-D6FC-4f65-9D91-7224C49458BB}">
                  <c15:dlblFieldTable>
                    <c15:dlblFTEntry>
                      <c15:txfldGUID>{6CFAFE9D-7386-4619-B8E4-43BE68E4D6FE}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E7EF-4AAB-BC62-37C677D348F1}"/>
            </c:ext>
          </c:extLst>
        </c:ser>
        <c:dLbls>
          <c:showLegendKey val="0"/>
          <c:showVal val="1"/>
          <c:showCatName val="0"/>
          <c:showSerName val="0"/>
          <c:showPercent val="0"/>
          <c:showBubbleSize val="0"/>
        </c:dLbls>
        <c:axId val="1057689144"/>
        <c:axId val="1057688752"/>
      </c:scatterChart>
      <c:valAx>
        <c:axId val="1057689144"/>
        <c:scaling>
          <c:orientation val="minMax"/>
          <c:max val="12"/>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7688752"/>
        <c:crosses val="autoZero"/>
        <c:crossBetween val="midCat"/>
      </c:valAx>
      <c:valAx>
        <c:axId val="1057688752"/>
        <c:scaling>
          <c:orientation val="minMax"/>
          <c:max val="77"/>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76891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借入の際には、交付税算入措置のある地方債を活用し、実質公債比率の抑制に努めている。昨年度に比べて、元利償還金が増えているが、過疎債、合併特例債の償還のためである。今後も、庁舎をはじめとする老朽化した公共施設の建替え等により、地方債の現在高は増加していくため、繰上償還も含め公債費の適正化に取り組んで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昨年度から引き続き増加している。主な要因は、保育所・中学校・液肥施設の建設により地方債の残高の増加によるものである。引き続き、庁舎をはじめとする公共施設の建替えが予定されており、地方債現在高が増加していく見通しであるため、今後は地方債の抑制に取り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福岡県築上町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等積立基金、減債基金を含めて２２基金がある。うち、１２基金は事業執行のため基金を取崩しているが、一般会計の決算余剰金や運用益を基金へ積立しているため、わずかであるが微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・大型事業</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保育所建設、中学校建設、液肥施設建設</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が終了し、また庁舎建設など老朽化に伴う公共施設の建設が続くことが予想されており、償還額が増加することから、短期的には</a:t>
          </a:r>
          <a:r>
            <a:rPr kumimoji="1" lang="ja-JP" altLang="en-US" sz="1300">
              <a:solidFill>
                <a:schemeClr val="dk1"/>
              </a:solidFill>
              <a:effectLst/>
              <a:latin typeface="+mn-lt"/>
              <a:ea typeface="+mn-ea"/>
              <a:cs typeface="+mn-cs"/>
            </a:rPr>
            <a:t>決算余剰金や運用益</a:t>
          </a:r>
          <a:r>
            <a:rPr kumimoji="1" lang="ja-JP" altLang="ja-JP" sz="1300">
              <a:solidFill>
                <a:schemeClr val="dk1"/>
              </a:solidFill>
              <a:effectLst/>
              <a:latin typeface="+mn-lt"/>
              <a:ea typeface="+mn-ea"/>
              <a:cs typeface="+mn-cs"/>
            </a:rPr>
            <a:t>の積立により微増しているが、中長期的には減少傾向にある。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・まちづくり振興基金・・・コミュニティバス運行事業へ充当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・ふるさと応援基金・・・寄付金を財源として①芸術・文化の振興②環境の保全③福祉の増進及び医療の確保④健康・教育・スポーツの振興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⑤交通の発達及び改善⑥その他産業振興などふるさと活性化のために町長が必要と認める事業へ充当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・子ども医療費助成事業基金・・・本町における子ども医療費助成事業に係る医療費に充当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・まちづくり振興基金は、平成２７年度から毎年２０百万円の基金を取崩し事業に充当しているため、前年比▲２０百万円となっている。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・ふるさと応援基金は、寄付金の積立に対して取崩しが少ないので、前年比＋１６百万円となっている。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・子ども医療費助成事業基金は、積立は運用益のみで医療費助成分を取崩しているため、前年比▲１５百万円となっている。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・町に２施設ある、有機液肥製造施設の適正な維持管理等に必要な財源を積み立てるために、有機液肥製造施設基金を設置した。（平成２９年度）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・町の歴史文化遺産の活用及び普及啓発に必要な財源を積み立てるため、歴史文化遺産活用基金を設置した。（平成２９年度）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・歳入予算の余剰金を財政調整基金に積立し（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・普通交付税の合併算定替による適用期限終了への備え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・将来の歳入減少・歳出増加への備え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・公共施設等の老朽化対策等に係る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経費の増大への備え）、合併以降、取崩を行っていないため基金が増加している。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保育所建設、中学校建設、液肥施設建設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が終了し、また庁舎建設など老朽化に伴う公共施設の建設が続くことが予想されており、償還額が増加することから、短期的には運用益の積立により微増しているが、中長期的には減少傾向にある。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・大型事業</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保育所建設、中学校建設、液肥施設建設</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が終了し、また庁舎建設など老朽化に伴う公共施設の建設が続くことが予想されており、償還額が増加することから、短期的には運用益の積立により微増しているが、中長期的には減少傾向にある。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18,769
18,560
119.61
12,925,285
11,576,013
1,248,025
5,775,918
10,409,089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有形固定資産減価償却率は類似団体と同じである。平成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年度に策定した築上町公共施設等総合管理計画において、公共施設等の延べ床面積を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削減するという目標を掲げ、老朽化した施設の集約化・複合化や除去を今後進めていく予定である。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80186</xdr:rowOff>
    </xdr:from>
    <xdr:ext cx="405111" cy="259045"/>
    <xdr:sp macro="" textlink="">
      <xdr:nvSpPr>
        <xdr:cNvPr id="73" name="有形固定資産減価償却率平均値テキスト"/>
        <xdr:cNvSpPr txBox="1"/>
      </xdr:nvSpPr>
      <xdr:spPr>
        <a:xfrm>
          <a:off x="4813300" y="5652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82" name="楕円 81"/>
        <xdr:cNvSpPr/>
      </xdr:nvSpPr>
      <xdr:spPr>
        <a:xfrm>
          <a:off x="4711700" y="58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35736</xdr:rowOff>
    </xdr:from>
    <xdr:ext cx="405111" cy="259045"/>
    <xdr:sp macro="" textlink="">
      <xdr:nvSpPr>
        <xdr:cNvPr id="83" name="有形固定資産減価償却率該当値テキスト"/>
        <xdr:cNvSpPr txBox="1"/>
      </xdr:nvSpPr>
      <xdr:spPr>
        <a:xfrm>
          <a:off x="4813300" y="5779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51911</xdr:rowOff>
    </xdr:from>
    <xdr:to>
      <xdr:col>19</xdr:col>
      <xdr:colOff>187325</xdr:colOff>
      <xdr:row>29</xdr:row>
      <xdr:rowOff>153511</xdr:rowOff>
    </xdr:to>
    <xdr:sp macro="" textlink="">
      <xdr:nvSpPr>
        <xdr:cNvPr id="84" name="楕円 83"/>
        <xdr:cNvSpPr/>
      </xdr:nvSpPr>
      <xdr:spPr>
        <a:xfrm>
          <a:off x="4000500" y="57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102711</xdr:rowOff>
    </xdr:from>
    <xdr:to>
      <xdr:col>23</xdr:col>
      <xdr:colOff>85725</xdr:colOff>
      <xdr:row>29</xdr:row>
      <xdr:rowOff>108109</xdr:rowOff>
    </xdr:to>
    <xdr:cxnSp macro="">
      <xdr:nvCxnSpPr>
        <xdr:cNvPr id="85" name="直線コネクタ 84"/>
        <xdr:cNvCxnSpPr/>
      </xdr:nvCxnSpPr>
      <xdr:spPr>
        <a:xfrm>
          <a:off x="4051300" y="5846286"/>
          <a:ext cx="7112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86" name="楕円 85"/>
        <xdr:cNvSpPr/>
      </xdr:nvSpPr>
      <xdr:spPr>
        <a:xfrm>
          <a:off x="3238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102711</xdr:rowOff>
    </xdr:from>
    <xdr:to>
      <xdr:col>19</xdr:col>
      <xdr:colOff>136525</xdr:colOff>
      <xdr:row>29</xdr:row>
      <xdr:rowOff>137795</xdr:rowOff>
    </xdr:to>
    <xdr:cxnSp macro="">
      <xdr:nvCxnSpPr>
        <xdr:cNvPr id="87" name="直線コネクタ 86"/>
        <xdr:cNvCxnSpPr/>
      </xdr:nvCxnSpPr>
      <xdr:spPr>
        <a:xfrm flipV="1">
          <a:off x="3289300" y="5846286"/>
          <a:ext cx="7620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88" name="n_1aveValue有形固定資産減価償却率"/>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48753</xdr:rowOff>
    </xdr:from>
    <xdr:ext cx="405111" cy="259045"/>
    <xdr:sp macro="" textlink="">
      <xdr:nvSpPr>
        <xdr:cNvPr id="89" name="n_2aveValue有形固定資産減価償却率"/>
        <xdr:cNvSpPr txBox="1"/>
      </xdr:nvSpPr>
      <xdr:spPr>
        <a:xfrm>
          <a:off x="3086744" y="5963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144638</xdr:rowOff>
    </xdr:from>
    <xdr:ext cx="405111" cy="259045"/>
    <xdr:sp macro="" textlink="">
      <xdr:nvSpPr>
        <xdr:cNvPr id="90" name="n_1mainValue有形固定資産減価償却率"/>
        <xdr:cNvSpPr txBox="1"/>
      </xdr:nvSpPr>
      <xdr:spPr>
        <a:xfrm>
          <a:off x="3836044" y="5888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1" name="n_2main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債務償還可能年数は類似団体に比べて</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年長くなっている。大型事業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中学校建設・液肥施設建設・保育園建設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に係る地方債残高が</a:t>
          </a:r>
          <a:r>
            <a:rPr kumimoji="1" lang="en-US" altLang="ja-JP" sz="1100">
              <a:latin typeface="ＭＳ Ｐゴシック" panose="020B0600070205080204" pitchFamily="50" charset="-128"/>
              <a:ea typeface="ＭＳ Ｐゴシック" panose="020B0600070205080204" pitchFamily="50" charset="-128"/>
            </a:rPr>
            <a:t>415,074</a:t>
          </a:r>
          <a:r>
            <a:rPr kumimoji="1" lang="ja-JP" altLang="en-US" sz="1100">
              <a:latin typeface="ＭＳ Ｐゴシック" panose="020B0600070205080204" pitchFamily="50" charset="-128"/>
              <a:ea typeface="ＭＳ Ｐゴシック" panose="020B0600070205080204" pitchFamily="50" charset="-128"/>
            </a:rPr>
            <a:t>千円増加し、今後庁舎建設・防災行政無線工事の地方債借入もあるため、債務償還可能年数は更に長くなることが考えられる。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22" name="直線コネクタ 121"/>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5"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6" name="直線コネクタ 125"/>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7" name="債務償還可能年数平均値テキスト"/>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8" name="フローチャート: 判断 127"/>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56394</xdr:rowOff>
    </xdr:from>
    <xdr:to>
      <xdr:col>76</xdr:col>
      <xdr:colOff>73025</xdr:colOff>
      <xdr:row>30</xdr:row>
      <xdr:rowOff>157994</xdr:rowOff>
    </xdr:to>
    <xdr:sp macro="" textlink="">
      <xdr:nvSpPr>
        <xdr:cNvPr id="134" name="楕円 133"/>
        <xdr:cNvSpPr/>
      </xdr:nvSpPr>
      <xdr:spPr>
        <a:xfrm>
          <a:off x="14744700" y="59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79271</xdr:rowOff>
    </xdr:from>
    <xdr:ext cx="340478" cy="259045"/>
    <xdr:sp macro="" textlink="">
      <xdr:nvSpPr>
        <xdr:cNvPr id="135" name="債務償還可能年数該当値テキスト"/>
        <xdr:cNvSpPr txBox="1"/>
      </xdr:nvSpPr>
      <xdr:spPr>
        <a:xfrm>
          <a:off x="14846300" y="58228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18,769
18,560
119.61
12,925,285
11,576,013
1,248,025
5,775,918
10,409,089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70" name="楕円 69"/>
        <xdr:cNvSpPr/>
      </xdr:nvSpPr>
      <xdr:spPr>
        <a:xfrm>
          <a:off x="4584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88282</xdr:rowOff>
    </xdr:from>
    <xdr:ext cx="405111" cy="259045"/>
    <xdr:sp macro="" textlink="">
      <xdr:nvSpPr>
        <xdr:cNvPr id="71" name="【道路】&#10;有形固定資産減価償却率該当値テキスト"/>
        <xdr:cNvSpPr txBox="1"/>
      </xdr:nvSpPr>
      <xdr:spPr>
        <a:xfrm>
          <a:off x="4673600"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2" name="楕円 71"/>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116205</xdr:rowOff>
    </xdr:from>
    <xdr:to>
      <xdr:col>24</xdr:col>
      <xdr:colOff>63500</xdr:colOff>
      <xdr:row>37</xdr:row>
      <xdr:rowOff>139065</xdr:rowOff>
    </xdr:to>
    <xdr:cxnSp macro="">
      <xdr:nvCxnSpPr>
        <xdr:cNvPr id="73" name="直線コネクタ 72"/>
        <xdr:cNvCxnSpPr/>
      </xdr:nvCxnSpPr>
      <xdr:spPr>
        <a:xfrm flipV="1">
          <a:off x="3797300" y="64598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113030</xdr:rowOff>
    </xdr:from>
    <xdr:to>
      <xdr:col>15</xdr:col>
      <xdr:colOff>101600</xdr:colOff>
      <xdr:row>38</xdr:row>
      <xdr:rowOff>43180</xdr:rowOff>
    </xdr:to>
    <xdr:sp macro="" textlink="">
      <xdr:nvSpPr>
        <xdr:cNvPr id="74" name="楕円 73"/>
        <xdr:cNvSpPr/>
      </xdr:nvSpPr>
      <xdr:spPr>
        <a:xfrm>
          <a:off x="2857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37</xdr:row>
      <xdr:rowOff>163830</xdr:rowOff>
    </xdr:to>
    <xdr:cxnSp macro="">
      <xdr:nvCxnSpPr>
        <xdr:cNvPr id="75" name="直線コネクタ 74"/>
        <xdr:cNvCxnSpPr/>
      </xdr:nvCxnSpPr>
      <xdr:spPr>
        <a:xfrm flipV="1">
          <a:off x="2908300" y="64827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19067</xdr:rowOff>
    </xdr:from>
    <xdr:ext cx="405111" cy="259045"/>
    <xdr:sp macro="" textlink="">
      <xdr:nvSpPr>
        <xdr:cNvPr id="76" name="n_1aveValue【道路】&#10;有形固定資産減価償却率"/>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77" name="n_2aveValue【道路】&#10;有形固定資産減価償却率"/>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34942</xdr:rowOff>
    </xdr:from>
    <xdr:ext cx="405111" cy="259045"/>
    <xdr:sp macro="" textlink="">
      <xdr:nvSpPr>
        <xdr:cNvPr id="78" name="n_1main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79" name="n_2main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3" name="直線コネクタ 102"/>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4"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5" name="直線コネクタ 104"/>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6"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7" name="直線コネクタ 106"/>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8"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9" name="フローチャート: 判断 108"/>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10" name="フローチャート: 判断 109"/>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11" name="フローチャート: 判断 110"/>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154060</xdr:rowOff>
    </xdr:from>
    <xdr:to>
      <xdr:col>55</xdr:col>
      <xdr:colOff>50800</xdr:colOff>
      <xdr:row>34</xdr:row>
      <xdr:rowOff>84210</xdr:rowOff>
    </xdr:to>
    <xdr:sp macro="" textlink="">
      <xdr:nvSpPr>
        <xdr:cNvPr id="117" name="楕円 116"/>
        <xdr:cNvSpPr/>
      </xdr:nvSpPr>
      <xdr:spPr>
        <a:xfrm>
          <a:off x="10426700" y="58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107087</xdr:rowOff>
    </xdr:from>
    <xdr:ext cx="599010" cy="259045"/>
    <xdr:sp macro="" textlink="">
      <xdr:nvSpPr>
        <xdr:cNvPr id="118" name="【道路】&#10;一人当たり延長該当値テキスト"/>
        <xdr:cNvSpPr txBox="1"/>
      </xdr:nvSpPr>
      <xdr:spPr>
        <a:xfrm>
          <a:off x="10515600" y="576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22885</xdr:rowOff>
    </xdr:from>
    <xdr:to>
      <xdr:col>50</xdr:col>
      <xdr:colOff>165100</xdr:colOff>
      <xdr:row>41</xdr:row>
      <xdr:rowOff>124485</xdr:rowOff>
    </xdr:to>
    <xdr:sp macro="" textlink="">
      <xdr:nvSpPr>
        <xdr:cNvPr id="119" name="楕円 118"/>
        <xdr:cNvSpPr/>
      </xdr:nvSpPr>
      <xdr:spPr>
        <a:xfrm>
          <a:off x="9588500" y="70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33410</xdr:rowOff>
    </xdr:from>
    <xdr:to>
      <xdr:col>55</xdr:col>
      <xdr:colOff>0</xdr:colOff>
      <xdr:row>41</xdr:row>
      <xdr:rowOff>73685</xdr:rowOff>
    </xdr:to>
    <xdr:cxnSp macro="">
      <xdr:nvCxnSpPr>
        <xdr:cNvPr id="120" name="直線コネクタ 119"/>
        <xdr:cNvCxnSpPr/>
      </xdr:nvCxnSpPr>
      <xdr:spPr>
        <a:xfrm flipV="1">
          <a:off x="9639300" y="5862710"/>
          <a:ext cx="838200" cy="12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24726</xdr:rowOff>
    </xdr:from>
    <xdr:to>
      <xdr:col>46</xdr:col>
      <xdr:colOff>38100</xdr:colOff>
      <xdr:row>41</xdr:row>
      <xdr:rowOff>126326</xdr:rowOff>
    </xdr:to>
    <xdr:sp macro="" textlink="">
      <xdr:nvSpPr>
        <xdr:cNvPr id="121" name="楕円 120"/>
        <xdr:cNvSpPr/>
      </xdr:nvSpPr>
      <xdr:spPr>
        <a:xfrm>
          <a:off x="8699500" y="70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73685</xdr:rowOff>
    </xdr:from>
    <xdr:to>
      <xdr:col>50</xdr:col>
      <xdr:colOff>114300</xdr:colOff>
      <xdr:row>41</xdr:row>
      <xdr:rowOff>75526</xdr:rowOff>
    </xdr:to>
    <xdr:cxnSp macro="">
      <xdr:nvCxnSpPr>
        <xdr:cNvPr id="122" name="直線コネクタ 121"/>
        <xdr:cNvCxnSpPr/>
      </xdr:nvCxnSpPr>
      <xdr:spPr>
        <a:xfrm flipV="1">
          <a:off x="8750300" y="7103135"/>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11085</xdr:rowOff>
    </xdr:from>
    <xdr:ext cx="534377" cy="259045"/>
    <xdr:sp macro="" textlink="">
      <xdr:nvSpPr>
        <xdr:cNvPr id="123" name="n_1aveValue【道路】&#10;一人当たり延長"/>
        <xdr:cNvSpPr txBox="1"/>
      </xdr:nvSpPr>
      <xdr:spPr>
        <a:xfrm>
          <a:off x="9359411" y="72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24"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141012</xdr:rowOff>
    </xdr:from>
    <xdr:ext cx="534377" cy="259045"/>
    <xdr:sp macro="" textlink="">
      <xdr:nvSpPr>
        <xdr:cNvPr id="125" name="n_1mainValue【道路】&#10;一人当たり延長"/>
        <xdr:cNvSpPr txBox="1"/>
      </xdr:nvSpPr>
      <xdr:spPr>
        <a:xfrm>
          <a:off x="9359411" y="682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117453</xdr:rowOff>
    </xdr:from>
    <xdr:ext cx="534377" cy="259045"/>
    <xdr:sp macro="" textlink="">
      <xdr:nvSpPr>
        <xdr:cNvPr id="126" name="n_2mainValue【道路】&#10;一人当たり延長"/>
        <xdr:cNvSpPr txBox="1"/>
      </xdr:nvSpPr>
      <xdr:spPr>
        <a:xfrm>
          <a:off x="8483111" y="714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52" name="直線コネクタ 151"/>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3"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4" name="直線コネクタ 153"/>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55"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6" name="直線コネクタ 155"/>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99440</xdr:rowOff>
    </xdr:from>
    <xdr:ext cx="405111" cy="259045"/>
    <xdr:sp macro="" textlink="">
      <xdr:nvSpPr>
        <xdr:cNvPr id="157" name="【橋りょう・トンネル】&#10;有形固定資産減価償却率平均値テキスト"/>
        <xdr:cNvSpPr txBox="1"/>
      </xdr:nvSpPr>
      <xdr:spPr>
        <a:xfrm>
          <a:off x="4673600" y="1004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8" name="フローチャート: 判断 157"/>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9" name="フローチャート: 判断 158"/>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60" name="フローチャート: 判断 159"/>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66" name="楕円 165"/>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53357</xdr:rowOff>
    </xdr:from>
    <xdr:ext cx="405111" cy="259045"/>
    <xdr:sp macro="" textlink="">
      <xdr:nvSpPr>
        <xdr:cNvPr id="167" name="【橋りょう・トンネル】&#10;有形固定資産減価償却率該当値テキスト"/>
        <xdr:cNvSpPr txBox="1"/>
      </xdr:nvSpPr>
      <xdr:spPr>
        <a:xfrm>
          <a:off x="4673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68" name="楕円 167"/>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148590</xdr:rowOff>
    </xdr:to>
    <xdr:cxnSp macro="">
      <xdr:nvCxnSpPr>
        <xdr:cNvPr id="169" name="直線コネクタ 168"/>
        <xdr:cNvCxnSpPr/>
      </xdr:nvCxnSpPr>
      <xdr:spPr>
        <a:xfrm flipV="1">
          <a:off x="3797300" y="104127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70" name="楕円 169"/>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0</xdr:rowOff>
    </xdr:to>
    <xdr:cxnSp macro="">
      <xdr:nvCxnSpPr>
        <xdr:cNvPr id="171" name="直線コネクタ 170"/>
        <xdr:cNvCxnSpPr/>
      </xdr:nvCxnSpPr>
      <xdr:spPr>
        <a:xfrm flipV="1">
          <a:off x="2908300" y="104355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380</xdr:rowOff>
    </xdr:from>
    <xdr:ext cx="405111" cy="259045"/>
    <xdr:sp macro="" textlink="">
      <xdr:nvSpPr>
        <xdr:cNvPr id="172" name="n_1aveValue【橋りょう・トンネル】&#10;有形固定資産減価償却率"/>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73" name="n_2aveValue【橋りょう・トンネ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19067</xdr:rowOff>
    </xdr:from>
    <xdr:ext cx="405111" cy="259045"/>
    <xdr:sp macro="" textlink="">
      <xdr:nvSpPr>
        <xdr:cNvPr id="174" name="n_1mainValue【橋りょう・トンネ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75" name="n_2main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9" name="テキスト ボックス 18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1" name="テキスト ボックス 19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3" name="テキスト ボックス 19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201" name="直線コネクタ 200"/>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202"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203" name="直線コネクタ 202"/>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204"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205" name="直線コネクタ 204"/>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206"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207" name="フローチャート: 判断 206"/>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208" name="フローチャート: 判断 207"/>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9" name="フローチャート: 判断 208"/>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766</xdr:rowOff>
    </xdr:from>
    <xdr:to>
      <xdr:col>55</xdr:col>
      <xdr:colOff>50800</xdr:colOff>
      <xdr:row>63</xdr:row>
      <xdr:rowOff>102366</xdr:rowOff>
    </xdr:to>
    <xdr:sp macro="" textlink="">
      <xdr:nvSpPr>
        <xdr:cNvPr id="215" name="楕円 214"/>
        <xdr:cNvSpPr/>
      </xdr:nvSpPr>
      <xdr:spPr>
        <a:xfrm>
          <a:off x="10426700" y="1080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23643</xdr:rowOff>
    </xdr:from>
    <xdr:ext cx="599010" cy="259045"/>
    <xdr:sp macro="" textlink="">
      <xdr:nvSpPr>
        <xdr:cNvPr id="216" name="【橋りょう・トンネル】&#10;一人当たり有形固定資産（償却資産）額該当値テキスト"/>
        <xdr:cNvSpPr txBox="1"/>
      </xdr:nvSpPr>
      <xdr:spPr>
        <a:xfrm>
          <a:off x="10515600" y="1065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5239</xdr:rowOff>
    </xdr:from>
    <xdr:to>
      <xdr:col>50</xdr:col>
      <xdr:colOff>165100</xdr:colOff>
      <xdr:row>63</xdr:row>
      <xdr:rowOff>106839</xdr:rowOff>
    </xdr:to>
    <xdr:sp macro="" textlink="">
      <xdr:nvSpPr>
        <xdr:cNvPr id="217" name="楕円 216"/>
        <xdr:cNvSpPr/>
      </xdr:nvSpPr>
      <xdr:spPr>
        <a:xfrm>
          <a:off x="9588500" y="1080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51566</xdr:rowOff>
    </xdr:from>
    <xdr:to>
      <xdr:col>55</xdr:col>
      <xdr:colOff>0</xdr:colOff>
      <xdr:row>63</xdr:row>
      <xdr:rowOff>56039</xdr:rowOff>
    </xdr:to>
    <xdr:cxnSp macro="">
      <xdr:nvCxnSpPr>
        <xdr:cNvPr id="218" name="直線コネクタ 217"/>
        <xdr:cNvCxnSpPr/>
      </xdr:nvCxnSpPr>
      <xdr:spPr>
        <a:xfrm flipV="1">
          <a:off x="9639300" y="10852916"/>
          <a:ext cx="8382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8575</xdr:rowOff>
    </xdr:from>
    <xdr:to>
      <xdr:col>46</xdr:col>
      <xdr:colOff>38100</xdr:colOff>
      <xdr:row>63</xdr:row>
      <xdr:rowOff>110175</xdr:rowOff>
    </xdr:to>
    <xdr:sp macro="" textlink="">
      <xdr:nvSpPr>
        <xdr:cNvPr id="219" name="楕円 218"/>
        <xdr:cNvSpPr/>
      </xdr:nvSpPr>
      <xdr:spPr>
        <a:xfrm>
          <a:off x="8699500" y="108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56039</xdr:rowOff>
    </xdr:from>
    <xdr:to>
      <xdr:col>50</xdr:col>
      <xdr:colOff>114300</xdr:colOff>
      <xdr:row>63</xdr:row>
      <xdr:rowOff>59375</xdr:rowOff>
    </xdr:to>
    <xdr:cxnSp macro="">
      <xdr:nvCxnSpPr>
        <xdr:cNvPr id="220" name="直線コネクタ 219"/>
        <xdr:cNvCxnSpPr/>
      </xdr:nvCxnSpPr>
      <xdr:spPr>
        <a:xfrm flipV="1">
          <a:off x="8750300" y="10857389"/>
          <a:ext cx="889000" cy="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46397</xdr:rowOff>
    </xdr:from>
    <xdr:ext cx="599010" cy="259045"/>
    <xdr:sp macro="" textlink="">
      <xdr:nvSpPr>
        <xdr:cNvPr id="221" name="n_1aveValue【橋りょう・トンネル】&#10;一人当たり有形固定資産（償却資産）額"/>
        <xdr:cNvSpPr txBox="1"/>
      </xdr:nvSpPr>
      <xdr:spPr>
        <a:xfrm>
          <a:off x="93270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33945</xdr:rowOff>
    </xdr:from>
    <xdr:ext cx="599010" cy="259045"/>
    <xdr:sp macro="" textlink="">
      <xdr:nvSpPr>
        <xdr:cNvPr id="222" name="n_2aveValue【橋りょう・トンネル】&#10;一人当たり有形固定資産（償却資産）額"/>
        <xdr:cNvSpPr txBox="1"/>
      </xdr:nvSpPr>
      <xdr:spPr>
        <a:xfrm>
          <a:off x="8450795" y="110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123366</xdr:rowOff>
    </xdr:from>
    <xdr:ext cx="599010" cy="259045"/>
    <xdr:sp macro="" textlink="">
      <xdr:nvSpPr>
        <xdr:cNvPr id="223" name="n_1mainValue【橋りょう・トンネル】&#10;一人当たり有形固定資産（償却資産）額"/>
        <xdr:cNvSpPr txBox="1"/>
      </xdr:nvSpPr>
      <xdr:spPr>
        <a:xfrm>
          <a:off x="9327095" y="1058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126702</xdr:rowOff>
    </xdr:from>
    <xdr:ext cx="599010" cy="259045"/>
    <xdr:sp macro="" textlink="">
      <xdr:nvSpPr>
        <xdr:cNvPr id="224" name="n_2mainValue【橋りょう・トンネル】&#10;一人当たり有形固定資産（償却資産）額"/>
        <xdr:cNvSpPr txBox="1"/>
      </xdr:nvSpPr>
      <xdr:spPr>
        <a:xfrm>
          <a:off x="8450795" y="1058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5" name="テキスト ボックス 23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5" name="テキスト ボックス 24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49" name="直線コネクタ 248"/>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50"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51" name="直線コネクタ 250"/>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52"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53" name="直線コネクタ 252"/>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93997</xdr:rowOff>
    </xdr:from>
    <xdr:ext cx="405111" cy="259045"/>
    <xdr:sp macro="" textlink="">
      <xdr:nvSpPr>
        <xdr:cNvPr id="254" name="【公営住宅】&#10;有形固定資産減価償却率平均値テキスト"/>
        <xdr:cNvSpPr txBox="1"/>
      </xdr:nvSpPr>
      <xdr:spPr>
        <a:xfrm>
          <a:off x="4673600" y="1363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55" name="フローチャート: 判断 254"/>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56" name="フローチャート: 判断 255"/>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57" name="フローチャート: 判断 256"/>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38736</xdr:rowOff>
    </xdr:from>
    <xdr:to>
      <xdr:col>24</xdr:col>
      <xdr:colOff>114300</xdr:colOff>
      <xdr:row>81</xdr:row>
      <xdr:rowOff>140336</xdr:rowOff>
    </xdr:to>
    <xdr:sp macro="" textlink="">
      <xdr:nvSpPr>
        <xdr:cNvPr id="263" name="楕円 262"/>
        <xdr:cNvSpPr/>
      </xdr:nvSpPr>
      <xdr:spPr>
        <a:xfrm>
          <a:off x="45847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17163</xdr:rowOff>
    </xdr:from>
    <xdr:ext cx="405111" cy="259045"/>
    <xdr:sp macro="" textlink="">
      <xdr:nvSpPr>
        <xdr:cNvPr id="264" name="【公営住宅】&#10;有形固定資産減価償却率該当値テキスト"/>
        <xdr:cNvSpPr txBox="1"/>
      </xdr:nvSpPr>
      <xdr:spPr>
        <a:xfrm>
          <a:off x="4673600" y="1390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73025</xdr:rowOff>
    </xdr:from>
    <xdr:to>
      <xdr:col>20</xdr:col>
      <xdr:colOff>38100</xdr:colOff>
      <xdr:row>82</xdr:row>
      <xdr:rowOff>3175</xdr:rowOff>
    </xdr:to>
    <xdr:sp macro="" textlink="">
      <xdr:nvSpPr>
        <xdr:cNvPr id="265" name="楕円 264"/>
        <xdr:cNvSpPr/>
      </xdr:nvSpPr>
      <xdr:spPr>
        <a:xfrm>
          <a:off x="3746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89536</xdr:rowOff>
    </xdr:from>
    <xdr:to>
      <xdr:col>24</xdr:col>
      <xdr:colOff>63500</xdr:colOff>
      <xdr:row>81</xdr:row>
      <xdr:rowOff>123825</xdr:rowOff>
    </xdr:to>
    <xdr:cxnSp macro="">
      <xdr:nvCxnSpPr>
        <xdr:cNvPr id="266" name="直線コネクタ 265"/>
        <xdr:cNvCxnSpPr/>
      </xdr:nvCxnSpPr>
      <xdr:spPr>
        <a:xfrm flipV="1">
          <a:off x="3797300" y="139769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107314</xdr:rowOff>
    </xdr:from>
    <xdr:to>
      <xdr:col>15</xdr:col>
      <xdr:colOff>101600</xdr:colOff>
      <xdr:row>82</xdr:row>
      <xdr:rowOff>37464</xdr:rowOff>
    </xdr:to>
    <xdr:sp macro="" textlink="">
      <xdr:nvSpPr>
        <xdr:cNvPr id="267" name="楕円 266"/>
        <xdr:cNvSpPr/>
      </xdr:nvSpPr>
      <xdr:spPr>
        <a:xfrm>
          <a:off x="2857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123825</xdr:rowOff>
    </xdr:from>
    <xdr:to>
      <xdr:col>19</xdr:col>
      <xdr:colOff>177800</xdr:colOff>
      <xdr:row>81</xdr:row>
      <xdr:rowOff>158114</xdr:rowOff>
    </xdr:to>
    <xdr:cxnSp macro="">
      <xdr:nvCxnSpPr>
        <xdr:cNvPr id="268" name="直線コネクタ 267"/>
        <xdr:cNvCxnSpPr/>
      </xdr:nvCxnSpPr>
      <xdr:spPr>
        <a:xfrm flipV="1">
          <a:off x="2908300" y="140112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137813</xdr:rowOff>
    </xdr:from>
    <xdr:ext cx="405111" cy="259045"/>
    <xdr:sp macro="" textlink="">
      <xdr:nvSpPr>
        <xdr:cNvPr id="269" name="n_1aveValue【公営住宅】&#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70" name="n_2ave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165752</xdr:rowOff>
    </xdr:from>
    <xdr:ext cx="405111" cy="259045"/>
    <xdr:sp macro="" textlink="">
      <xdr:nvSpPr>
        <xdr:cNvPr id="271" name="n_1mainValue【公営住宅】&#10;有形固定資産減価償却率"/>
        <xdr:cNvSpPr txBox="1"/>
      </xdr:nvSpPr>
      <xdr:spPr>
        <a:xfrm>
          <a:off x="35820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28591</xdr:rowOff>
    </xdr:from>
    <xdr:ext cx="405111" cy="259045"/>
    <xdr:sp macro="" textlink="">
      <xdr:nvSpPr>
        <xdr:cNvPr id="272" name="n_2mainValue【公営住宅】&#10;有形固定資産減価償却率"/>
        <xdr:cNvSpPr txBox="1"/>
      </xdr:nvSpPr>
      <xdr:spPr>
        <a:xfrm>
          <a:off x="2705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4" name="テキスト ボックス 29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96" name="直線コネクタ 295"/>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97"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98" name="直線コネクタ 297"/>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99"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300" name="直線コネクタ 299"/>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301" name="【公営住宅】&#10;一人当たり面積平均値テキスト"/>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302" name="フローチャート: 判断 301"/>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303" name="フローチャート: 判断 302"/>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304" name="フローチャート: 判断 303"/>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99695</xdr:rowOff>
    </xdr:from>
    <xdr:to>
      <xdr:col>55</xdr:col>
      <xdr:colOff>50800</xdr:colOff>
      <xdr:row>84</xdr:row>
      <xdr:rowOff>29845</xdr:rowOff>
    </xdr:to>
    <xdr:sp macro="" textlink="">
      <xdr:nvSpPr>
        <xdr:cNvPr id="310" name="楕円 309"/>
        <xdr:cNvSpPr/>
      </xdr:nvSpPr>
      <xdr:spPr>
        <a:xfrm>
          <a:off x="104267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122572</xdr:rowOff>
    </xdr:from>
    <xdr:ext cx="469744" cy="259045"/>
    <xdr:sp macro="" textlink="">
      <xdr:nvSpPr>
        <xdr:cNvPr id="311" name="【公営住宅】&#10;一人当たり面積該当値テキスト"/>
        <xdr:cNvSpPr txBox="1"/>
      </xdr:nvSpPr>
      <xdr:spPr>
        <a:xfrm>
          <a:off x="10515600" y="14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106935</xdr:rowOff>
    </xdr:from>
    <xdr:to>
      <xdr:col>50</xdr:col>
      <xdr:colOff>165100</xdr:colOff>
      <xdr:row>84</xdr:row>
      <xdr:rowOff>37085</xdr:rowOff>
    </xdr:to>
    <xdr:sp macro="" textlink="">
      <xdr:nvSpPr>
        <xdr:cNvPr id="312" name="楕円 311"/>
        <xdr:cNvSpPr/>
      </xdr:nvSpPr>
      <xdr:spPr>
        <a:xfrm>
          <a:off x="9588500" y="143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150495</xdr:rowOff>
    </xdr:from>
    <xdr:to>
      <xdr:col>55</xdr:col>
      <xdr:colOff>0</xdr:colOff>
      <xdr:row>83</xdr:row>
      <xdr:rowOff>157735</xdr:rowOff>
    </xdr:to>
    <xdr:cxnSp macro="">
      <xdr:nvCxnSpPr>
        <xdr:cNvPr id="313" name="直線コネクタ 312"/>
        <xdr:cNvCxnSpPr/>
      </xdr:nvCxnSpPr>
      <xdr:spPr>
        <a:xfrm flipV="1">
          <a:off x="9639300" y="14380845"/>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113412</xdr:rowOff>
    </xdr:from>
    <xdr:to>
      <xdr:col>46</xdr:col>
      <xdr:colOff>38100</xdr:colOff>
      <xdr:row>84</xdr:row>
      <xdr:rowOff>43562</xdr:rowOff>
    </xdr:to>
    <xdr:sp macro="" textlink="">
      <xdr:nvSpPr>
        <xdr:cNvPr id="314" name="楕円 313"/>
        <xdr:cNvSpPr/>
      </xdr:nvSpPr>
      <xdr:spPr>
        <a:xfrm>
          <a:off x="8699500" y="143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157735</xdr:rowOff>
    </xdr:from>
    <xdr:to>
      <xdr:col>50</xdr:col>
      <xdr:colOff>114300</xdr:colOff>
      <xdr:row>83</xdr:row>
      <xdr:rowOff>164212</xdr:rowOff>
    </xdr:to>
    <xdr:cxnSp macro="">
      <xdr:nvCxnSpPr>
        <xdr:cNvPr id="315" name="直線コネクタ 314"/>
        <xdr:cNvCxnSpPr/>
      </xdr:nvCxnSpPr>
      <xdr:spPr>
        <a:xfrm flipV="1">
          <a:off x="8750300" y="1438808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72217</xdr:rowOff>
    </xdr:from>
    <xdr:ext cx="469744" cy="259045"/>
    <xdr:sp macro="" textlink="">
      <xdr:nvSpPr>
        <xdr:cNvPr id="316" name="n_1aveValue【公営住宅】&#10;一人当たり面積"/>
        <xdr:cNvSpPr txBox="1"/>
      </xdr:nvSpPr>
      <xdr:spPr>
        <a:xfrm>
          <a:off x="9391727" y="146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4590</xdr:rowOff>
    </xdr:from>
    <xdr:ext cx="469744" cy="259045"/>
    <xdr:sp macro="" textlink="">
      <xdr:nvSpPr>
        <xdr:cNvPr id="317" name="n_2aveValue【公営住宅】&#10;一人当たり面積"/>
        <xdr:cNvSpPr txBox="1"/>
      </xdr:nvSpPr>
      <xdr:spPr>
        <a:xfrm>
          <a:off x="8515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53612</xdr:rowOff>
    </xdr:from>
    <xdr:ext cx="469744" cy="259045"/>
    <xdr:sp macro="" textlink="">
      <xdr:nvSpPr>
        <xdr:cNvPr id="318" name="n_1mainValue【公営住宅】&#10;一人当たり面積"/>
        <xdr:cNvSpPr txBox="1"/>
      </xdr:nvSpPr>
      <xdr:spPr>
        <a:xfrm>
          <a:off x="93917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60089</xdr:rowOff>
    </xdr:from>
    <xdr:ext cx="469744" cy="259045"/>
    <xdr:sp macro="" textlink="">
      <xdr:nvSpPr>
        <xdr:cNvPr id="319" name="n_2mainValue【公営住宅】&#10;一人当たり面積"/>
        <xdr:cNvSpPr txBox="1"/>
      </xdr:nvSpPr>
      <xdr:spPr>
        <a:xfrm>
          <a:off x="8515427" y="1411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8" name="テキスト ボックス 32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9" name="直線コネクタ 32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1" name="テキスト ボックス 33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9" name="テキスト ボックス 33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76200</xdr:rowOff>
    </xdr:from>
    <xdr:to>
      <xdr:col>24</xdr:col>
      <xdr:colOff>62865</xdr:colOff>
      <xdr:row>108</xdr:row>
      <xdr:rowOff>135255</xdr:rowOff>
    </xdr:to>
    <xdr:cxnSp macro="">
      <xdr:nvCxnSpPr>
        <xdr:cNvPr id="343" name="直線コネクタ 342"/>
        <xdr:cNvCxnSpPr/>
      </xdr:nvCxnSpPr>
      <xdr:spPr>
        <a:xfrm flipV="1">
          <a:off x="4634865" y="1739265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139082</xdr:rowOff>
    </xdr:from>
    <xdr:ext cx="340478" cy="259045"/>
    <xdr:sp macro="" textlink="">
      <xdr:nvSpPr>
        <xdr:cNvPr id="344" name="【港湾・漁港】&#10;有形固定資産減価償却率最小値テキスト"/>
        <xdr:cNvSpPr txBox="1"/>
      </xdr:nvSpPr>
      <xdr:spPr>
        <a:xfrm>
          <a:off x="4673600" y="186556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135255</xdr:rowOff>
    </xdr:from>
    <xdr:to>
      <xdr:col>24</xdr:col>
      <xdr:colOff>152400</xdr:colOff>
      <xdr:row>108</xdr:row>
      <xdr:rowOff>135255</xdr:rowOff>
    </xdr:to>
    <xdr:cxnSp macro="">
      <xdr:nvCxnSpPr>
        <xdr:cNvPr id="345" name="直線コネクタ 344"/>
        <xdr:cNvCxnSpPr/>
      </xdr:nvCxnSpPr>
      <xdr:spPr>
        <a:xfrm>
          <a:off x="4546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22877</xdr:rowOff>
    </xdr:from>
    <xdr:ext cx="405111" cy="259045"/>
    <xdr:sp macro="" textlink="">
      <xdr:nvSpPr>
        <xdr:cNvPr id="346" name="【港湾・漁港】&#10;有形固定資産減価償却率最大値テキスト"/>
        <xdr:cNvSpPr txBox="1"/>
      </xdr:nvSpPr>
      <xdr:spPr>
        <a:xfrm>
          <a:off x="4673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76200</xdr:rowOff>
    </xdr:from>
    <xdr:to>
      <xdr:col>24</xdr:col>
      <xdr:colOff>152400</xdr:colOff>
      <xdr:row>101</xdr:row>
      <xdr:rowOff>76200</xdr:rowOff>
    </xdr:to>
    <xdr:cxnSp macro="">
      <xdr:nvCxnSpPr>
        <xdr:cNvPr id="347" name="直線コネクタ 346"/>
        <xdr:cNvCxnSpPr/>
      </xdr:nvCxnSpPr>
      <xdr:spPr>
        <a:xfrm>
          <a:off x="4546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158766</xdr:rowOff>
    </xdr:from>
    <xdr:ext cx="405111" cy="259045"/>
    <xdr:sp macro="" textlink="">
      <xdr:nvSpPr>
        <xdr:cNvPr id="348" name="【港湾・漁港】&#10;有形固定資産減価償却率平均値テキスト"/>
        <xdr:cNvSpPr txBox="1"/>
      </xdr:nvSpPr>
      <xdr:spPr>
        <a:xfrm>
          <a:off x="4673600" y="17303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135889</xdr:rowOff>
    </xdr:from>
    <xdr:to>
      <xdr:col>24</xdr:col>
      <xdr:colOff>114300</xdr:colOff>
      <xdr:row>102</xdr:row>
      <xdr:rowOff>66039</xdr:rowOff>
    </xdr:to>
    <xdr:sp macro="" textlink="">
      <xdr:nvSpPr>
        <xdr:cNvPr id="349" name="フローチャート: 判断 348"/>
        <xdr:cNvSpPr/>
      </xdr:nvSpPr>
      <xdr:spPr>
        <a:xfrm>
          <a:off x="4584700" y="1745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59689</xdr:rowOff>
    </xdr:from>
    <xdr:to>
      <xdr:col>20</xdr:col>
      <xdr:colOff>38100</xdr:colOff>
      <xdr:row>101</xdr:row>
      <xdr:rowOff>161289</xdr:rowOff>
    </xdr:to>
    <xdr:sp macro="" textlink="">
      <xdr:nvSpPr>
        <xdr:cNvPr id="350" name="フローチャート: 判断 349"/>
        <xdr:cNvSpPr/>
      </xdr:nvSpPr>
      <xdr:spPr>
        <a:xfrm>
          <a:off x="3746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57786</xdr:rowOff>
    </xdr:from>
    <xdr:to>
      <xdr:col>15</xdr:col>
      <xdr:colOff>101600</xdr:colOff>
      <xdr:row>102</xdr:row>
      <xdr:rowOff>159386</xdr:rowOff>
    </xdr:to>
    <xdr:sp macro="" textlink="">
      <xdr:nvSpPr>
        <xdr:cNvPr id="351" name="フローチャート: 判断 350"/>
        <xdr:cNvSpPr/>
      </xdr:nvSpPr>
      <xdr:spPr>
        <a:xfrm>
          <a:off x="2857500" y="175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57" name="楕円 356"/>
        <xdr:cNvSpPr/>
      </xdr:nvSpPr>
      <xdr:spPr>
        <a:xfrm>
          <a:off x="4584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106697</xdr:rowOff>
    </xdr:from>
    <xdr:ext cx="405111" cy="259045"/>
    <xdr:sp macro="" textlink="">
      <xdr:nvSpPr>
        <xdr:cNvPr id="358" name="【港湾・漁港】&#10;有形固定資産減価償却率該当値テキスト"/>
        <xdr:cNvSpPr txBox="1"/>
      </xdr:nvSpPr>
      <xdr:spPr>
        <a:xfrm>
          <a:off x="4673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164464</xdr:rowOff>
    </xdr:from>
    <xdr:to>
      <xdr:col>20</xdr:col>
      <xdr:colOff>38100</xdr:colOff>
      <xdr:row>105</xdr:row>
      <xdr:rowOff>94614</xdr:rowOff>
    </xdr:to>
    <xdr:sp macro="" textlink="">
      <xdr:nvSpPr>
        <xdr:cNvPr id="359" name="楕円 358"/>
        <xdr:cNvSpPr/>
      </xdr:nvSpPr>
      <xdr:spPr>
        <a:xfrm>
          <a:off x="3746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xdr:rowOff>
    </xdr:from>
    <xdr:to>
      <xdr:col>24</xdr:col>
      <xdr:colOff>63500</xdr:colOff>
      <xdr:row>105</xdr:row>
      <xdr:rowOff>43814</xdr:rowOff>
    </xdr:to>
    <xdr:cxnSp macro="">
      <xdr:nvCxnSpPr>
        <xdr:cNvPr id="360" name="直線コネクタ 359"/>
        <xdr:cNvCxnSpPr/>
      </xdr:nvCxnSpPr>
      <xdr:spPr>
        <a:xfrm flipV="1">
          <a:off x="3797300" y="180098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29211</xdr:rowOff>
    </xdr:from>
    <xdr:to>
      <xdr:col>15</xdr:col>
      <xdr:colOff>101600</xdr:colOff>
      <xdr:row>105</xdr:row>
      <xdr:rowOff>130811</xdr:rowOff>
    </xdr:to>
    <xdr:sp macro="" textlink="">
      <xdr:nvSpPr>
        <xdr:cNvPr id="361" name="楕円 360"/>
        <xdr:cNvSpPr/>
      </xdr:nvSpPr>
      <xdr:spPr>
        <a:xfrm>
          <a:off x="2857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43814</xdr:rowOff>
    </xdr:from>
    <xdr:to>
      <xdr:col>19</xdr:col>
      <xdr:colOff>177800</xdr:colOff>
      <xdr:row>105</xdr:row>
      <xdr:rowOff>80011</xdr:rowOff>
    </xdr:to>
    <xdr:cxnSp macro="">
      <xdr:nvCxnSpPr>
        <xdr:cNvPr id="362" name="直線コネクタ 361"/>
        <xdr:cNvCxnSpPr/>
      </xdr:nvCxnSpPr>
      <xdr:spPr>
        <a:xfrm flipV="1">
          <a:off x="2908300" y="180460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6366</xdr:rowOff>
    </xdr:from>
    <xdr:ext cx="405111" cy="259045"/>
    <xdr:sp macro="" textlink="">
      <xdr:nvSpPr>
        <xdr:cNvPr id="363" name="n_1aveValue【港湾・漁港】&#10;有形固定資産減価償却率"/>
        <xdr:cNvSpPr txBox="1"/>
      </xdr:nvSpPr>
      <xdr:spPr>
        <a:xfrm>
          <a:off x="3582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4463</xdr:rowOff>
    </xdr:from>
    <xdr:ext cx="405111" cy="259045"/>
    <xdr:sp macro="" textlink="">
      <xdr:nvSpPr>
        <xdr:cNvPr id="364" name="n_2aveValue【港湾・漁港】&#10;有形固定資産減価償却率"/>
        <xdr:cNvSpPr txBox="1"/>
      </xdr:nvSpPr>
      <xdr:spPr>
        <a:xfrm>
          <a:off x="27057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85741</xdr:rowOff>
    </xdr:from>
    <xdr:ext cx="405111" cy="259045"/>
    <xdr:sp macro="" textlink="">
      <xdr:nvSpPr>
        <xdr:cNvPr id="365" name="n_1mainValue【港湾・漁港】&#10;有形固定資産減価償却率"/>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121938</xdr:rowOff>
    </xdr:from>
    <xdr:ext cx="405111" cy="259045"/>
    <xdr:sp macro="" textlink="">
      <xdr:nvSpPr>
        <xdr:cNvPr id="366" name="n_2mainValue【港湾・漁港】&#10;有形固定資産減価償却率"/>
        <xdr:cNvSpPr txBox="1"/>
      </xdr:nvSpPr>
      <xdr:spPr>
        <a:xfrm>
          <a:off x="2705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7" name="直線コネクタ 37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78" name="テキスト ボックス 377"/>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9" name="直線コネクタ 37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80" name="テキスト ボックス 379"/>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1" name="直線コネクタ 38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82" name="テキスト ボックス 381"/>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4" name="テキスト ボックス 38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31950</xdr:rowOff>
    </xdr:from>
    <xdr:to>
      <xdr:col>54</xdr:col>
      <xdr:colOff>189865</xdr:colOff>
      <xdr:row>107</xdr:row>
      <xdr:rowOff>132462</xdr:rowOff>
    </xdr:to>
    <xdr:cxnSp macro="">
      <xdr:nvCxnSpPr>
        <xdr:cNvPr id="386" name="直線コネクタ 385"/>
        <xdr:cNvCxnSpPr/>
      </xdr:nvCxnSpPr>
      <xdr:spPr>
        <a:xfrm flipV="1">
          <a:off x="10476865" y="17176950"/>
          <a:ext cx="0" cy="1300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136289</xdr:rowOff>
    </xdr:from>
    <xdr:ext cx="469744" cy="259045"/>
    <xdr:sp macro="" textlink="">
      <xdr:nvSpPr>
        <xdr:cNvPr id="387" name="【港湾・漁港】&#10;一人当たり有形固定資産（償却資産）額最小値テキスト"/>
        <xdr:cNvSpPr txBox="1"/>
      </xdr:nvSpPr>
      <xdr:spPr>
        <a:xfrm>
          <a:off x="10515600" y="1848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132462</xdr:rowOff>
    </xdr:from>
    <xdr:to>
      <xdr:col>55</xdr:col>
      <xdr:colOff>88900</xdr:colOff>
      <xdr:row>107</xdr:row>
      <xdr:rowOff>132462</xdr:rowOff>
    </xdr:to>
    <xdr:cxnSp macro="">
      <xdr:nvCxnSpPr>
        <xdr:cNvPr id="388" name="直線コネクタ 387"/>
        <xdr:cNvCxnSpPr/>
      </xdr:nvCxnSpPr>
      <xdr:spPr>
        <a:xfrm>
          <a:off x="10388600" y="18477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150077</xdr:rowOff>
    </xdr:from>
    <xdr:ext cx="690189" cy="259045"/>
    <xdr:sp macro="" textlink="">
      <xdr:nvSpPr>
        <xdr:cNvPr id="389" name="【港湾・漁港】&#10;一人当たり有形固定資産（償却資産）額最大値テキスト"/>
        <xdr:cNvSpPr txBox="1"/>
      </xdr:nvSpPr>
      <xdr:spPr>
        <a:xfrm>
          <a:off x="10515600" y="16952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31950</xdr:rowOff>
    </xdr:from>
    <xdr:to>
      <xdr:col>55</xdr:col>
      <xdr:colOff>88900</xdr:colOff>
      <xdr:row>100</xdr:row>
      <xdr:rowOff>31950</xdr:rowOff>
    </xdr:to>
    <xdr:cxnSp macro="">
      <xdr:nvCxnSpPr>
        <xdr:cNvPr id="390" name="直線コネクタ 389"/>
        <xdr:cNvCxnSpPr/>
      </xdr:nvCxnSpPr>
      <xdr:spPr>
        <a:xfrm>
          <a:off x="10388600" y="1717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115550</xdr:rowOff>
    </xdr:from>
    <xdr:ext cx="599010" cy="259045"/>
    <xdr:sp macro="" textlink="">
      <xdr:nvSpPr>
        <xdr:cNvPr id="391" name="【港湾・漁港】&#10;一人当たり有形固定資産（償却資産）額平均値テキスト"/>
        <xdr:cNvSpPr txBox="1"/>
      </xdr:nvSpPr>
      <xdr:spPr>
        <a:xfrm>
          <a:off x="10515600" y="18117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92673</xdr:rowOff>
    </xdr:from>
    <xdr:to>
      <xdr:col>55</xdr:col>
      <xdr:colOff>50800</xdr:colOff>
      <xdr:row>107</xdr:row>
      <xdr:rowOff>22823</xdr:rowOff>
    </xdr:to>
    <xdr:sp macro="" textlink="">
      <xdr:nvSpPr>
        <xdr:cNvPr id="392" name="フローチャート: 判断 391"/>
        <xdr:cNvSpPr/>
      </xdr:nvSpPr>
      <xdr:spPr>
        <a:xfrm>
          <a:off x="10426700" y="182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69466</xdr:rowOff>
    </xdr:from>
    <xdr:to>
      <xdr:col>50</xdr:col>
      <xdr:colOff>165100</xdr:colOff>
      <xdr:row>106</xdr:row>
      <xdr:rowOff>171066</xdr:rowOff>
    </xdr:to>
    <xdr:sp macro="" textlink="">
      <xdr:nvSpPr>
        <xdr:cNvPr id="393" name="フローチャート: 判断 392"/>
        <xdr:cNvSpPr/>
      </xdr:nvSpPr>
      <xdr:spPr>
        <a:xfrm>
          <a:off x="9588500" y="1824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5993</xdr:rowOff>
    </xdr:from>
    <xdr:to>
      <xdr:col>46</xdr:col>
      <xdr:colOff>38100</xdr:colOff>
      <xdr:row>107</xdr:row>
      <xdr:rowOff>107593</xdr:rowOff>
    </xdr:to>
    <xdr:sp macro="" textlink="">
      <xdr:nvSpPr>
        <xdr:cNvPr id="394" name="フローチャート: 判断 393"/>
        <xdr:cNvSpPr/>
      </xdr:nvSpPr>
      <xdr:spPr>
        <a:xfrm>
          <a:off x="8699500" y="183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34195</xdr:rowOff>
    </xdr:from>
    <xdr:to>
      <xdr:col>55</xdr:col>
      <xdr:colOff>50800</xdr:colOff>
      <xdr:row>107</xdr:row>
      <xdr:rowOff>135795</xdr:rowOff>
    </xdr:to>
    <xdr:sp macro="" textlink="">
      <xdr:nvSpPr>
        <xdr:cNvPr id="400" name="楕円 399"/>
        <xdr:cNvSpPr/>
      </xdr:nvSpPr>
      <xdr:spPr>
        <a:xfrm>
          <a:off x="10426700" y="18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120572</xdr:rowOff>
    </xdr:from>
    <xdr:ext cx="534377" cy="259045"/>
    <xdr:sp macro="" textlink="">
      <xdr:nvSpPr>
        <xdr:cNvPr id="401" name="【港湾・漁港】&#10;一人当たり有形固定資産（償却資産）額該当値テキスト"/>
        <xdr:cNvSpPr txBox="1"/>
      </xdr:nvSpPr>
      <xdr:spPr>
        <a:xfrm>
          <a:off x="10515600" y="1829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34941</xdr:rowOff>
    </xdr:from>
    <xdr:to>
      <xdr:col>50</xdr:col>
      <xdr:colOff>165100</xdr:colOff>
      <xdr:row>107</xdr:row>
      <xdr:rowOff>136541</xdr:rowOff>
    </xdr:to>
    <xdr:sp macro="" textlink="">
      <xdr:nvSpPr>
        <xdr:cNvPr id="402" name="楕円 401"/>
        <xdr:cNvSpPr/>
      </xdr:nvSpPr>
      <xdr:spPr>
        <a:xfrm>
          <a:off x="9588500" y="183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84995</xdr:rowOff>
    </xdr:from>
    <xdr:to>
      <xdr:col>55</xdr:col>
      <xdr:colOff>0</xdr:colOff>
      <xdr:row>107</xdr:row>
      <xdr:rowOff>85741</xdr:rowOff>
    </xdr:to>
    <xdr:cxnSp macro="">
      <xdr:nvCxnSpPr>
        <xdr:cNvPr id="403" name="直線コネクタ 402"/>
        <xdr:cNvCxnSpPr/>
      </xdr:nvCxnSpPr>
      <xdr:spPr>
        <a:xfrm flipV="1">
          <a:off x="9639300" y="18430145"/>
          <a:ext cx="8382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35587</xdr:rowOff>
    </xdr:from>
    <xdr:to>
      <xdr:col>46</xdr:col>
      <xdr:colOff>38100</xdr:colOff>
      <xdr:row>107</xdr:row>
      <xdr:rowOff>137187</xdr:rowOff>
    </xdr:to>
    <xdr:sp macro="" textlink="">
      <xdr:nvSpPr>
        <xdr:cNvPr id="404" name="楕円 403"/>
        <xdr:cNvSpPr/>
      </xdr:nvSpPr>
      <xdr:spPr>
        <a:xfrm>
          <a:off x="8699500" y="1838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85741</xdr:rowOff>
    </xdr:from>
    <xdr:to>
      <xdr:col>50</xdr:col>
      <xdr:colOff>114300</xdr:colOff>
      <xdr:row>107</xdr:row>
      <xdr:rowOff>86387</xdr:rowOff>
    </xdr:to>
    <xdr:cxnSp macro="">
      <xdr:nvCxnSpPr>
        <xdr:cNvPr id="405" name="直線コネクタ 404"/>
        <xdr:cNvCxnSpPr/>
      </xdr:nvCxnSpPr>
      <xdr:spPr>
        <a:xfrm flipV="1">
          <a:off x="8750300" y="18430891"/>
          <a:ext cx="8890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16143</xdr:rowOff>
    </xdr:from>
    <xdr:ext cx="599010" cy="259045"/>
    <xdr:sp macro="" textlink="">
      <xdr:nvSpPr>
        <xdr:cNvPr id="406" name="n_1aveValue【港湾・漁港】&#10;一人当たり有形固定資産（償却資産）額"/>
        <xdr:cNvSpPr txBox="1"/>
      </xdr:nvSpPr>
      <xdr:spPr>
        <a:xfrm>
          <a:off x="9327095" y="1801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124120</xdr:rowOff>
    </xdr:from>
    <xdr:ext cx="599010" cy="259045"/>
    <xdr:sp macro="" textlink="">
      <xdr:nvSpPr>
        <xdr:cNvPr id="407" name="n_2aveValue【港湾・漁港】&#10;一人当たり有形固定資産（償却資産）額"/>
        <xdr:cNvSpPr txBox="1"/>
      </xdr:nvSpPr>
      <xdr:spPr>
        <a:xfrm>
          <a:off x="8450795" y="1812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127668</xdr:rowOff>
    </xdr:from>
    <xdr:ext cx="534377" cy="259045"/>
    <xdr:sp macro="" textlink="">
      <xdr:nvSpPr>
        <xdr:cNvPr id="408" name="n_1mainValue【港湾・漁港】&#10;一人当たり有形固定資産（償却資産）額"/>
        <xdr:cNvSpPr txBox="1"/>
      </xdr:nvSpPr>
      <xdr:spPr>
        <a:xfrm>
          <a:off x="9359411" y="1847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128314</xdr:rowOff>
    </xdr:from>
    <xdr:ext cx="534377" cy="259045"/>
    <xdr:sp macro="" textlink="">
      <xdr:nvSpPr>
        <xdr:cNvPr id="409" name="n_2mainValue【港湾・漁港】&#10;一人当たり有形固定資産（償却資産）額"/>
        <xdr:cNvSpPr txBox="1"/>
      </xdr:nvSpPr>
      <xdr:spPr>
        <a:xfrm>
          <a:off x="8483111" y="1847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0" name="テキスト ボックス 4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0" name="テキスト ボックス 4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434" name="直線コネクタ 433"/>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435"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436" name="直線コネクタ 435"/>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7"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8" name="直線コネクタ 43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166387</xdr:rowOff>
    </xdr:from>
    <xdr:ext cx="405111" cy="259045"/>
    <xdr:sp macro="" textlink="">
      <xdr:nvSpPr>
        <xdr:cNvPr id="439" name="【認定こども園・幼稚園・保育所】&#10;有形固定資産減価償却率平均値テキスト"/>
        <xdr:cNvSpPr txBox="1"/>
      </xdr:nvSpPr>
      <xdr:spPr>
        <a:xfrm>
          <a:off x="16357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440" name="フローチャート: 判断 439"/>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441" name="フローチャート: 判断 440"/>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42" name="フローチャート: 判断 441"/>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128270</xdr:rowOff>
    </xdr:from>
    <xdr:to>
      <xdr:col>85</xdr:col>
      <xdr:colOff>177800</xdr:colOff>
      <xdr:row>41</xdr:row>
      <xdr:rowOff>58420</xdr:rowOff>
    </xdr:to>
    <xdr:sp macro="" textlink="">
      <xdr:nvSpPr>
        <xdr:cNvPr id="448" name="楕円 447"/>
        <xdr:cNvSpPr/>
      </xdr:nvSpPr>
      <xdr:spPr>
        <a:xfrm>
          <a:off x="16268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106697</xdr:rowOff>
    </xdr:from>
    <xdr:ext cx="405111" cy="259045"/>
    <xdr:sp macro="" textlink="">
      <xdr:nvSpPr>
        <xdr:cNvPr id="449" name="【認定こども園・幼稚園・保育所】&#10;有形固定資産減価償却率該当値テキスト"/>
        <xdr:cNvSpPr txBox="1"/>
      </xdr:nvSpPr>
      <xdr:spPr>
        <a:xfrm>
          <a:off x="163576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38735</xdr:rowOff>
    </xdr:from>
    <xdr:to>
      <xdr:col>81</xdr:col>
      <xdr:colOff>101600</xdr:colOff>
      <xdr:row>35</xdr:row>
      <xdr:rowOff>140335</xdr:rowOff>
    </xdr:to>
    <xdr:sp macro="" textlink="">
      <xdr:nvSpPr>
        <xdr:cNvPr id="450" name="楕円 449"/>
        <xdr:cNvSpPr/>
      </xdr:nvSpPr>
      <xdr:spPr>
        <a:xfrm>
          <a:off x="15430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89535</xdr:rowOff>
    </xdr:from>
    <xdr:to>
      <xdr:col>85</xdr:col>
      <xdr:colOff>127000</xdr:colOff>
      <xdr:row>41</xdr:row>
      <xdr:rowOff>7620</xdr:rowOff>
    </xdr:to>
    <xdr:cxnSp macro="">
      <xdr:nvCxnSpPr>
        <xdr:cNvPr id="451" name="直線コネクタ 450"/>
        <xdr:cNvCxnSpPr/>
      </xdr:nvCxnSpPr>
      <xdr:spPr>
        <a:xfrm>
          <a:off x="15481300" y="6090285"/>
          <a:ext cx="838200" cy="94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67310</xdr:rowOff>
    </xdr:from>
    <xdr:to>
      <xdr:col>76</xdr:col>
      <xdr:colOff>165100</xdr:colOff>
      <xdr:row>35</xdr:row>
      <xdr:rowOff>168910</xdr:rowOff>
    </xdr:to>
    <xdr:sp macro="" textlink="">
      <xdr:nvSpPr>
        <xdr:cNvPr id="452" name="楕円 451"/>
        <xdr:cNvSpPr/>
      </xdr:nvSpPr>
      <xdr:spPr>
        <a:xfrm>
          <a:off x="14541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89535</xdr:rowOff>
    </xdr:from>
    <xdr:to>
      <xdr:col>81</xdr:col>
      <xdr:colOff>50800</xdr:colOff>
      <xdr:row>35</xdr:row>
      <xdr:rowOff>118110</xdr:rowOff>
    </xdr:to>
    <xdr:cxnSp macro="">
      <xdr:nvCxnSpPr>
        <xdr:cNvPr id="453" name="直線コネクタ 452"/>
        <xdr:cNvCxnSpPr/>
      </xdr:nvCxnSpPr>
      <xdr:spPr>
        <a:xfrm flipV="1">
          <a:off x="14592300" y="60902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454"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455" name="n_2aveValue【認定こども園・幼稚園・保育所】&#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156862</xdr:rowOff>
    </xdr:from>
    <xdr:ext cx="405111" cy="259045"/>
    <xdr:sp macro="" textlink="">
      <xdr:nvSpPr>
        <xdr:cNvPr id="456" name="n_1mainValue【認定こども園・幼稚園・保育所】&#10;有形固定資産減価償却率"/>
        <xdr:cNvSpPr txBox="1"/>
      </xdr:nvSpPr>
      <xdr:spPr>
        <a:xfrm>
          <a:off x="152660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13987</xdr:rowOff>
    </xdr:from>
    <xdr:ext cx="405111" cy="259045"/>
    <xdr:sp macro="" textlink="">
      <xdr:nvSpPr>
        <xdr:cNvPr id="457" name="n_2mainValue【認定こども園・幼稚園・保育所】&#10;有形固定資産減価償却率"/>
        <xdr:cNvSpPr txBox="1"/>
      </xdr:nvSpPr>
      <xdr:spPr>
        <a:xfrm>
          <a:off x="14389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9" name="テキスト ボックス 46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1" name="テキスト ボックス 47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3" name="テキスト ボックス 47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5" name="テキスト ボックス 47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7" name="テキスト ボックス 47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9" name="テキスト ボックス 47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483" name="直線コネクタ 482"/>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84"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85" name="直線コネクタ 484"/>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86"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7" name="直線コネクタ 486"/>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488"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489" name="フローチャート: 判断 488"/>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490" name="フローチャート: 判断 489"/>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91" name="フローチャート: 判断 490"/>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51526</xdr:rowOff>
    </xdr:from>
    <xdr:to>
      <xdr:col>116</xdr:col>
      <xdr:colOff>114300</xdr:colOff>
      <xdr:row>38</xdr:row>
      <xdr:rowOff>153126</xdr:rowOff>
    </xdr:to>
    <xdr:sp macro="" textlink="">
      <xdr:nvSpPr>
        <xdr:cNvPr id="497" name="楕円 496"/>
        <xdr:cNvSpPr/>
      </xdr:nvSpPr>
      <xdr:spPr>
        <a:xfrm>
          <a:off x="221107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74403</xdr:rowOff>
    </xdr:from>
    <xdr:ext cx="469744" cy="259045"/>
    <xdr:sp macro="" textlink="">
      <xdr:nvSpPr>
        <xdr:cNvPr id="498" name="【認定こども園・幼稚園・保育所】&#10;一人当たり面積該当値テキスト"/>
        <xdr:cNvSpPr txBox="1"/>
      </xdr:nvSpPr>
      <xdr:spPr>
        <a:xfrm>
          <a:off x="22199600" y="641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121738</xdr:rowOff>
    </xdr:from>
    <xdr:to>
      <xdr:col>112</xdr:col>
      <xdr:colOff>38100</xdr:colOff>
      <xdr:row>40</xdr:row>
      <xdr:rowOff>51888</xdr:rowOff>
    </xdr:to>
    <xdr:sp macro="" textlink="">
      <xdr:nvSpPr>
        <xdr:cNvPr id="499" name="楕円 498"/>
        <xdr:cNvSpPr/>
      </xdr:nvSpPr>
      <xdr:spPr>
        <a:xfrm>
          <a:off x="21272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102326</xdr:rowOff>
    </xdr:from>
    <xdr:to>
      <xdr:col>116</xdr:col>
      <xdr:colOff>63500</xdr:colOff>
      <xdr:row>40</xdr:row>
      <xdr:rowOff>1088</xdr:rowOff>
    </xdr:to>
    <xdr:cxnSp macro="">
      <xdr:nvCxnSpPr>
        <xdr:cNvPr id="500" name="直線コネクタ 499"/>
        <xdr:cNvCxnSpPr/>
      </xdr:nvCxnSpPr>
      <xdr:spPr>
        <a:xfrm flipV="1">
          <a:off x="21323300" y="6617426"/>
          <a:ext cx="838200" cy="2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501" name="楕円 500"/>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1088</xdr:rowOff>
    </xdr:from>
    <xdr:to>
      <xdr:col>111</xdr:col>
      <xdr:colOff>177800</xdr:colOff>
      <xdr:row>40</xdr:row>
      <xdr:rowOff>7620</xdr:rowOff>
    </xdr:to>
    <xdr:cxnSp macro="">
      <xdr:nvCxnSpPr>
        <xdr:cNvPr id="502" name="直線コネクタ 501"/>
        <xdr:cNvCxnSpPr/>
      </xdr:nvCxnSpPr>
      <xdr:spPr>
        <a:xfrm flipV="1">
          <a:off x="20434300" y="68590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14531</xdr:rowOff>
    </xdr:from>
    <xdr:ext cx="469744" cy="259045"/>
    <xdr:sp macro="" textlink="">
      <xdr:nvSpPr>
        <xdr:cNvPr id="503" name="n_1aveValue【認定こども園・幼稚園・保育所】&#10;一人当たり面積"/>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504"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43015</xdr:rowOff>
    </xdr:from>
    <xdr:ext cx="469744" cy="259045"/>
    <xdr:sp macro="" textlink="">
      <xdr:nvSpPr>
        <xdr:cNvPr id="505" name="n_1mainValue【認定こども園・幼稚園・保育所】&#10;一人当たり面積"/>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506" name="n_2mainValue【認定こども園・幼稚園・保育所】&#10;一人当たり面積"/>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7" name="テキスト ボックス 5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112014</xdr:rowOff>
    </xdr:from>
    <xdr:to>
      <xdr:col>85</xdr:col>
      <xdr:colOff>126364</xdr:colOff>
      <xdr:row>62</xdr:row>
      <xdr:rowOff>125730</xdr:rowOff>
    </xdr:to>
    <xdr:cxnSp macro="">
      <xdr:nvCxnSpPr>
        <xdr:cNvPr id="529" name="直線コネクタ 528"/>
        <xdr:cNvCxnSpPr/>
      </xdr:nvCxnSpPr>
      <xdr:spPr>
        <a:xfrm flipV="1">
          <a:off x="16318864" y="9713214"/>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129557</xdr:rowOff>
    </xdr:from>
    <xdr:ext cx="405111" cy="259045"/>
    <xdr:sp macro="" textlink="">
      <xdr:nvSpPr>
        <xdr:cNvPr id="530" name="【学校施設】&#10;有形固定資産減価償却率最小値テキスト"/>
        <xdr:cNvSpPr txBox="1"/>
      </xdr:nvSpPr>
      <xdr:spPr>
        <a:xfrm>
          <a:off x="163576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125730</xdr:rowOff>
    </xdr:from>
    <xdr:to>
      <xdr:col>86</xdr:col>
      <xdr:colOff>25400</xdr:colOff>
      <xdr:row>62</xdr:row>
      <xdr:rowOff>125730</xdr:rowOff>
    </xdr:to>
    <xdr:cxnSp macro="">
      <xdr:nvCxnSpPr>
        <xdr:cNvPr id="531" name="直線コネクタ 530"/>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58691</xdr:rowOff>
    </xdr:from>
    <xdr:ext cx="405111" cy="259045"/>
    <xdr:sp macro="" textlink="">
      <xdr:nvSpPr>
        <xdr:cNvPr id="532" name="【学校施設】&#10;有形固定資産減価償却率最大値テキスト"/>
        <xdr:cNvSpPr txBox="1"/>
      </xdr:nvSpPr>
      <xdr:spPr>
        <a:xfrm>
          <a:off x="16357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112014</xdr:rowOff>
    </xdr:from>
    <xdr:to>
      <xdr:col>86</xdr:col>
      <xdr:colOff>25400</xdr:colOff>
      <xdr:row>56</xdr:row>
      <xdr:rowOff>112014</xdr:rowOff>
    </xdr:to>
    <xdr:cxnSp macro="">
      <xdr:nvCxnSpPr>
        <xdr:cNvPr id="533" name="直線コネクタ 532"/>
        <xdr:cNvCxnSpPr/>
      </xdr:nvCxnSpPr>
      <xdr:spPr>
        <a:xfrm>
          <a:off x="16230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99077</xdr:rowOff>
    </xdr:from>
    <xdr:ext cx="405111" cy="259045"/>
    <xdr:sp macro="" textlink="">
      <xdr:nvSpPr>
        <xdr:cNvPr id="534" name="【学校施設】&#10;有形固定資産減価償却率平均値テキスト"/>
        <xdr:cNvSpPr txBox="1"/>
      </xdr:nvSpPr>
      <xdr:spPr>
        <a:xfrm>
          <a:off x="163576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535" name="フローチャート: 判断 534"/>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31496</xdr:rowOff>
    </xdr:from>
    <xdr:to>
      <xdr:col>81</xdr:col>
      <xdr:colOff>101600</xdr:colOff>
      <xdr:row>58</xdr:row>
      <xdr:rowOff>133096</xdr:rowOff>
    </xdr:to>
    <xdr:sp macro="" textlink="">
      <xdr:nvSpPr>
        <xdr:cNvPr id="536" name="フローチャート: 判断 535"/>
        <xdr:cNvSpPr/>
      </xdr:nvSpPr>
      <xdr:spPr>
        <a:xfrm>
          <a:off x="154305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61214</xdr:rowOff>
    </xdr:from>
    <xdr:to>
      <xdr:col>76</xdr:col>
      <xdr:colOff>165100</xdr:colOff>
      <xdr:row>58</xdr:row>
      <xdr:rowOff>162814</xdr:rowOff>
    </xdr:to>
    <xdr:sp macro="" textlink="">
      <xdr:nvSpPr>
        <xdr:cNvPr id="537" name="フローチャート: 判断 536"/>
        <xdr:cNvSpPr/>
      </xdr:nvSpPr>
      <xdr:spPr>
        <a:xfrm>
          <a:off x="14541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33782</xdr:rowOff>
    </xdr:from>
    <xdr:to>
      <xdr:col>85</xdr:col>
      <xdr:colOff>177800</xdr:colOff>
      <xdr:row>57</xdr:row>
      <xdr:rowOff>135382</xdr:rowOff>
    </xdr:to>
    <xdr:sp macro="" textlink="">
      <xdr:nvSpPr>
        <xdr:cNvPr id="543" name="楕円 542"/>
        <xdr:cNvSpPr/>
      </xdr:nvSpPr>
      <xdr:spPr>
        <a:xfrm>
          <a:off x="16268700"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56659</xdr:rowOff>
    </xdr:from>
    <xdr:ext cx="405111" cy="259045"/>
    <xdr:sp macro="" textlink="">
      <xdr:nvSpPr>
        <xdr:cNvPr id="544" name="【学校施設】&#10;有形固定資産減価償却率該当値テキスト"/>
        <xdr:cNvSpPr txBox="1"/>
      </xdr:nvSpPr>
      <xdr:spPr>
        <a:xfrm>
          <a:off x="16357600" y="965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70358</xdr:rowOff>
    </xdr:from>
    <xdr:to>
      <xdr:col>81</xdr:col>
      <xdr:colOff>101600</xdr:colOff>
      <xdr:row>56</xdr:row>
      <xdr:rowOff>508</xdr:rowOff>
    </xdr:to>
    <xdr:sp macro="" textlink="">
      <xdr:nvSpPr>
        <xdr:cNvPr id="545" name="楕円 544"/>
        <xdr:cNvSpPr/>
      </xdr:nvSpPr>
      <xdr:spPr>
        <a:xfrm>
          <a:off x="15430500" y="95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121158</xdr:rowOff>
    </xdr:from>
    <xdr:to>
      <xdr:col>85</xdr:col>
      <xdr:colOff>127000</xdr:colOff>
      <xdr:row>57</xdr:row>
      <xdr:rowOff>84582</xdr:rowOff>
    </xdr:to>
    <xdr:cxnSp macro="">
      <xdr:nvCxnSpPr>
        <xdr:cNvPr id="546" name="直線コネクタ 545"/>
        <xdr:cNvCxnSpPr/>
      </xdr:nvCxnSpPr>
      <xdr:spPr>
        <a:xfrm>
          <a:off x="15481300" y="9550908"/>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63500</xdr:rowOff>
    </xdr:from>
    <xdr:to>
      <xdr:col>76</xdr:col>
      <xdr:colOff>165100</xdr:colOff>
      <xdr:row>55</xdr:row>
      <xdr:rowOff>165100</xdr:rowOff>
    </xdr:to>
    <xdr:sp macro="" textlink="">
      <xdr:nvSpPr>
        <xdr:cNvPr id="547" name="楕円 546"/>
        <xdr:cNvSpPr/>
      </xdr:nvSpPr>
      <xdr:spPr>
        <a:xfrm>
          <a:off x="14541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114300</xdr:rowOff>
    </xdr:from>
    <xdr:to>
      <xdr:col>81</xdr:col>
      <xdr:colOff>50800</xdr:colOff>
      <xdr:row>55</xdr:row>
      <xdr:rowOff>121158</xdr:rowOff>
    </xdr:to>
    <xdr:cxnSp macro="">
      <xdr:nvCxnSpPr>
        <xdr:cNvPr id="548" name="直線コネクタ 547"/>
        <xdr:cNvCxnSpPr/>
      </xdr:nvCxnSpPr>
      <xdr:spPr>
        <a:xfrm>
          <a:off x="14592300" y="95440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124223</xdr:rowOff>
    </xdr:from>
    <xdr:ext cx="405111" cy="259045"/>
    <xdr:sp macro="" textlink="">
      <xdr:nvSpPr>
        <xdr:cNvPr id="549" name="n_1aveValue【学校施設】&#10;有形固定資産減価償却率"/>
        <xdr:cNvSpPr txBox="1"/>
      </xdr:nvSpPr>
      <xdr:spPr>
        <a:xfrm>
          <a:off x="15266044" y="1006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153941</xdr:rowOff>
    </xdr:from>
    <xdr:ext cx="405111" cy="259045"/>
    <xdr:sp macro="" textlink="">
      <xdr:nvSpPr>
        <xdr:cNvPr id="550" name="n_2aveValue【学校施設】&#10;有形固定資産減価償却率"/>
        <xdr:cNvSpPr txBox="1"/>
      </xdr:nvSpPr>
      <xdr:spPr>
        <a:xfrm>
          <a:off x="14389744"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17035</xdr:rowOff>
    </xdr:from>
    <xdr:ext cx="405111" cy="259045"/>
    <xdr:sp macro="" textlink="">
      <xdr:nvSpPr>
        <xdr:cNvPr id="551" name="n_1mainValue【学校施設】&#10;有形固定資産減価償却率"/>
        <xdr:cNvSpPr txBox="1"/>
      </xdr:nvSpPr>
      <xdr:spPr>
        <a:xfrm>
          <a:off x="15266044" y="927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10177</xdr:rowOff>
    </xdr:from>
    <xdr:ext cx="405111" cy="259045"/>
    <xdr:sp macro="" textlink="">
      <xdr:nvSpPr>
        <xdr:cNvPr id="552" name="n_2mainValue【学校施設】&#10;有形固定資産減価償却率"/>
        <xdr:cNvSpPr txBox="1"/>
      </xdr:nvSpPr>
      <xdr:spPr>
        <a:xfrm>
          <a:off x="143897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4" name="直線コネクタ 56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5" name="テキスト ボックス 56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6" name="直線コネクタ 56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7" name="テキスト ボックス 56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8" name="直線コネクタ 56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9" name="テキスト ボックス 56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0" name="直線コネクタ 56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1" name="テキスト ボックス 57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575" name="直線コネクタ 574"/>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576"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577" name="直線コネクタ 576"/>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78"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79" name="直線コネクタ 578"/>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580"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581" name="フローチャート: 判断 580"/>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582" name="フローチャート: 判断 581"/>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583" name="フローチャート: 判断 582"/>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136652</xdr:rowOff>
    </xdr:from>
    <xdr:to>
      <xdr:col>116</xdr:col>
      <xdr:colOff>114300</xdr:colOff>
      <xdr:row>61</xdr:row>
      <xdr:rowOff>66802</xdr:rowOff>
    </xdr:to>
    <xdr:sp macro="" textlink="">
      <xdr:nvSpPr>
        <xdr:cNvPr id="589" name="楕円 588"/>
        <xdr:cNvSpPr/>
      </xdr:nvSpPr>
      <xdr:spPr>
        <a:xfrm>
          <a:off x="221107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159529</xdr:rowOff>
    </xdr:from>
    <xdr:ext cx="469744" cy="259045"/>
    <xdr:sp macro="" textlink="">
      <xdr:nvSpPr>
        <xdr:cNvPr id="590" name="【学校施設】&#10;一人当たり面積該当値テキスト"/>
        <xdr:cNvSpPr txBox="1"/>
      </xdr:nvSpPr>
      <xdr:spPr>
        <a:xfrm>
          <a:off x="22199600" y="1027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92761</xdr:rowOff>
    </xdr:from>
    <xdr:to>
      <xdr:col>112</xdr:col>
      <xdr:colOff>38100</xdr:colOff>
      <xdr:row>62</xdr:row>
      <xdr:rowOff>22911</xdr:rowOff>
    </xdr:to>
    <xdr:sp macro="" textlink="">
      <xdr:nvSpPr>
        <xdr:cNvPr id="591" name="楕円 590"/>
        <xdr:cNvSpPr/>
      </xdr:nvSpPr>
      <xdr:spPr>
        <a:xfrm>
          <a:off x="21272500" y="1055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16002</xdr:rowOff>
    </xdr:from>
    <xdr:to>
      <xdr:col>116</xdr:col>
      <xdr:colOff>63500</xdr:colOff>
      <xdr:row>61</xdr:row>
      <xdr:rowOff>143561</xdr:rowOff>
    </xdr:to>
    <xdr:cxnSp macro="">
      <xdr:nvCxnSpPr>
        <xdr:cNvPr id="592" name="直線コネクタ 591"/>
        <xdr:cNvCxnSpPr/>
      </xdr:nvCxnSpPr>
      <xdr:spPr>
        <a:xfrm flipV="1">
          <a:off x="21323300" y="10474452"/>
          <a:ext cx="8382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106476</xdr:rowOff>
    </xdr:from>
    <xdr:to>
      <xdr:col>107</xdr:col>
      <xdr:colOff>101600</xdr:colOff>
      <xdr:row>62</xdr:row>
      <xdr:rowOff>36626</xdr:rowOff>
    </xdr:to>
    <xdr:sp macro="" textlink="">
      <xdr:nvSpPr>
        <xdr:cNvPr id="593" name="楕円 592"/>
        <xdr:cNvSpPr/>
      </xdr:nvSpPr>
      <xdr:spPr>
        <a:xfrm>
          <a:off x="20383500" y="105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143561</xdr:rowOff>
    </xdr:from>
    <xdr:to>
      <xdr:col>111</xdr:col>
      <xdr:colOff>177800</xdr:colOff>
      <xdr:row>61</xdr:row>
      <xdr:rowOff>157276</xdr:rowOff>
    </xdr:to>
    <xdr:cxnSp macro="">
      <xdr:nvCxnSpPr>
        <xdr:cNvPr id="594" name="直線コネクタ 593"/>
        <xdr:cNvCxnSpPr/>
      </xdr:nvCxnSpPr>
      <xdr:spPr>
        <a:xfrm flipV="1">
          <a:off x="20434300" y="1060201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595"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33697</xdr:rowOff>
    </xdr:from>
    <xdr:ext cx="469744" cy="259045"/>
    <xdr:sp macro="" textlink="">
      <xdr:nvSpPr>
        <xdr:cNvPr id="596" name="n_2aveValue【学校施設】&#10;一人当たり面積"/>
        <xdr:cNvSpPr txBox="1"/>
      </xdr:nvSpPr>
      <xdr:spPr>
        <a:xfrm>
          <a:off x="20199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14038</xdr:rowOff>
    </xdr:from>
    <xdr:ext cx="469744" cy="259045"/>
    <xdr:sp macro="" textlink="">
      <xdr:nvSpPr>
        <xdr:cNvPr id="597" name="n_1mainValue【学校施設】&#10;一人当たり面積"/>
        <xdr:cNvSpPr txBox="1"/>
      </xdr:nvSpPr>
      <xdr:spPr>
        <a:xfrm>
          <a:off x="210757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53153</xdr:rowOff>
    </xdr:from>
    <xdr:ext cx="469744" cy="259045"/>
    <xdr:sp macro="" textlink="">
      <xdr:nvSpPr>
        <xdr:cNvPr id="598" name="n_2mainValue【学校施設】&#10;一人当たり面積"/>
        <xdr:cNvSpPr txBox="1"/>
      </xdr:nvSpPr>
      <xdr:spPr>
        <a:xfrm>
          <a:off x="20199427" y="103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0" name="直線コネクタ 6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1" name="テキスト ボックス 6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2" name="直線コネクタ 6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3" name="テキスト ボックス 6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4" name="直線コネクタ 6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5" name="テキスト ボックス 6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6" name="直線コネクタ 6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7" name="テキスト ボックス 6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8" name="直線コネクタ 6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9" name="テキスト ボックス 6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1" name="テキスト ボックス 6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623" name="直線コネクタ 622"/>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624" name="【児童館】&#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625" name="直線コネクタ 624"/>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7" name="直線コネクタ 62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42563</xdr:rowOff>
    </xdr:from>
    <xdr:ext cx="405111" cy="259045"/>
    <xdr:sp macro="" textlink="">
      <xdr:nvSpPr>
        <xdr:cNvPr id="628" name="【児童館】&#10;有形固定資産減価償却率平均値テキスト"/>
        <xdr:cNvSpPr txBox="1"/>
      </xdr:nvSpPr>
      <xdr:spPr>
        <a:xfrm>
          <a:off x="16357600" y="1410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629" name="フローチャート: 判断 628"/>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630" name="フローチャート: 判断 629"/>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631" name="フローチャート: 判断 630"/>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116839</xdr:rowOff>
    </xdr:from>
    <xdr:to>
      <xdr:col>85</xdr:col>
      <xdr:colOff>177800</xdr:colOff>
      <xdr:row>85</xdr:row>
      <xdr:rowOff>46989</xdr:rowOff>
    </xdr:to>
    <xdr:sp macro="" textlink="">
      <xdr:nvSpPr>
        <xdr:cNvPr id="637" name="楕円 636"/>
        <xdr:cNvSpPr/>
      </xdr:nvSpPr>
      <xdr:spPr>
        <a:xfrm>
          <a:off x="16268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95266</xdr:rowOff>
    </xdr:from>
    <xdr:ext cx="405111" cy="259045"/>
    <xdr:sp macro="" textlink="">
      <xdr:nvSpPr>
        <xdr:cNvPr id="638" name="【児童館】&#10;有形固定資産減価償却率該当値テキスト"/>
        <xdr:cNvSpPr txBox="1"/>
      </xdr:nvSpPr>
      <xdr:spPr>
        <a:xfrm>
          <a:off x="16357600"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158750</xdr:rowOff>
    </xdr:from>
    <xdr:to>
      <xdr:col>81</xdr:col>
      <xdr:colOff>101600</xdr:colOff>
      <xdr:row>85</xdr:row>
      <xdr:rowOff>88900</xdr:rowOff>
    </xdr:to>
    <xdr:sp macro="" textlink="">
      <xdr:nvSpPr>
        <xdr:cNvPr id="639" name="楕円 638"/>
        <xdr:cNvSpPr/>
      </xdr:nvSpPr>
      <xdr:spPr>
        <a:xfrm>
          <a:off x="15430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167639</xdr:rowOff>
    </xdr:from>
    <xdr:to>
      <xdr:col>85</xdr:col>
      <xdr:colOff>127000</xdr:colOff>
      <xdr:row>85</xdr:row>
      <xdr:rowOff>38100</xdr:rowOff>
    </xdr:to>
    <xdr:cxnSp macro="">
      <xdr:nvCxnSpPr>
        <xdr:cNvPr id="640" name="直線コネクタ 639"/>
        <xdr:cNvCxnSpPr/>
      </xdr:nvCxnSpPr>
      <xdr:spPr>
        <a:xfrm flipV="1">
          <a:off x="15481300" y="145694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29211</xdr:rowOff>
    </xdr:from>
    <xdr:to>
      <xdr:col>76</xdr:col>
      <xdr:colOff>165100</xdr:colOff>
      <xdr:row>85</xdr:row>
      <xdr:rowOff>130811</xdr:rowOff>
    </xdr:to>
    <xdr:sp macro="" textlink="">
      <xdr:nvSpPr>
        <xdr:cNvPr id="641" name="楕円 640"/>
        <xdr:cNvSpPr/>
      </xdr:nvSpPr>
      <xdr:spPr>
        <a:xfrm>
          <a:off x="14541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38100</xdr:rowOff>
    </xdr:from>
    <xdr:to>
      <xdr:col>81</xdr:col>
      <xdr:colOff>50800</xdr:colOff>
      <xdr:row>85</xdr:row>
      <xdr:rowOff>80011</xdr:rowOff>
    </xdr:to>
    <xdr:cxnSp macro="">
      <xdr:nvCxnSpPr>
        <xdr:cNvPr id="642" name="直線コネクタ 641"/>
        <xdr:cNvCxnSpPr/>
      </xdr:nvCxnSpPr>
      <xdr:spPr>
        <a:xfrm flipV="1">
          <a:off x="14592300" y="146113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149241</xdr:rowOff>
    </xdr:from>
    <xdr:ext cx="405111" cy="259045"/>
    <xdr:sp macro="" textlink="">
      <xdr:nvSpPr>
        <xdr:cNvPr id="643" name="n_1aveValue【児童館】&#10;有形固定資産減価償却率"/>
        <xdr:cNvSpPr txBox="1"/>
      </xdr:nvSpPr>
      <xdr:spPr>
        <a:xfrm>
          <a:off x="15266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71138</xdr:rowOff>
    </xdr:from>
    <xdr:ext cx="405111" cy="259045"/>
    <xdr:sp macro="" textlink="">
      <xdr:nvSpPr>
        <xdr:cNvPr id="644" name="n_2aveValue【児童館】&#10;有形固定資産減価償却率"/>
        <xdr:cNvSpPr txBox="1"/>
      </xdr:nvSpPr>
      <xdr:spPr>
        <a:xfrm>
          <a:off x="14389744"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80027</xdr:rowOff>
    </xdr:from>
    <xdr:ext cx="405111" cy="259045"/>
    <xdr:sp macro="" textlink="">
      <xdr:nvSpPr>
        <xdr:cNvPr id="645" name="n_1mainValue【児童館】&#10;有形固定資産減価償却率"/>
        <xdr:cNvSpPr txBox="1"/>
      </xdr:nvSpPr>
      <xdr:spPr>
        <a:xfrm>
          <a:off x="152660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121938</xdr:rowOff>
    </xdr:from>
    <xdr:ext cx="405111" cy="259045"/>
    <xdr:sp macro="" textlink="">
      <xdr:nvSpPr>
        <xdr:cNvPr id="646" name="n_2mainValue【児童館】&#10;有形固定資産減価償却率"/>
        <xdr:cNvSpPr txBox="1"/>
      </xdr:nvSpPr>
      <xdr:spPr>
        <a:xfrm>
          <a:off x="143897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670" name="直線コネクタ 669"/>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671" name="【児童館】&#10;一人当たり面積最小値テキスト"/>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672" name="直線コネクタ 671"/>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73"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74" name="直線コネクタ 673"/>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75"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76" name="フローチャート: 判断 675"/>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77" name="フローチャート: 判断 676"/>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78" name="フローチャート: 判断 677"/>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107950</xdr:rowOff>
    </xdr:from>
    <xdr:to>
      <xdr:col>116</xdr:col>
      <xdr:colOff>114300</xdr:colOff>
      <xdr:row>82</xdr:row>
      <xdr:rowOff>38100</xdr:rowOff>
    </xdr:to>
    <xdr:sp macro="" textlink="">
      <xdr:nvSpPr>
        <xdr:cNvPr id="684" name="楕円 683"/>
        <xdr:cNvSpPr/>
      </xdr:nvSpPr>
      <xdr:spPr>
        <a:xfrm>
          <a:off x="221107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130827</xdr:rowOff>
    </xdr:from>
    <xdr:ext cx="469744" cy="259045"/>
    <xdr:sp macro="" textlink="">
      <xdr:nvSpPr>
        <xdr:cNvPr id="685" name="【児童館】&#10;一人当たり面積該当値テキスト"/>
        <xdr:cNvSpPr txBox="1"/>
      </xdr:nvSpPr>
      <xdr:spPr>
        <a:xfrm>
          <a:off x="22199600"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686" name="楕円 685"/>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158750</xdr:rowOff>
    </xdr:from>
    <xdr:to>
      <xdr:col>116</xdr:col>
      <xdr:colOff>63500</xdr:colOff>
      <xdr:row>82</xdr:row>
      <xdr:rowOff>0</xdr:rowOff>
    </xdr:to>
    <xdr:cxnSp macro="">
      <xdr:nvCxnSpPr>
        <xdr:cNvPr id="687" name="直線コネクタ 686"/>
        <xdr:cNvCxnSpPr/>
      </xdr:nvCxnSpPr>
      <xdr:spPr>
        <a:xfrm flipV="1">
          <a:off x="21323300" y="14046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133350</xdr:rowOff>
    </xdr:from>
    <xdr:to>
      <xdr:col>107</xdr:col>
      <xdr:colOff>101600</xdr:colOff>
      <xdr:row>82</xdr:row>
      <xdr:rowOff>63500</xdr:rowOff>
    </xdr:to>
    <xdr:sp macro="" textlink="">
      <xdr:nvSpPr>
        <xdr:cNvPr id="688" name="楕円 687"/>
        <xdr:cNvSpPr/>
      </xdr:nvSpPr>
      <xdr:spPr>
        <a:xfrm>
          <a:off x="203835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12700</xdr:rowOff>
    </xdr:to>
    <xdr:cxnSp macro="">
      <xdr:nvCxnSpPr>
        <xdr:cNvPr id="689" name="直線コネクタ 688"/>
        <xdr:cNvCxnSpPr/>
      </xdr:nvCxnSpPr>
      <xdr:spPr>
        <a:xfrm flipV="1">
          <a:off x="20434300" y="14058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690"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91"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692" name="n_1main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80027</xdr:rowOff>
    </xdr:from>
    <xdr:ext cx="469744" cy="259045"/>
    <xdr:sp macro="" textlink="">
      <xdr:nvSpPr>
        <xdr:cNvPr id="693" name="n_2mainValue【児童館】&#10;一人当たり面積"/>
        <xdr:cNvSpPr txBox="1"/>
      </xdr:nvSpPr>
      <xdr:spPr>
        <a:xfrm>
          <a:off x="201994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4" name="テキスト ボックス 7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5" name="直線コネクタ 70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6" name="テキスト ボックス 70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7" name="直線コネクタ 70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8" name="テキスト ボックス 70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9" name="直線コネクタ 70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0" name="テキスト ボックス 70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1" name="直線コネクタ 71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12" name="テキスト ボックス 71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716" name="直線コネクタ 715"/>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717"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718" name="直線コネクタ 717"/>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719"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720" name="直線コネクタ 719"/>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721"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722" name="フローチャート: 判断 721"/>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723" name="フローチャート: 判断 722"/>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24" name="フローチャート: 判断 723"/>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103124</xdr:rowOff>
    </xdr:from>
    <xdr:to>
      <xdr:col>85</xdr:col>
      <xdr:colOff>177800</xdr:colOff>
      <xdr:row>102</xdr:row>
      <xdr:rowOff>33274</xdr:rowOff>
    </xdr:to>
    <xdr:sp macro="" textlink="">
      <xdr:nvSpPr>
        <xdr:cNvPr id="730" name="楕円 729"/>
        <xdr:cNvSpPr/>
      </xdr:nvSpPr>
      <xdr:spPr>
        <a:xfrm>
          <a:off x="16268700" y="174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126001</xdr:rowOff>
    </xdr:from>
    <xdr:ext cx="405111" cy="259045"/>
    <xdr:sp macro="" textlink="">
      <xdr:nvSpPr>
        <xdr:cNvPr id="731" name="【公民館】&#10;有形固定資産減価償却率該当値テキスト"/>
        <xdr:cNvSpPr txBox="1"/>
      </xdr:nvSpPr>
      <xdr:spPr>
        <a:xfrm>
          <a:off x="16357600" y="172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148844</xdr:rowOff>
    </xdr:from>
    <xdr:to>
      <xdr:col>81</xdr:col>
      <xdr:colOff>101600</xdr:colOff>
      <xdr:row>102</xdr:row>
      <xdr:rowOff>78994</xdr:rowOff>
    </xdr:to>
    <xdr:sp macro="" textlink="">
      <xdr:nvSpPr>
        <xdr:cNvPr id="732" name="楕円 731"/>
        <xdr:cNvSpPr/>
      </xdr:nvSpPr>
      <xdr:spPr>
        <a:xfrm>
          <a:off x="15430500" y="174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153924</xdr:rowOff>
    </xdr:from>
    <xdr:to>
      <xdr:col>85</xdr:col>
      <xdr:colOff>127000</xdr:colOff>
      <xdr:row>102</xdr:row>
      <xdr:rowOff>28194</xdr:rowOff>
    </xdr:to>
    <xdr:cxnSp macro="">
      <xdr:nvCxnSpPr>
        <xdr:cNvPr id="733" name="直線コネクタ 732"/>
        <xdr:cNvCxnSpPr/>
      </xdr:nvCxnSpPr>
      <xdr:spPr>
        <a:xfrm flipV="1">
          <a:off x="15481300" y="174703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23113</xdr:rowOff>
    </xdr:from>
    <xdr:to>
      <xdr:col>76</xdr:col>
      <xdr:colOff>165100</xdr:colOff>
      <xdr:row>102</xdr:row>
      <xdr:rowOff>124713</xdr:rowOff>
    </xdr:to>
    <xdr:sp macro="" textlink="">
      <xdr:nvSpPr>
        <xdr:cNvPr id="734" name="楕円 733"/>
        <xdr:cNvSpPr/>
      </xdr:nvSpPr>
      <xdr:spPr>
        <a:xfrm>
          <a:off x="14541500" y="175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28194</xdr:rowOff>
    </xdr:from>
    <xdr:to>
      <xdr:col>81</xdr:col>
      <xdr:colOff>50800</xdr:colOff>
      <xdr:row>102</xdr:row>
      <xdr:rowOff>73913</xdr:rowOff>
    </xdr:to>
    <xdr:cxnSp macro="">
      <xdr:nvCxnSpPr>
        <xdr:cNvPr id="735" name="直線コネクタ 734"/>
        <xdr:cNvCxnSpPr/>
      </xdr:nvCxnSpPr>
      <xdr:spPr>
        <a:xfrm flipV="1">
          <a:off x="14592300" y="175160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124985</xdr:rowOff>
    </xdr:from>
    <xdr:ext cx="405111" cy="259045"/>
    <xdr:sp macro="" textlink="">
      <xdr:nvSpPr>
        <xdr:cNvPr id="736" name="n_1aveValue【公民館】&#10;有形固定資産減価償却率"/>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737"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95521</xdr:rowOff>
    </xdr:from>
    <xdr:ext cx="405111" cy="259045"/>
    <xdr:sp macro="" textlink="">
      <xdr:nvSpPr>
        <xdr:cNvPr id="738" name="n_1mainValue【公民館】&#10;有形固定資産減価償却率"/>
        <xdr:cNvSpPr txBox="1"/>
      </xdr:nvSpPr>
      <xdr:spPr>
        <a:xfrm>
          <a:off x="15266044" y="1724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141240</xdr:rowOff>
    </xdr:from>
    <xdr:ext cx="405111" cy="259045"/>
    <xdr:sp macro="" textlink="">
      <xdr:nvSpPr>
        <xdr:cNvPr id="739" name="n_2mainValue【公民館】&#10;有形固定資産減価償却率"/>
        <xdr:cNvSpPr txBox="1"/>
      </xdr:nvSpPr>
      <xdr:spPr>
        <a:xfrm>
          <a:off x="14389744" y="1728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0" name="直線コネクタ 7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1" name="テキスト ボックス 7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2" name="直線コネクタ 7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3" name="テキスト ボックス 7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4" name="直線コネクタ 7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5" name="テキスト ボックス 7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6" name="直線コネクタ 7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7" name="テキスト ボックス 7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8" name="直線コネクタ 7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9" name="テキスト ボックス 7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763" name="直線コネクタ 762"/>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64"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65" name="直線コネクタ 764"/>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766"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767" name="直線コネクタ 766"/>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95902</xdr:rowOff>
    </xdr:from>
    <xdr:ext cx="469744" cy="259045"/>
    <xdr:sp macro="" textlink="">
      <xdr:nvSpPr>
        <xdr:cNvPr id="768" name="【公民館】&#10;一人当たり面積平均値テキスト"/>
        <xdr:cNvSpPr txBox="1"/>
      </xdr:nvSpPr>
      <xdr:spPr>
        <a:xfrm>
          <a:off x="22199600" y="18098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769" name="フローチャート: 判断 768"/>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770" name="フローチャート: 判断 769"/>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771" name="フローチャート: 判断 770"/>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149225</xdr:rowOff>
    </xdr:from>
    <xdr:to>
      <xdr:col>116</xdr:col>
      <xdr:colOff>114300</xdr:colOff>
      <xdr:row>107</xdr:row>
      <xdr:rowOff>79375</xdr:rowOff>
    </xdr:to>
    <xdr:sp macro="" textlink="">
      <xdr:nvSpPr>
        <xdr:cNvPr id="777" name="楕円 776"/>
        <xdr:cNvSpPr/>
      </xdr:nvSpPr>
      <xdr:spPr>
        <a:xfrm>
          <a:off x="221107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127652</xdr:rowOff>
    </xdr:from>
    <xdr:ext cx="469744" cy="259045"/>
    <xdr:sp macro="" textlink="">
      <xdr:nvSpPr>
        <xdr:cNvPr id="778" name="【公民館】&#10;一人当たり面積該当値テキスト"/>
        <xdr:cNvSpPr txBox="1"/>
      </xdr:nvSpPr>
      <xdr:spPr>
        <a:xfrm>
          <a:off x="22199600" y="1830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153036</xdr:rowOff>
    </xdr:from>
    <xdr:to>
      <xdr:col>112</xdr:col>
      <xdr:colOff>38100</xdr:colOff>
      <xdr:row>107</xdr:row>
      <xdr:rowOff>83186</xdr:rowOff>
    </xdr:to>
    <xdr:sp macro="" textlink="">
      <xdr:nvSpPr>
        <xdr:cNvPr id="779" name="楕円 778"/>
        <xdr:cNvSpPr/>
      </xdr:nvSpPr>
      <xdr:spPr>
        <a:xfrm>
          <a:off x="21272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28575</xdr:rowOff>
    </xdr:from>
    <xdr:to>
      <xdr:col>116</xdr:col>
      <xdr:colOff>63500</xdr:colOff>
      <xdr:row>107</xdr:row>
      <xdr:rowOff>32386</xdr:rowOff>
    </xdr:to>
    <xdr:cxnSp macro="">
      <xdr:nvCxnSpPr>
        <xdr:cNvPr id="780" name="直線コネクタ 779"/>
        <xdr:cNvCxnSpPr/>
      </xdr:nvCxnSpPr>
      <xdr:spPr>
        <a:xfrm flipV="1">
          <a:off x="21323300" y="1837372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156845</xdr:rowOff>
    </xdr:from>
    <xdr:to>
      <xdr:col>107</xdr:col>
      <xdr:colOff>101600</xdr:colOff>
      <xdr:row>107</xdr:row>
      <xdr:rowOff>86995</xdr:rowOff>
    </xdr:to>
    <xdr:sp macro="" textlink="">
      <xdr:nvSpPr>
        <xdr:cNvPr id="781" name="楕円 780"/>
        <xdr:cNvSpPr/>
      </xdr:nvSpPr>
      <xdr:spPr>
        <a:xfrm>
          <a:off x="20383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32386</xdr:rowOff>
    </xdr:from>
    <xdr:to>
      <xdr:col>111</xdr:col>
      <xdr:colOff>177800</xdr:colOff>
      <xdr:row>107</xdr:row>
      <xdr:rowOff>36195</xdr:rowOff>
    </xdr:to>
    <xdr:cxnSp macro="">
      <xdr:nvCxnSpPr>
        <xdr:cNvPr id="782" name="直線コネクタ 781"/>
        <xdr:cNvCxnSpPr/>
      </xdr:nvCxnSpPr>
      <xdr:spPr>
        <a:xfrm flipV="1">
          <a:off x="20434300" y="183775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783" name="n_1aveValue【公民館】&#10;一人当たり面積"/>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784" name="n_2aveValue【公民館】&#10;一人当たり面積"/>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74313</xdr:rowOff>
    </xdr:from>
    <xdr:ext cx="469744" cy="259045"/>
    <xdr:sp macro="" textlink="">
      <xdr:nvSpPr>
        <xdr:cNvPr id="785" name="n_1mainValue【公民館】&#10;一人当たり面積"/>
        <xdr:cNvSpPr txBox="1"/>
      </xdr:nvSpPr>
      <xdr:spPr>
        <a:xfrm>
          <a:off x="210757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786" name="n_2mainValue【公民館】&#10;一人当たり面積"/>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の有形固定資産減価償却率は類似団体と同じくらいであるが、一人当たりの延長が類似団体に比べて</a:t>
          </a:r>
          <a:r>
            <a:rPr kumimoji="1" lang="en-US" altLang="ja-JP" sz="1300">
              <a:latin typeface="ＭＳ Ｐゴシック" panose="020B0600070205080204" pitchFamily="50" charset="-128"/>
              <a:ea typeface="ＭＳ Ｐゴシック" panose="020B0600070205080204" pitchFamily="50" charset="-128"/>
            </a:rPr>
            <a:t>330,735</a:t>
          </a:r>
          <a:r>
            <a:rPr kumimoji="1" lang="ja-JP" altLang="en-US" sz="1300">
              <a:latin typeface="ＭＳ Ｐゴシック" panose="020B0600070205080204" pitchFamily="50" charset="-128"/>
              <a:ea typeface="ＭＳ Ｐゴシック" panose="020B0600070205080204" pitchFamily="50" charset="-128"/>
            </a:rPr>
            <a:t>ポイント高くなっている。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路線の道路工事が終了したためである。</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公営住宅</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はほとんどが</a:t>
          </a:r>
          <a:r>
            <a:rPr kumimoji="1" lang="en-US" altLang="ja-JP" sz="1300">
              <a:solidFill>
                <a:schemeClr val="dk1"/>
              </a:solidFill>
              <a:effectLst/>
              <a:latin typeface="+mn-lt"/>
              <a:ea typeface="+mn-ea"/>
              <a:cs typeface="+mn-cs"/>
            </a:rPr>
            <a:t>S40</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に建設されているが、</a:t>
          </a:r>
          <a:r>
            <a:rPr kumimoji="1" lang="en-US" altLang="ja-JP" sz="1300">
              <a:solidFill>
                <a:schemeClr val="dk1"/>
              </a:solidFill>
              <a:effectLst/>
              <a:latin typeface="+mn-lt"/>
              <a:ea typeface="+mn-ea"/>
              <a:cs typeface="+mn-cs"/>
            </a:rPr>
            <a:t>H16</a:t>
          </a:r>
          <a:r>
            <a:rPr kumimoji="1" lang="ja-JP" altLang="ja-JP" sz="1300">
              <a:solidFill>
                <a:schemeClr val="dk1"/>
              </a:solidFill>
              <a:effectLst/>
              <a:latin typeface="+mn-lt"/>
              <a:ea typeface="+mn-ea"/>
              <a:cs typeface="+mn-cs"/>
            </a:rPr>
            <a:t>年度に</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つの公営住宅を新築したため、有形固定資産減価償却率は類似団体に比べて</a:t>
          </a:r>
          <a:r>
            <a:rPr kumimoji="1" lang="en-US" altLang="ja-JP" sz="1300">
              <a:solidFill>
                <a:schemeClr val="dk1"/>
              </a:solidFill>
              <a:effectLst/>
              <a:latin typeface="+mn-lt"/>
              <a:ea typeface="+mn-ea"/>
              <a:cs typeface="+mn-cs"/>
            </a:rPr>
            <a:t>7.3</a:t>
          </a:r>
          <a:r>
            <a:rPr kumimoji="1" lang="ja-JP" altLang="ja-JP" sz="1300">
              <a:solidFill>
                <a:schemeClr val="dk1"/>
              </a:solidFill>
              <a:effectLst/>
              <a:latin typeface="+mn-lt"/>
              <a:ea typeface="+mn-ea"/>
              <a:cs typeface="+mn-cs"/>
            </a:rPr>
            <a:t>ポイント低くなっている。一人当たりの面積は類似団体に比べて</a:t>
          </a:r>
          <a:r>
            <a:rPr kumimoji="1" lang="en-US" altLang="ja-JP" sz="1300">
              <a:solidFill>
                <a:schemeClr val="dk1"/>
              </a:solidFill>
              <a:effectLst/>
              <a:latin typeface="+mn-lt"/>
              <a:ea typeface="+mn-ea"/>
              <a:cs typeface="+mn-cs"/>
            </a:rPr>
            <a:t>1.018</a:t>
          </a:r>
          <a:r>
            <a:rPr kumimoji="1" lang="ja-JP" altLang="ja-JP" sz="1300">
              <a:solidFill>
                <a:schemeClr val="dk1"/>
              </a:solidFill>
              <a:effectLst/>
              <a:latin typeface="+mn-lt"/>
              <a:ea typeface="+mn-ea"/>
              <a:cs typeface="+mn-cs"/>
            </a:rPr>
            <a:t>ポイント高く、住宅棟の</a:t>
          </a:r>
          <a:r>
            <a:rPr kumimoji="1" lang="en-US" altLang="ja-JP" sz="1300">
              <a:solidFill>
                <a:schemeClr val="dk1"/>
              </a:solidFill>
              <a:effectLst/>
              <a:latin typeface="+mn-lt"/>
              <a:ea typeface="+mn-ea"/>
              <a:cs typeface="+mn-cs"/>
            </a:rPr>
            <a:t>104</a:t>
          </a:r>
          <a:r>
            <a:rPr kumimoji="1" lang="ja-JP" altLang="ja-JP" sz="1300">
              <a:solidFill>
                <a:schemeClr val="dk1"/>
              </a:solidFill>
              <a:effectLst/>
              <a:latin typeface="+mn-lt"/>
              <a:ea typeface="+mn-ea"/>
              <a:cs typeface="+mn-cs"/>
            </a:rPr>
            <a:t>棟が人口に比べて多いためである。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の有形固定資産減価償却率は、漁港の改修等により類似団体に比べ</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ポイント低くなっている。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の有形固定減価償却率は保育園の建替えが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年度で終了したため、前年度から</a:t>
          </a:r>
          <a:r>
            <a:rPr kumimoji="1" lang="en-US" altLang="ja-JP" sz="1300">
              <a:latin typeface="ＭＳ Ｐゴシック" panose="020B0600070205080204" pitchFamily="50" charset="-128"/>
              <a:ea typeface="ＭＳ Ｐゴシック" panose="020B0600070205080204" pitchFamily="50" charset="-128"/>
            </a:rPr>
            <a:t>49.7</a:t>
          </a:r>
          <a:r>
            <a:rPr kumimoji="1" lang="ja-JP" altLang="en-US" sz="1300">
              <a:latin typeface="ＭＳ Ｐゴシック" panose="020B0600070205080204" pitchFamily="50" charset="-128"/>
              <a:ea typeface="ＭＳ Ｐゴシック" panose="020B0600070205080204" pitchFamily="50" charset="-128"/>
            </a:rPr>
            <a:t>ポイント低くなり、また類似団体より</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ポイント低くなっている。一人当たりの面積が前年度から</a:t>
          </a:r>
          <a:r>
            <a:rPr kumimoji="1" lang="en-US" altLang="ja-JP" sz="1300">
              <a:latin typeface="ＭＳ Ｐゴシック" panose="020B0600070205080204" pitchFamily="50" charset="-128"/>
              <a:ea typeface="ＭＳ Ｐゴシック" panose="020B0600070205080204" pitchFamily="50" charset="-128"/>
            </a:rPr>
            <a:t>0.074</a:t>
          </a:r>
          <a:r>
            <a:rPr kumimoji="1" lang="ja-JP" altLang="en-US" sz="1300">
              <a:latin typeface="ＭＳ Ｐゴシック" panose="020B0600070205080204" pitchFamily="50" charset="-128"/>
              <a:ea typeface="ＭＳ Ｐゴシック" panose="020B0600070205080204" pitchFamily="50" charset="-128"/>
            </a:rPr>
            <a:t>ポイント高くなっているのは、旧保育園２つを解体していないためである。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の有形固定資産減価償却率は、中学校の建替えが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年度で終了したため前年度より</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ポイント低くなったが、残り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校が</a:t>
          </a:r>
          <a:r>
            <a:rPr kumimoji="1" lang="en-US" altLang="ja-JP" sz="1300">
              <a:latin typeface="ＭＳ Ｐゴシック" panose="020B0600070205080204" pitchFamily="50" charset="-128"/>
              <a:ea typeface="ＭＳ Ｐゴシック" panose="020B0600070205080204" pitchFamily="50" charset="-128"/>
            </a:rPr>
            <a:t>S40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年代に建設されたもので改修工事はしているものの老朽化が進んでおり、類似団体よりも</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ポイント高くなっている。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に築上町児童館が建設され比較的新しい施設であるため、類似団体よりも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一人当たりの面積は、類似団体に比べ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の有形固定資産償却率は類似団体よりも</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ポイント高い。町内にある</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つの公民館が古く築年数が経過しているためである。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18,769
18,560
119.61
12,925,285
11,576,013
1,248,025
5,775,918
10,409,089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130464</xdr:rowOff>
    </xdr:from>
    <xdr:ext cx="405111" cy="259045"/>
    <xdr:sp macro="" textlink="">
      <xdr:nvSpPr>
        <xdr:cNvPr id="65" name="n_1aveValue【図書館】&#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23421</xdr:rowOff>
    </xdr:from>
    <xdr:ext cx="405111" cy="259045"/>
    <xdr:sp macro="" textlink="">
      <xdr:nvSpPr>
        <xdr:cNvPr id="67" name="n_2aveValue【図書館】&#10;有形固定資産減価償却率"/>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108676</xdr:rowOff>
    </xdr:from>
    <xdr:to>
      <xdr:col>15</xdr:col>
      <xdr:colOff>101600</xdr:colOff>
      <xdr:row>38</xdr:row>
      <xdr:rowOff>38826</xdr:rowOff>
    </xdr:to>
    <xdr:sp macro="" textlink="">
      <xdr:nvSpPr>
        <xdr:cNvPr id="73" name="楕円 72"/>
        <xdr:cNvSpPr/>
      </xdr:nvSpPr>
      <xdr:spPr>
        <a:xfrm>
          <a:off x="2857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55353</xdr:rowOff>
    </xdr:from>
    <xdr:ext cx="405111" cy="259045"/>
    <xdr:sp macro="" textlink="">
      <xdr:nvSpPr>
        <xdr:cNvPr id="74" name="n_2mainValue【図書館】&#10;有形固定資産減価償却率"/>
        <xdr:cNvSpPr txBox="1"/>
      </xdr:nvSpPr>
      <xdr:spPr>
        <a:xfrm>
          <a:off x="2705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6" name="直線コネクタ 95"/>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97"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98" name="直線コネクタ 97"/>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99"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0" name="直線コネクタ 99"/>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111269</xdr:rowOff>
    </xdr:from>
    <xdr:ext cx="469744" cy="259045"/>
    <xdr:sp macro="" textlink="">
      <xdr:nvSpPr>
        <xdr:cNvPr id="101" name="【図書館】&#10;一人当たり面積平均値テキスト"/>
        <xdr:cNvSpPr txBox="1"/>
      </xdr:nvSpPr>
      <xdr:spPr>
        <a:xfrm>
          <a:off x="10515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2" name="フローチャート: 判断 101"/>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3" name="フローチャート: 判断 102"/>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29227</xdr:rowOff>
    </xdr:from>
    <xdr:ext cx="469744" cy="259045"/>
    <xdr:sp macro="" textlink="">
      <xdr:nvSpPr>
        <xdr:cNvPr id="104" name="n_1ave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77978</xdr:rowOff>
    </xdr:from>
    <xdr:to>
      <xdr:col>46</xdr:col>
      <xdr:colOff>38100</xdr:colOff>
      <xdr:row>40</xdr:row>
      <xdr:rowOff>8128</xdr:rowOff>
    </xdr:to>
    <xdr:sp macro="" textlink="">
      <xdr:nvSpPr>
        <xdr:cNvPr id="105" name="フローチャート: 判断 104"/>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24655</xdr:rowOff>
    </xdr:from>
    <xdr:ext cx="469744" cy="259045"/>
    <xdr:sp macro="" textlink="">
      <xdr:nvSpPr>
        <xdr:cNvPr id="106" name="n_2aveValue【図書館】&#10;一人当たり面積"/>
        <xdr:cNvSpPr txBox="1"/>
      </xdr:nvSpPr>
      <xdr:spPr>
        <a:xfrm>
          <a:off x="8515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167132</xdr:rowOff>
    </xdr:from>
    <xdr:to>
      <xdr:col>46</xdr:col>
      <xdr:colOff>38100</xdr:colOff>
      <xdr:row>41</xdr:row>
      <xdr:rowOff>97282</xdr:rowOff>
    </xdr:to>
    <xdr:sp macro="" textlink="">
      <xdr:nvSpPr>
        <xdr:cNvPr id="112" name="楕円 111"/>
        <xdr:cNvSpPr/>
      </xdr:nvSpPr>
      <xdr:spPr>
        <a:xfrm>
          <a:off x="8699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41</xdr:row>
      <xdr:rowOff>88409</xdr:rowOff>
    </xdr:from>
    <xdr:ext cx="469744" cy="259045"/>
    <xdr:sp macro="" textlink="">
      <xdr:nvSpPr>
        <xdr:cNvPr id="113" name="n_2mainValue【図書館】&#10;一人当たり面積"/>
        <xdr:cNvSpPr txBox="1"/>
      </xdr:nvSpPr>
      <xdr:spPr>
        <a:xfrm>
          <a:off x="8515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37" name="直線コネクタ 136"/>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38"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39" name="直線コネクタ 138"/>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40"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41" name="直線コネクタ 140"/>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142"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43" name="フローチャート: 判断 142"/>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44" name="フローチャート: 判断 143"/>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161942</xdr:rowOff>
    </xdr:from>
    <xdr:ext cx="405111" cy="259045"/>
    <xdr:sp macro="" textlink="">
      <xdr:nvSpPr>
        <xdr:cNvPr id="145" name="n_1aveValue【体育館・プール】&#10;有形固定資産減価償却率"/>
        <xdr:cNvSpPr txBox="1"/>
      </xdr:nvSpPr>
      <xdr:spPr>
        <a:xfrm>
          <a:off x="3582044"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146" name="フローチャート: 判断 145"/>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28592</xdr:rowOff>
    </xdr:from>
    <xdr:ext cx="405111" cy="259045"/>
    <xdr:sp macro="" textlink="">
      <xdr:nvSpPr>
        <xdr:cNvPr id="147" name="n_2aveValue【体育館・プール】&#10;有形固定資産減価償却率"/>
        <xdr:cNvSpPr txBox="1"/>
      </xdr:nvSpPr>
      <xdr:spPr>
        <a:xfrm>
          <a:off x="270574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111125</xdr:rowOff>
    </xdr:from>
    <xdr:to>
      <xdr:col>24</xdr:col>
      <xdr:colOff>114300</xdr:colOff>
      <xdr:row>56</xdr:row>
      <xdr:rowOff>41275</xdr:rowOff>
    </xdr:to>
    <xdr:sp macro="" textlink="">
      <xdr:nvSpPr>
        <xdr:cNvPr id="153" name="楕円 152"/>
        <xdr:cNvSpPr/>
      </xdr:nvSpPr>
      <xdr:spPr>
        <a:xfrm>
          <a:off x="4584700" y="95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134002</xdr:rowOff>
    </xdr:from>
    <xdr:ext cx="405111" cy="259045"/>
    <xdr:sp macro="" textlink="">
      <xdr:nvSpPr>
        <xdr:cNvPr id="154" name="【体育館・プール】&#10;有形固定資産減価償却率該当値テキスト"/>
        <xdr:cNvSpPr txBox="1"/>
      </xdr:nvSpPr>
      <xdr:spPr>
        <a:xfrm>
          <a:off x="4673600" y="939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153035</xdr:rowOff>
    </xdr:from>
    <xdr:to>
      <xdr:col>20</xdr:col>
      <xdr:colOff>38100</xdr:colOff>
      <xdr:row>56</xdr:row>
      <xdr:rowOff>83185</xdr:rowOff>
    </xdr:to>
    <xdr:sp macro="" textlink="">
      <xdr:nvSpPr>
        <xdr:cNvPr id="155" name="楕円 154"/>
        <xdr:cNvSpPr/>
      </xdr:nvSpPr>
      <xdr:spPr>
        <a:xfrm>
          <a:off x="37465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161925</xdr:rowOff>
    </xdr:from>
    <xdr:to>
      <xdr:col>24</xdr:col>
      <xdr:colOff>63500</xdr:colOff>
      <xdr:row>56</xdr:row>
      <xdr:rowOff>32385</xdr:rowOff>
    </xdr:to>
    <xdr:cxnSp macro="">
      <xdr:nvCxnSpPr>
        <xdr:cNvPr id="156" name="直線コネクタ 155"/>
        <xdr:cNvCxnSpPr/>
      </xdr:nvCxnSpPr>
      <xdr:spPr>
        <a:xfrm flipV="1">
          <a:off x="3797300" y="95916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23495</xdr:rowOff>
    </xdr:from>
    <xdr:to>
      <xdr:col>15</xdr:col>
      <xdr:colOff>101600</xdr:colOff>
      <xdr:row>56</xdr:row>
      <xdr:rowOff>125095</xdr:rowOff>
    </xdr:to>
    <xdr:sp macro="" textlink="">
      <xdr:nvSpPr>
        <xdr:cNvPr id="157" name="楕円 156"/>
        <xdr:cNvSpPr/>
      </xdr:nvSpPr>
      <xdr:spPr>
        <a:xfrm>
          <a:off x="2857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32385</xdr:rowOff>
    </xdr:from>
    <xdr:to>
      <xdr:col>19</xdr:col>
      <xdr:colOff>177800</xdr:colOff>
      <xdr:row>56</xdr:row>
      <xdr:rowOff>74295</xdr:rowOff>
    </xdr:to>
    <xdr:cxnSp macro="">
      <xdr:nvCxnSpPr>
        <xdr:cNvPr id="158" name="直線コネクタ 157"/>
        <xdr:cNvCxnSpPr/>
      </xdr:nvCxnSpPr>
      <xdr:spPr>
        <a:xfrm flipV="1">
          <a:off x="2908300" y="96335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99712</xdr:rowOff>
    </xdr:from>
    <xdr:ext cx="405111" cy="259045"/>
    <xdr:sp macro="" textlink="">
      <xdr:nvSpPr>
        <xdr:cNvPr id="159" name="n_1mainValue【体育館・プール】&#10;有形固定資産減価償却率"/>
        <xdr:cNvSpPr txBox="1"/>
      </xdr:nvSpPr>
      <xdr:spPr>
        <a:xfrm>
          <a:off x="3582044" y="935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141622</xdr:rowOff>
    </xdr:from>
    <xdr:ext cx="405111" cy="259045"/>
    <xdr:sp macro="" textlink="">
      <xdr:nvSpPr>
        <xdr:cNvPr id="160" name="n_2mainValue【体育館・プール】&#10;有形固定資産減価償却率"/>
        <xdr:cNvSpPr txBox="1"/>
      </xdr:nvSpPr>
      <xdr:spPr>
        <a:xfrm>
          <a:off x="2705744" y="939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1" name="直線コネクタ 17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2" name="テキスト ボックス 17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3" name="直線コネクタ 17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4" name="テキスト ボックス 17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5" name="直線コネクタ 17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6" name="テキスト ボックス 17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7" name="直線コネクタ 17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8" name="テキスト ボックス 17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9" name="直線コネクタ 17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0" name="テキスト ボックス 17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1" name="直線コネクタ 18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2" name="テキスト ボックス 18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86" name="直線コネクタ 185"/>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87"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88" name="直線コネクタ 187"/>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89"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90" name="直線コネクタ 189"/>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45555</xdr:rowOff>
    </xdr:from>
    <xdr:ext cx="469744" cy="259045"/>
    <xdr:sp macro="" textlink="">
      <xdr:nvSpPr>
        <xdr:cNvPr id="191" name="【体育館・プール】&#10;一人当たり面積平均値テキスト"/>
        <xdr:cNvSpPr txBox="1"/>
      </xdr:nvSpPr>
      <xdr:spPr>
        <a:xfrm>
          <a:off x="10515600" y="1033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92" name="フローチャート: 判断 191"/>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93" name="フローチャート: 判断 192"/>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121211</xdr:rowOff>
    </xdr:from>
    <xdr:ext cx="469744" cy="259045"/>
    <xdr:sp macro="" textlink="">
      <xdr:nvSpPr>
        <xdr:cNvPr id="194" name="n_1aveValue【体育館・プール】&#10;一人当たり面積"/>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95" name="フローチャート: 判断 194"/>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13443</xdr:rowOff>
    </xdr:from>
    <xdr:ext cx="469744" cy="259045"/>
    <xdr:sp macro="" textlink="">
      <xdr:nvSpPr>
        <xdr:cNvPr id="196" name="n_2aveValue【体育館・プール】&#10;一人当たり面積"/>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112485</xdr:rowOff>
    </xdr:from>
    <xdr:to>
      <xdr:col>55</xdr:col>
      <xdr:colOff>50800</xdr:colOff>
      <xdr:row>62</xdr:row>
      <xdr:rowOff>42635</xdr:rowOff>
    </xdr:to>
    <xdr:sp macro="" textlink="">
      <xdr:nvSpPr>
        <xdr:cNvPr id="202" name="楕円 201"/>
        <xdr:cNvSpPr/>
      </xdr:nvSpPr>
      <xdr:spPr>
        <a:xfrm>
          <a:off x="104267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90912</xdr:rowOff>
    </xdr:from>
    <xdr:ext cx="469744" cy="259045"/>
    <xdr:sp macro="" textlink="">
      <xdr:nvSpPr>
        <xdr:cNvPr id="203" name="【体育館・プール】&#10;一人当たり面積該当値テキスト"/>
        <xdr:cNvSpPr txBox="1"/>
      </xdr:nvSpPr>
      <xdr:spPr>
        <a:xfrm>
          <a:off x="10515600" y="1054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119017</xdr:rowOff>
    </xdr:from>
    <xdr:to>
      <xdr:col>50</xdr:col>
      <xdr:colOff>165100</xdr:colOff>
      <xdr:row>62</xdr:row>
      <xdr:rowOff>49167</xdr:rowOff>
    </xdr:to>
    <xdr:sp macro="" textlink="">
      <xdr:nvSpPr>
        <xdr:cNvPr id="204" name="楕円 203"/>
        <xdr:cNvSpPr/>
      </xdr:nvSpPr>
      <xdr:spPr>
        <a:xfrm>
          <a:off x="9588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163285</xdr:rowOff>
    </xdr:from>
    <xdr:to>
      <xdr:col>55</xdr:col>
      <xdr:colOff>0</xdr:colOff>
      <xdr:row>61</xdr:row>
      <xdr:rowOff>169817</xdr:rowOff>
    </xdr:to>
    <xdr:cxnSp macro="">
      <xdr:nvCxnSpPr>
        <xdr:cNvPr id="205" name="直線コネクタ 204"/>
        <xdr:cNvCxnSpPr/>
      </xdr:nvCxnSpPr>
      <xdr:spPr>
        <a:xfrm flipV="1">
          <a:off x="9639300" y="1062173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125549</xdr:rowOff>
    </xdr:from>
    <xdr:to>
      <xdr:col>46</xdr:col>
      <xdr:colOff>38100</xdr:colOff>
      <xdr:row>62</xdr:row>
      <xdr:rowOff>55699</xdr:rowOff>
    </xdr:to>
    <xdr:sp macro="" textlink="">
      <xdr:nvSpPr>
        <xdr:cNvPr id="206" name="楕円 205"/>
        <xdr:cNvSpPr/>
      </xdr:nvSpPr>
      <xdr:spPr>
        <a:xfrm>
          <a:off x="8699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169817</xdr:rowOff>
    </xdr:from>
    <xdr:to>
      <xdr:col>50</xdr:col>
      <xdr:colOff>114300</xdr:colOff>
      <xdr:row>62</xdr:row>
      <xdr:rowOff>4899</xdr:rowOff>
    </xdr:to>
    <xdr:cxnSp macro="">
      <xdr:nvCxnSpPr>
        <xdr:cNvPr id="207" name="直線コネクタ 206"/>
        <xdr:cNvCxnSpPr/>
      </xdr:nvCxnSpPr>
      <xdr:spPr>
        <a:xfrm flipV="1">
          <a:off x="8750300" y="1062826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40294</xdr:rowOff>
    </xdr:from>
    <xdr:ext cx="469744" cy="259045"/>
    <xdr:sp macro="" textlink="">
      <xdr:nvSpPr>
        <xdr:cNvPr id="208" name="n_1mainValue【体育館・プール】&#10;一人当たり面積"/>
        <xdr:cNvSpPr txBox="1"/>
      </xdr:nvSpPr>
      <xdr:spPr>
        <a:xfrm>
          <a:off x="9391727" y="10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46826</xdr:rowOff>
    </xdr:from>
    <xdr:ext cx="469744" cy="259045"/>
    <xdr:sp macro="" textlink="">
      <xdr:nvSpPr>
        <xdr:cNvPr id="209" name="n_2mainValue【体育館・プール】&#10;一人当たり面積"/>
        <xdr:cNvSpPr txBox="1"/>
      </xdr:nvSpPr>
      <xdr:spPr>
        <a:xfrm>
          <a:off x="8515427" y="1067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0" name="直線コネクタ 21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1" name="テキスト ボックス 22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2" name="直線コネクタ 22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3" name="テキスト ボックス 22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4" name="直線コネクタ 22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5" name="テキスト ボックス 22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6" name="直線コネクタ 22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7" name="テキスト ボックス 22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8" name="直線コネクタ 22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9" name="テキスト ボックス 22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0" name="直線コネクタ 22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1" name="テキスト ボックス 23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235" name="直線コネクタ 234"/>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236"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237" name="直線コネクタ 236"/>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8"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9" name="直線コネクタ 23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240"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41" name="フローチャート: 判断 240"/>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242" name="フローチャート: 判断 241"/>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84926</xdr:rowOff>
    </xdr:from>
    <xdr:ext cx="405111" cy="259045"/>
    <xdr:sp macro="" textlink="">
      <xdr:nvSpPr>
        <xdr:cNvPr id="243" name="n_1aveValue【福祉施設】&#10;有形固定資産減価償却率"/>
        <xdr:cNvSpPr txBox="1"/>
      </xdr:nvSpPr>
      <xdr:spPr>
        <a:xfrm>
          <a:off x="3582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13426</xdr:rowOff>
    </xdr:from>
    <xdr:to>
      <xdr:col>15</xdr:col>
      <xdr:colOff>101600</xdr:colOff>
      <xdr:row>82</xdr:row>
      <xdr:rowOff>115026</xdr:rowOff>
    </xdr:to>
    <xdr:sp macro="" textlink="">
      <xdr:nvSpPr>
        <xdr:cNvPr id="244" name="フローチャート: 判断 243"/>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106153</xdr:rowOff>
    </xdr:from>
    <xdr:ext cx="405111" cy="259045"/>
    <xdr:sp macro="" textlink="">
      <xdr:nvSpPr>
        <xdr:cNvPr id="245" name="n_2aveValue【福祉施設】&#10;有形固定資産減価償却率"/>
        <xdr:cNvSpPr txBox="1"/>
      </xdr:nvSpPr>
      <xdr:spPr>
        <a:xfrm>
          <a:off x="2705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98334</xdr:rowOff>
    </xdr:from>
    <xdr:to>
      <xdr:col>24</xdr:col>
      <xdr:colOff>114300</xdr:colOff>
      <xdr:row>82</xdr:row>
      <xdr:rowOff>28484</xdr:rowOff>
    </xdr:to>
    <xdr:sp macro="" textlink="">
      <xdr:nvSpPr>
        <xdr:cNvPr id="251" name="楕円 250"/>
        <xdr:cNvSpPr/>
      </xdr:nvSpPr>
      <xdr:spPr>
        <a:xfrm>
          <a:off x="45847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121211</xdr:rowOff>
    </xdr:from>
    <xdr:ext cx="405111" cy="259045"/>
    <xdr:sp macro="" textlink="">
      <xdr:nvSpPr>
        <xdr:cNvPr id="252" name="【福祉施設】&#10;有形固定資産減価償却率該当値テキスト"/>
        <xdr:cNvSpPr txBox="1"/>
      </xdr:nvSpPr>
      <xdr:spPr>
        <a:xfrm>
          <a:off x="4673600" y="1383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140788</xdr:rowOff>
    </xdr:from>
    <xdr:to>
      <xdr:col>20</xdr:col>
      <xdr:colOff>38100</xdr:colOff>
      <xdr:row>82</xdr:row>
      <xdr:rowOff>70938</xdr:rowOff>
    </xdr:to>
    <xdr:sp macro="" textlink="">
      <xdr:nvSpPr>
        <xdr:cNvPr id="253" name="楕円 252"/>
        <xdr:cNvSpPr/>
      </xdr:nvSpPr>
      <xdr:spPr>
        <a:xfrm>
          <a:off x="3746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149134</xdr:rowOff>
    </xdr:from>
    <xdr:to>
      <xdr:col>24</xdr:col>
      <xdr:colOff>63500</xdr:colOff>
      <xdr:row>82</xdr:row>
      <xdr:rowOff>20138</xdr:rowOff>
    </xdr:to>
    <xdr:cxnSp macro="">
      <xdr:nvCxnSpPr>
        <xdr:cNvPr id="254" name="直線コネクタ 253"/>
        <xdr:cNvCxnSpPr/>
      </xdr:nvCxnSpPr>
      <xdr:spPr>
        <a:xfrm flipV="1">
          <a:off x="3797300" y="1403658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255" name="楕円 254"/>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20138</xdr:rowOff>
    </xdr:from>
    <xdr:to>
      <xdr:col>19</xdr:col>
      <xdr:colOff>177800</xdr:colOff>
      <xdr:row>82</xdr:row>
      <xdr:rowOff>60961</xdr:rowOff>
    </xdr:to>
    <xdr:cxnSp macro="">
      <xdr:nvCxnSpPr>
        <xdr:cNvPr id="256" name="直線コネクタ 255"/>
        <xdr:cNvCxnSpPr/>
      </xdr:nvCxnSpPr>
      <xdr:spPr>
        <a:xfrm flipV="1">
          <a:off x="2908300" y="14079038"/>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87465</xdr:rowOff>
    </xdr:from>
    <xdr:ext cx="405111" cy="259045"/>
    <xdr:sp macro="" textlink="">
      <xdr:nvSpPr>
        <xdr:cNvPr id="257" name="n_1mainValue【福祉施設】&#10;有形固定資産減価償却率"/>
        <xdr:cNvSpPr txBox="1"/>
      </xdr:nvSpPr>
      <xdr:spPr>
        <a:xfrm>
          <a:off x="35820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258" name="n_2main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80" name="直線コネクタ 279"/>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81"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82" name="直線コネクタ 281"/>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83"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84" name="直線コネクタ 283"/>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146321</xdr:rowOff>
    </xdr:from>
    <xdr:ext cx="469744" cy="259045"/>
    <xdr:sp macro="" textlink="">
      <xdr:nvSpPr>
        <xdr:cNvPr id="285" name="【福祉施設】&#10;一人当たり面積平均値テキスト"/>
        <xdr:cNvSpPr txBox="1"/>
      </xdr:nvSpPr>
      <xdr:spPr>
        <a:xfrm>
          <a:off x="10515600" y="1437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86" name="フローチャート: 判断 285"/>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87" name="フローチャート: 判断 286"/>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22877</xdr:rowOff>
    </xdr:from>
    <xdr:ext cx="469744" cy="259045"/>
    <xdr:sp macro="" textlink="">
      <xdr:nvSpPr>
        <xdr:cNvPr id="288" name="n_1aveValue【福祉施設】&#10;一人当たり面積"/>
        <xdr:cNvSpPr txBox="1"/>
      </xdr:nvSpPr>
      <xdr:spPr>
        <a:xfrm>
          <a:off x="9391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35306</xdr:rowOff>
    </xdr:from>
    <xdr:to>
      <xdr:col>46</xdr:col>
      <xdr:colOff>38100</xdr:colOff>
      <xdr:row>84</xdr:row>
      <xdr:rowOff>136906</xdr:rowOff>
    </xdr:to>
    <xdr:sp macro="" textlink="">
      <xdr:nvSpPr>
        <xdr:cNvPr id="289" name="フローチャート: 判断 288"/>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128033</xdr:rowOff>
    </xdr:from>
    <xdr:ext cx="469744" cy="259045"/>
    <xdr:sp macro="" textlink="">
      <xdr:nvSpPr>
        <xdr:cNvPr id="290" name="n_2aveValue【福祉施設】&#10;一人当たり面積"/>
        <xdr:cNvSpPr txBox="1"/>
      </xdr:nvSpPr>
      <xdr:spPr>
        <a:xfrm>
          <a:off x="8515427"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83313</xdr:rowOff>
    </xdr:from>
    <xdr:to>
      <xdr:col>55</xdr:col>
      <xdr:colOff>50800</xdr:colOff>
      <xdr:row>83</xdr:row>
      <xdr:rowOff>13463</xdr:rowOff>
    </xdr:to>
    <xdr:sp macro="" textlink="">
      <xdr:nvSpPr>
        <xdr:cNvPr id="296" name="楕円 295"/>
        <xdr:cNvSpPr/>
      </xdr:nvSpPr>
      <xdr:spPr>
        <a:xfrm>
          <a:off x="104267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106190</xdr:rowOff>
    </xdr:from>
    <xdr:ext cx="469744" cy="259045"/>
    <xdr:sp macro="" textlink="">
      <xdr:nvSpPr>
        <xdr:cNvPr id="297" name="【福祉施設】&#10;一人当たり面積該当値テキスト"/>
        <xdr:cNvSpPr txBox="1"/>
      </xdr:nvSpPr>
      <xdr:spPr>
        <a:xfrm>
          <a:off x="10515600" y="1399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92456</xdr:rowOff>
    </xdr:from>
    <xdr:to>
      <xdr:col>50</xdr:col>
      <xdr:colOff>165100</xdr:colOff>
      <xdr:row>83</xdr:row>
      <xdr:rowOff>22606</xdr:rowOff>
    </xdr:to>
    <xdr:sp macro="" textlink="">
      <xdr:nvSpPr>
        <xdr:cNvPr id="298" name="楕円 297"/>
        <xdr:cNvSpPr/>
      </xdr:nvSpPr>
      <xdr:spPr>
        <a:xfrm>
          <a:off x="9588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134113</xdr:rowOff>
    </xdr:from>
    <xdr:to>
      <xdr:col>55</xdr:col>
      <xdr:colOff>0</xdr:colOff>
      <xdr:row>82</xdr:row>
      <xdr:rowOff>143256</xdr:rowOff>
    </xdr:to>
    <xdr:cxnSp macro="">
      <xdr:nvCxnSpPr>
        <xdr:cNvPr id="299" name="直線コネクタ 298"/>
        <xdr:cNvCxnSpPr/>
      </xdr:nvCxnSpPr>
      <xdr:spPr>
        <a:xfrm flipV="1">
          <a:off x="9639300" y="141930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99313</xdr:rowOff>
    </xdr:from>
    <xdr:to>
      <xdr:col>46</xdr:col>
      <xdr:colOff>38100</xdr:colOff>
      <xdr:row>83</xdr:row>
      <xdr:rowOff>29463</xdr:rowOff>
    </xdr:to>
    <xdr:sp macro="" textlink="">
      <xdr:nvSpPr>
        <xdr:cNvPr id="300" name="楕円 299"/>
        <xdr:cNvSpPr/>
      </xdr:nvSpPr>
      <xdr:spPr>
        <a:xfrm>
          <a:off x="8699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143256</xdr:rowOff>
    </xdr:from>
    <xdr:to>
      <xdr:col>50</xdr:col>
      <xdr:colOff>114300</xdr:colOff>
      <xdr:row>82</xdr:row>
      <xdr:rowOff>150113</xdr:rowOff>
    </xdr:to>
    <xdr:cxnSp macro="">
      <xdr:nvCxnSpPr>
        <xdr:cNvPr id="301" name="直線コネクタ 300"/>
        <xdr:cNvCxnSpPr/>
      </xdr:nvCxnSpPr>
      <xdr:spPr>
        <a:xfrm flipV="1">
          <a:off x="8750300" y="1420215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39133</xdr:rowOff>
    </xdr:from>
    <xdr:ext cx="469744" cy="259045"/>
    <xdr:sp macro="" textlink="">
      <xdr:nvSpPr>
        <xdr:cNvPr id="302" name="n_1mainValue【福祉施設】&#10;一人当たり面積"/>
        <xdr:cNvSpPr txBox="1"/>
      </xdr:nvSpPr>
      <xdr:spPr>
        <a:xfrm>
          <a:off x="93917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45990</xdr:rowOff>
    </xdr:from>
    <xdr:ext cx="469744" cy="259045"/>
    <xdr:sp macro="" textlink="">
      <xdr:nvSpPr>
        <xdr:cNvPr id="303" name="n_2mainValue【福祉施設】&#10;一人当たり面積"/>
        <xdr:cNvSpPr txBox="1"/>
      </xdr:nvSpPr>
      <xdr:spPr>
        <a:xfrm>
          <a:off x="8515427" y="1393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4" name="テキスト ボックス 31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5" name="直線コネクタ 31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6" name="テキスト ボックス 31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7" name="直線コネクタ 31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8" name="テキスト ボックス 31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9" name="直線コネクタ 31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0" name="テキスト ボックス 31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1" name="直線コネクタ 32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2" name="テキスト ボックス 32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3" name="直線コネクタ 32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4" name="テキスト ボックス 32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5" name="直線コネクタ 32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6" name="テキスト ボックス 32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328" name="直線コネクタ 327"/>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329" name="【市民会館】&#10;有形固定資産減価償却率最小値テキスト"/>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330" name="直線コネクタ 329"/>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2" name="直線コネクタ 33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10177</xdr:rowOff>
    </xdr:from>
    <xdr:ext cx="405111" cy="259045"/>
    <xdr:sp macro="" textlink="">
      <xdr:nvSpPr>
        <xdr:cNvPr id="333" name="【市民会館】&#10;有形固定資産減価償却率平均値テキスト"/>
        <xdr:cNvSpPr txBox="1"/>
      </xdr:nvSpPr>
      <xdr:spPr>
        <a:xfrm>
          <a:off x="4673600" y="1784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334" name="フローチャート: 判断 333"/>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335" name="フローチャート: 判断 334"/>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128288</xdr:rowOff>
    </xdr:from>
    <xdr:ext cx="405111" cy="259045"/>
    <xdr:sp macro="" textlink="">
      <xdr:nvSpPr>
        <xdr:cNvPr id="336" name="n_1aveValue【市民会館】&#10;有形固定資産減価償却率"/>
        <xdr:cNvSpPr txBox="1"/>
      </xdr:nvSpPr>
      <xdr:spPr>
        <a:xfrm>
          <a:off x="35820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158750</xdr:rowOff>
    </xdr:from>
    <xdr:to>
      <xdr:col>15</xdr:col>
      <xdr:colOff>101600</xdr:colOff>
      <xdr:row>105</xdr:row>
      <xdr:rowOff>88900</xdr:rowOff>
    </xdr:to>
    <xdr:sp macro="" textlink="">
      <xdr:nvSpPr>
        <xdr:cNvPr id="337" name="フローチャート: 判断 336"/>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105427</xdr:rowOff>
    </xdr:from>
    <xdr:ext cx="405111" cy="259045"/>
    <xdr:sp macro="" textlink="">
      <xdr:nvSpPr>
        <xdr:cNvPr id="338" name="n_2aveValue【市民会館】&#10;有形固定資産減価償却率"/>
        <xdr:cNvSpPr txBox="1"/>
      </xdr:nvSpPr>
      <xdr:spPr>
        <a:xfrm>
          <a:off x="2705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9" name="テキスト ボックス 33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0" name="テキスト ボックス 33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1" name="テキスト ボックス 34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2" name="テキスト ボックス 34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3" name="テキスト ボックス 34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55880</xdr:rowOff>
    </xdr:from>
    <xdr:to>
      <xdr:col>24</xdr:col>
      <xdr:colOff>114300</xdr:colOff>
      <xdr:row>106</xdr:row>
      <xdr:rowOff>157480</xdr:rowOff>
    </xdr:to>
    <xdr:sp macro="" textlink="">
      <xdr:nvSpPr>
        <xdr:cNvPr id="344" name="楕円 343"/>
        <xdr:cNvSpPr/>
      </xdr:nvSpPr>
      <xdr:spPr>
        <a:xfrm>
          <a:off x="4584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34307</xdr:rowOff>
    </xdr:from>
    <xdr:ext cx="405111" cy="259045"/>
    <xdr:sp macro="" textlink="">
      <xdr:nvSpPr>
        <xdr:cNvPr id="345" name="【市民会館】&#10;有形固定資産減価償却率該当値テキスト"/>
        <xdr:cNvSpPr txBox="1"/>
      </xdr:nvSpPr>
      <xdr:spPr>
        <a:xfrm>
          <a:off x="4673600"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97789</xdr:rowOff>
    </xdr:from>
    <xdr:to>
      <xdr:col>20</xdr:col>
      <xdr:colOff>38100</xdr:colOff>
      <xdr:row>107</xdr:row>
      <xdr:rowOff>27939</xdr:rowOff>
    </xdr:to>
    <xdr:sp macro="" textlink="">
      <xdr:nvSpPr>
        <xdr:cNvPr id="346" name="楕円 345"/>
        <xdr:cNvSpPr/>
      </xdr:nvSpPr>
      <xdr:spPr>
        <a:xfrm>
          <a:off x="3746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106680</xdr:rowOff>
    </xdr:from>
    <xdr:to>
      <xdr:col>24</xdr:col>
      <xdr:colOff>63500</xdr:colOff>
      <xdr:row>106</xdr:row>
      <xdr:rowOff>148589</xdr:rowOff>
    </xdr:to>
    <xdr:cxnSp macro="">
      <xdr:nvCxnSpPr>
        <xdr:cNvPr id="347" name="直線コネクタ 346"/>
        <xdr:cNvCxnSpPr/>
      </xdr:nvCxnSpPr>
      <xdr:spPr>
        <a:xfrm flipV="1">
          <a:off x="3797300" y="182803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135889</xdr:rowOff>
    </xdr:from>
    <xdr:to>
      <xdr:col>15</xdr:col>
      <xdr:colOff>101600</xdr:colOff>
      <xdr:row>107</xdr:row>
      <xdr:rowOff>66039</xdr:rowOff>
    </xdr:to>
    <xdr:sp macro="" textlink="">
      <xdr:nvSpPr>
        <xdr:cNvPr id="348" name="楕円 347"/>
        <xdr:cNvSpPr/>
      </xdr:nvSpPr>
      <xdr:spPr>
        <a:xfrm>
          <a:off x="2857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148589</xdr:rowOff>
    </xdr:from>
    <xdr:to>
      <xdr:col>19</xdr:col>
      <xdr:colOff>177800</xdr:colOff>
      <xdr:row>107</xdr:row>
      <xdr:rowOff>15239</xdr:rowOff>
    </xdr:to>
    <xdr:cxnSp macro="">
      <xdr:nvCxnSpPr>
        <xdr:cNvPr id="349" name="直線コネクタ 348"/>
        <xdr:cNvCxnSpPr/>
      </xdr:nvCxnSpPr>
      <xdr:spPr>
        <a:xfrm flipV="1">
          <a:off x="2908300" y="183222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19066</xdr:rowOff>
    </xdr:from>
    <xdr:ext cx="405111" cy="259045"/>
    <xdr:sp macro="" textlink="">
      <xdr:nvSpPr>
        <xdr:cNvPr id="350" name="n_1mainValue【市民会館】&#10;有形固定資産減価償却率"/>
        <xdr:cNvSpPr txBox="1"/>
      </xdr:nvSpPr>
      <xdr:spPr>
        <a:xfrm>
          <a:off x="35820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57166</xdr:rowOff>
    </xdr:from>
    <xdr:ext cx="405111" cy="259045"/>
    <xdr:sp macro="" textlink="">
      <xdr:nvSpPr>
        <xdr:cNvPr id="351" name="n_2mainValue【市民会館】&#10;有形固定資産減価償却率"/>
        <xdr:cNvSpPr txBox="1"/>
      </xdr:nvSpPr>
      <xdr:spPr>
        <a:xfrm>
          <a:off x="2705744"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0" name="テキスト ボックス 35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1" name="直線コネクタ 36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2" name="直線コネクタ 36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3" name="テキスト ボックス 36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4" name="直線コネクタ 36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5" name="テキスト ボックス 36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6" name="直線コネクタ 36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7" name="テキスト ボックス 36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8" name="直線コネクタ 36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9" name="テキスト ボックス 36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0" name="直線コネクタ 36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1" name="テキスト ボックス 37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2" name="直線コネクタ 37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3" name="テキスト ボックス 37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4" name="直線コネクタ 37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5" name="テキスト ボックス 37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377" name="直線コネクタ 376"/>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378" name="【市民会館】&#10;一人当たり面積最小値テキスト"/>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379" name="直線コネクタ 378"/>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380"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381" name="直線コネクタ 380"/>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121393</xdr:rowOff>
    </xdr:from>
    <xdr:ext cx="469744" cy="259045"/>
    <xdr:sp macro="" textlink="">
      <xdr:nvSpPr>
        <xdr:cNvPr id="382" name="【市民会館】&#10;一人当たり面積平均値テキスト"/>
        <xdr:cNvSpPr txBox="1"/>
      </xdr:nvSpPr>
      <xdr:spPr>
        <a:xfrm>
          <a:off x="105156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383" name="フローチャート: 判断 382"/>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384" name="フローチャート: 判断 383"/>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60977</xdr:rowOff>
    </xdr:from>
    <xdr:ext cx="469744" cy="259045"/>
    <xdr:sp macro="" textlink="">
      <xdr:nvSpPr>
        <xdr:cNvPr id="385" name="n_1aveValue【市民会館】&#10;一人当たり面積"/>
        <xdr:cNvSpPr txBox="1"/>
      </xdr:nvSpPr>
      <xdr:spPr>
        <a:xfrm>
          <a:off x="9391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139700</xdr:rowOff>
    </xdr:from>
    <xdr:to>
      <xdr:col>46</xdr:col>
      <xdr:colOff>38100</xdr:colOff>
      <xdr:row>105</xdr:row>
      <xdr:rowOff>69850</xdr:rowOff>
    </xdr:to>
    <xdr:sp macro="" textlink="">
      <xdr:nvSpPr>
        <xdr:cNvPr id="386" name="フローチャート: 判断 385"/>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60977</xdr:rowOff>
    </xdr:from>
    <xdr:ext cx="469744" cy="259045"/>
    <xdr:sp macro="" textlink="">
      <xdr:nvSpPr>
        <xdr:cNvPr id="387" name="n_2aveValue【市民会館】&#10;一人当たり面積"/>
        <xdr:cNvSpPr txBox="1"/>
      </xdr:nvSpPr>
      <xdr:spPr>
        <a:xfrm>
          <a:off x="8515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8" name="テキスト ボックス 38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9" name="テキスト ボックス 38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0" name="テキスト ボックス 38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1" name="テキスト ボックス 39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2" name="テキスト ボックス 39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62956</xdr:rowOff>
    </xdr:from>
    <xdr:to>
      <xdr:col>55</xdr:col>
      <xdr:colOff>50800</xdr:colOff>
      <xdr:row>103</xdr:row>
      <xdr:rowOff>164556</xdr:rowOff>
    </xdr:to>
    <xdr:sp macro="" textlink="">
      <xdr:nvSpPr>
        <xdr:cNvPr id="393" name="楕円 392"/>
        <xdr:cNvSpPr/>
      </xdr:nvSpPr>
      <xdr:spPr>
        <a:xfrm>
          <a:off x="104267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85833</xdr:rowOff>
    </xdr:from>
    <xdr:ext cx="469744" cy="259045"/>
    <xdr:sp macro="" textlink="">
      <xdr:nvSpPr>
        <xdr:cNvPr id="394" name="【市民会館】&#10;一人当たり面積該当値テキスト"/>
        <xdr:cNvSpPr txBox="1"/>
      </xdr:nvSpPr>
      <xdr:spPr>
        <a:xfrm>
          <a:off x="10515600" y="1757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79284</xdr:rowOff>
    </xdr:from>
    <xdr:to>
      <xdr:col>50</xdr:col>
      <xdr:colOff>165100</xdr:colOff>
      <xdr:row>104</xdr:row>
      <xdr:rowOff>9434</xdr:rowOff>
    </xdr:to>
    <xdr:sp macro="" textlink="">
      <xdr:nvSpPr>
        <xdr:cNvPr id="395" name="楕円 394"/>
        <xdr:cNvSpPr/>
      </xdr:nvSpPr>
      <xdr:spPr>
        <a:xfrm>
          <a:off x="9588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113756</xdr:rowOff>
    </xdr:from>
    <xdr:to>
      <xdr:col>55</xdr:col>
      <xdr:colOff>0</xdr:colOff>
      <xdr:row>103</xdr:row>
      <xdr:rowOff>130084</xdr:rowOff>
    </xdr:to>
    <xdr:cxnSp macro="">
      <xdr:nvCxnSpPr>
        <xdr:cNvPr id="396" name="直線コネクタ 395"/>
        <xdr:cNvCxnSpPr/>
      </xdr:nvCxnSpPr>
      <xdr:spPr>
        <a:xfrm flipV="1">
          <a:off x="9639300" y="1777310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154395</xdr:rowOff>
    </xdr:from>
    <xdr:to>
      <xdr:col>46</xdr:col>
      <xdr:colOff>38100</xdr:colOff>
      <xdr:row>104</xdr:row>
      <xdr:rowOff>84545</xdr:rowOff>
    </xdr:to>
    <xdr:sp macro="" textlink="">
      <xdr:nvSpPr>
        <xdr:cNvPr id="397" name="楕円 396"/>
        <xdr:cNvSpPr/>
      </xdr:nvSpPr>
      <xdr:spPr>
        <a:xfrm>
          <a:off x="8699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130084</xdr:rowOff>
    </xdr:from>
    <xdr:to>
      <xdr:col>50</xdr:col>
      <xdr:colOff>114300</xdr:colOff>
      <xdr:row>104</xdr:row>
      <xdr:rowOff>33745</xdr:rowOff>
    </xdr:to>
    <xdr:cxnSp macro="">
      <xdr:nvCxnSpPr>
        <xdr:cNvPr id="398" name="直線コネクタ 397"/>
        <xdr:cNvCxnSpPr/>
      </xdr:nvCxnSpPr>
      <xdr:spPr>
        <a:xfrm flipV="1">
          <a:off x="8750300" y="17789434"/>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25961</xdr:rowOff>
    </xdr:from>
    <xdr:ext cx="469744" cy="259045"/>
    <xdr:sp macro="" textlink="">
      <xdr:nvSpPr>
        <xdr:cNvPr id="399" name="n_1mainValue【市民会館】&#10;一人当たり面積"/>
        <xdr:cNvSpPr txBox="1"/>
      </xdr:nvSpPr>
      <xdr:spPr>
        <a:xfrm>
          <a:off x="93917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101072</xdr:rowOff>
    </xdr:from>
    <xdr:ext cx="469744" cy="259045"/>
    <xdr:sp macro="" textlink="">
      <xdr:nvSpPr>
        <xdr:cNvPr id="400" name="n_2mainValue【市民会館】&#10;一人当たり面積"/>
        <xdr:cNvSpPr txBox="1"/>
      </xdr:nvSpPr>
      <xdr:spPr>
        <a:xfrm>
          <a:off x="85154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11" name="直線コネクタ 4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12" name="テキスト ボックス 411"/>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3" name="直線コネクタ 4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4" name="テキスト ボックス 4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5" name="直線コネクタ 4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6" name="テキスト ボックス 4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7" name="直線コネクタ 4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8" name="テキスト ボックス 4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9" name="直線コネクタ 4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0" name="テキスト ボックス 4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2" name="テキスト ボックス 4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424" name="直線コネクタ 423"/>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425"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426" name="直線コネクタ 425"/>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427"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8" name="直線コネクタ 427"/>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652</xdr:rowOff>
    </xdr:from>
    <xdr:ext cx="405111" cy="259045"/>
    <xdr:sp macro="" textlink="">
      <xdr:nvSpPr>
        <xdr:cNvPr id="429" name="【一般廃棄物処理施設】&#10;有形固定資産減価償却率平均値テキスト"/>
        <xdr:cNvSpPr txBox="1"/>
      </xdr:nvSpPr>
      <xdr:spPr>
        <a:xfrm>
          <a:off x="16357600" y="6001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430" name="フローチャート: 判断 429"/>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431" name="フローチャート: 判断 430"/>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63517</xdr:rowOff>
    </xdr:from>
    <xdr:ext cx="405111" cy="259045"/>
    <xdr:sp macro="" textlink="">
      <xdr:nvSpPr>
        <xdr:cNvPr id="432" name="n_1aveValue【一般廃棄物処理施設】&#10;有形固定資産減価償却率"/>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433" name="フローチャート: 判断 432"/>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170197</xdr:rowOff>
    </xdr:from>
    <xdr:ext cx="405111" cy="259045"/>
    <xdr:sp macro="" textlink="">
      <xdr:nvSpPr>
        <xdr:cNvPr id="434" name="n_2aveValue【一般廃棄物処理施設】&#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40" name="楕円 439"/>
        <xdr:cNvSpPr/>
      </xdr:nvSpPr>
      <xdr:spPr>
        <a:xfrm>
          <a:off x="16268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97172</xdr:rowOff>
    </xdr:from>
    <xdr:ext cx="405111" cy="259045"/>
    <xdr:sp macro="" textlink="">
      <xdr:nvSpPr>
        <xdr:cNvPr id="441" name="【一般廃棄物処理施設】&#10;有形固定資産減価償却率該当値テキスト"/>
        <xdr:cNvSpPr txBox="1"/>
      </xdr:nvSpPr>
      <xdr:spPr>
        <a:xfrm>
          <a:off x="16357600"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34925</xdr:rowOff>
    </xdr:from>
    <xdr:to>
      <xdr:col>81</xdr:col>
      <xdr:colOff>101600</xdr:colOff>
      <xdr:row>37</xdr:row>
      <xdr:rowOff>136525</xdr:rowOff>
    </xdr:to>
    <xdr:sp macro="" textlink="">
      <xdr:nvSpPr>
        <xdr:cNvPr id="442" name="楕円 441"/>
        <xdr:cNvSpPr/>
      </xdr:nvSpPr>
      <xdr:spPr>
        <a:xfrm>
          <a:off x="15430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85725</xdr:rowOff>
    </xdr:from>
    <xdr:to>
      <xdr:col>85</xdr:col>
      <xdr:colOff>127000</xdr:colOff>
      <xdr:row>37</xdr:row>
      <xdr:rowOff>169545</xdr:rowOff>
    </xdr:to>
    <xdr:cxnSp macro="">
      <xdr:nvCxnSpPr>
        <xdr:cNvPr id="443" name="直線コネクタ 442"/>
        <xdr:cNvCxnSpPr/>
      </xdr:nvCxnSpPr>
      <xdr:spPr>
        <a:xfrm>
          <a:off x="15481300" y="642937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67310</xdr:rowOff>
    </xdr:from>
    <xdr:to>
      <xdr:col>76</xdr:col>
      <xdr:colOff>165100</xdr:colOff>
      <xdr:row>37</xdr:row>
      <xdr:rowOff>168910</xdr:rowOff>
    </xdr:to>
    <xdr:sp macro="" textlink="">
      <xdr:nvSpPr>
        <xdr:cNvPr id="444" name="楕円 443"/>
        <xdr:cNvSpPr/>
      </xdr:nvSpPr>
      <xdr:spPr>
        <a:xfrm>
          <a:off x="14541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85725</xdr:rowOff>
    </xdr:from>
    <xdr:to>
      <xdr:col>81</xdr:col>
      <xdr:colOff>50800</xdr:colOff>
      <xdr:row>37</xdr:row>
      <xdr:rowOff>118110</xdr:rowOff>
    </xdr:to>
    <xdr:cxnSp macro="">
      <xdr:nvCxnSpPr>
        <xdr:cNvPr id="445" name="直線コネクタ 444"/>
        <xdr:cNvCxnSpPr/>
      </xdr:nvCxnSpPr>
      <xdr:spPr>
        <a:xfrm flipV="1">
          <a:off x="14592300" y="64293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46" name="n_1main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160037</xdr:rowOff>
    </xdr:from>
    <xdr:ext cx="405111" cy="259045"/>
    <xdr:sp macro="" textlink="">
      <xdr:nvSpPr>
        <xdr:cNvPr id="447" name="n_2mainValue【一般廃棄物処理施設】&#10;有形固定資産減価償却率"/>
        <xdr:cNvSpPr txBox="1"/>
      </xdr:nvSpPr>
      <xdr:spPr>
        <a:xfrm>
          <a:off x="14389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9" name="テキスト ボックス 4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1" name="テキスト ボックス 46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3" name="テキスト ボックス 4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5" name="テキスト ボックス 4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7" name="テキスト ボックス 4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471" name="直線コネクタ 470"/>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472"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473" name="直線コネクタ 472"/>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474"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475" name="直線コネクタ 474"/>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476" name="【一般廃棄物処理施設】&#10;一人当たり有形固定資産（償却資産）額平均値テキスト"/>
        <xdr:cNvSpPr txBox="1"/>
      </xdr:nvSpPr>
      <xdr:spPr>
        <a:xfrm>
          <a:off x="221996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477" name="フローチャート: 判断 476"/>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478" name="フローチャート: 判断 477"/>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92387</xdr:rowOff>
    </xdr:from>
    <xdr:ext cx="599010" cy="259045"/>
    <xdr:sp macro="" textlink="">
      <xdr:nvSpPr>
        <xdr:cNvPr id="479" name="n_1aveValue【一般廃棄物処理施設】&#10;一人当たり有形固定資産（償却資産）額"/>
        <xdr:cNvSpPr txBox="1"/>
      </xdr:nvSpPr>
      <xdr:spPr>
        <a:xfrm>
          <a:off x="210110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480" name="フローチャート: 判断 479"/>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3397</xdr:rowOff>
    </xdr:from>
    <xdr:ext cx="599010" cy="259045"/>
    <xdr:sp macro="" textlink="">
      <xdr:nvSpPr>
        <xdr:cNvPr id="481" name="n_2aveValue【一般廃棄物処理施設】&#10;一人当たり有形固定資産（償却資産）額"/>
        <xdr:cNvSpPr txBox="1"/>
      </xdr:nvSpPr>
      <xdr:spPr>
        <a:xfrm>
          <a:off x="20134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8133</xdr:rowOff>
    </xdr:from>
    <xdr:to>
      <xdr:col>116</xdr:col>
      <xdr:colOff>114300</xdr:colOff>
      <xdr:row>35</xdr:row>
      <xdr:rowOff>109733</xdr:rowOff>
    </xdr:to>
    <xdr:sp macro="" textlink="">
      <xdr:nvSpPr>
        <xdr:cNvPr id="487" name="楕円 486"/>
        <xdr:cNvSpPr/>
      </xdr:nvSpPr>
      <xdr:spPr>
        <a:xfrm>
          <a:off x="22110700" y="600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31010</xdr:rowOff>
    </xdr:from>
    <xdr:ext cx="599010" cy="259045"/>
    <xdr:sp macro="" textlink="">
      <xdr:nvSpPr>
        <xdr:cNvPr id="488" name="【一般廃棄物処理施設】&#10;一人当たり有形固定資産（償却資産）額該当値テキスト"/>
        <xdr:cNvSpPr txBox="1"/>
      </xdr:nvSpPr>
      <xdr:spPr>
        <a:xfrm>
          <a:off x="22199600" y="586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33946</xdr:rowOff>
    </xdr:from>
    <xdr:to>
      <xdr:col>112</xdr:col>
      <xdr:colOff>38100</xdr:colOff>
      <xdr:row>36</xdr:row>
      <xdr:rowOff>135546</xdr:rowOff>
    </xdr:to>
    <xdr:sp macro="" textlink="">
      <xdr:nvSpPr>
        <xdr:cNvPr id="489" name="楕円 488"/>
        <xdr:cNvSpPr/>
      </xdr:nvSpPr>
      <xdr:spPr>
        <a:xfrm>
          <a:off x="21272500" y="62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58933</xdr:rowOff>
    </xdr:from>
    <xdr:to>
      <xdr:col>116</xdr:col>
      <xdr:colOff>63500</xdr:colOff>
      <xdr:row>36</xdr:row>
      <xdr:rowOff>84746</xdr:rowOff>
    </xdr:to>
    <xdr:cxnSp macro="">
      <xdr:nvCxnSpPr>
        <xdr:cNvPr id="490" name="直線コネクタ 489"/>
        <xdr:cNvCxnSpPr/>
      </xdr:nvCxnSpPr>
      <xdr:spPr>
        <a:xfrm flipV="1">
          <a:off x="21323300" y="6059683"/>
          <a:ext cx="838200" cy="19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16728</xdr:rowOff>
    </xdr:from>
    <xdr:to>
      <xdr:col>107</xdr:col>
      <xdr:colOff>101600</xdr:colOff>
      <xdr:row>36</xdr:row>
      <xdr:rowOff>118328</xdr:rowOff>
    </xdr:to>
    <xdr:sp macro="" textlink="">
      <xdr:nvSpPr>
        <xdr:cNvPr id="491" name="楕円 490"/>
        <xdr:cNvSpPr/>
      </xdr:nvSpPr>
      <xdr:spPr>
        <a:xfrm>
          <a:off x="20383500" y="61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67528</xdr:rowOff>
    </xdr:from>
    <xdr:to>
      <xdr:col>111</xdr:col>
      <xdr:colOff>177800</xdr:colOff>
      <xdr:row>36</xdr:row>
      <xdr:rowOff>84746</xdr:rowOff>
    </xdr:to>
    <xdr:cxnSp macro="">
      <xdr:nvCxnSpPr>
        <xdr:cNvPr id="492" name="直線コネクタ 491"/>
        <xdr:cNvCxnSpPr/>
      </xdr:nvCxnSpPr>
      <xdr:spPr>
        <a:xfrm>
          <a:off x="20434300" y="6239728"/>
          <a:ext cx="889000" cy="1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34</xdr:row>
      <xdr:rowOff>152073</xdr:rowOff>
    </xdr:from>
    <xdr:ext cx="599010" cy="259045"/>
    <xdr:sp macro="" textlink="">
      <xdr:nvSpPr>
        <xdr:cNvPr id="493" name="n_1mainValue【一般廃棄物処理施設】&#10;一人当たり有形固定資産（償却資産）額"/>
        <xdr:cNvSpPr txBox="1"/>
      </xdr:nvSpPr>
      <xdr:spPr>
        <a:xfrm>
          <a:off x="21011095" y="598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134855</xdr:rowOff>
    </xdr:from>
    <xdr:ext cx="599010" cy="259045"/>
    <xdr:sp macro="" textlink="">
      <xdr:nvSpPr>
        <xdr:cNvPr id="494" name="n_2mainValue【一般廃棄物処理施設】&#10;一人当たり有形固定資産（償却資産）額"/>
        <xdr:cNvSpPr txBox="1"/>
      </xdr:nvSpPr>
      <xdr:spPr>
        <a:xfrm>
          <a:off x="20134795" y="596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5" name="テキスト ボックス 50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6" name="直線コネクタ 50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7" name="テキスト ボックス 50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8" name="直線コネクタ 50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9" name="テキスト ボックス 50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0" name="直線コネクタ 50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1" name="テキスト ボックス 51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2" name="直線コネクタ 51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3" name="テキスト ボックス 51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5" name="テキスト ボックス 51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517" name="直線コネクタ 516"/>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518"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519" name="直線コネクタ 518"/>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520"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521" name="直線コネクタ 520"/>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157243</xdr:rowOff>
    </xdr:from>
    <xdr:ext cx="405111" cy="259045"/>
    <xdr:sp macro="" textlink="">
      <xdr:nvSpPr>
        <xdr:cNvPr id="522" name="【保健センター・保健所】&#10;有形固定資産減価償却率平均値テキスト"/>
        <xdr:cNvSpPr txBox="1"/>
      </xdr:nvSpPr>
      <xdr:spPr>
        <a:xfrm>
          <a:off x="16357600" y="10101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523" name="フローチャート: 判断 522"/>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524" name="フローチャート: 判断 523"/>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138193</xdr:rowOff>
    </xdr:from>
    <xdr:ext cx="405111" cy="259045"/>
    <xdr:sp macro="" textlink="">
      <xdr:nvSpPr>
        <xdr:cNvPr id="525" name="n_1aveValue【保健センター・保健所】&#10;有形固定資産減価償却率"/>
        <xdr:cNvSpPr txBox="1"/>
      </xdr:nvSpPr>
      <xdr:spPr>
        <a:xfrm>
          <a:off x="15266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526" name="フローチャート: 判断 525"/>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3319</xdr:rowOff>
    </xdr:from>
    <xdr:ext cx="405111" cy="259045"/>
    <xdr:sp macro="" textlink="">
      <xdr:nvSpPr>
        <xdr:cNvPr id="527" name="n_2aveValue【保健センター・保健所】&#10;有形固定資産減価償却率"/>
        <xdr:cNvSpPr txBox="1"/>
      </xdr:nvSpPr>
      <xdr:spPr>
        <a:xfrm>
          <a:off x="14389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28" name="テキスト ボックス 5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95504</xdr:rowOff>
    </xdr:from>
    <xdr:to>
      <xdr:col>85</xdr:col>
      <xdr:colOff>177800</xdr:colOff>
      <xdr:row>63</xdr:row>
      <xdr:rowOff>25654</xdr:rowOff>
    </xdr:to>
    <xdr:sp macro="" textlink="">
      <xdr:nvSpPr>
        <xdr:cNvPr id="533" name="楕円 532"/>
        <xdr:cNvSpPr/>
      </xdr:nvSpPr>
      <xdr:spPr>
        <a:xfrm>
          <a:off x="16268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10431</xdr:rowOff>
    </xdr:from>
    <xdr:ext cx="405111" cy="259045"/>
    <xdr:sp macro="" textlink="">
      <xdr:nvSpPr>
        <xdr:cNvPr id="534" name="【保健センター・保健所】&#10;有形固定資産減価償却率該当値テキスト"/>
        <xdr:cNvSpPr txBox="1"/>
      </xdr:nvSpPr>
      <xdr:spPr>
        <a:xfrm>
          <a:off x="16357600" y="10640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145796</xdr:rowOff>
    </xdr:from>
    <xdr:to>
      <xdr:col>81</xdr:col>
      <xdr:colOff>101600</xdr:colOff>
      <xdr:row>63</xdr:row>
      <xdr:rowOff>75946</xdr:rowOff>
    </xdr:to>
    <xdr:sp macro="" textlink="">
      <xdr:nvSpPr>
        <xdr:cNvPr id="535" name="楕円 534"/>
        <xdr:cNvSpPr/>
      </xdr:nvSpPr>
      <xdr:spPr>
        <a:xfrm>
          <a:off x="15430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146304</xdr:rowOff>
    </xdr:from>
    <xdr:to>
      <xdr:col>85</xdr:col>
      <xdr:colOff>127000</xdr:colOff>
      <xdr:row>63</xdr:row>
      <xdr:rowOff>25146</xdr:rowOff>
    </xdr:to>
    <xdr:cxnSp macro="">
      <xdr:nvCxnSpPr>
        <xdr:cNvPr id="536" name="直線コネクタ 535"/>
        <xdr:cNvCxnSpPr/>
      </xdr:nvCxnSpPr>
      <xdr:spPr>
        <a:xfrm flipV="1">
          <a:off x="15481300" y="107762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24638</xdr:rowOff>
    </xdr:from>
    <xdr:to>
      <xdr:col>76</xdr:col>
      <xdr:colOff>165100</xdr:colOff>
      <xdr:row>63</xdr:row>
      <xdr:rowOff>126238</xdr:rowOff>
    </xdr:to>
    <xdr:sp macro="" textlink="">
      <xdr:nvSpPr>
        <xdr:cNvPr id="537" name="楕円 536"/>
        <xdr:cNvSpPr/>
      </xdr:nvSpPr>
      <xdr:spPr>
        <a:xfrm>
          <a:off x="14541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25146</xdr:rowOff>
    </xdr:from>
    <xdr:to>
      <xdr:col>81</xdr:col>
      <xdr:colOff>50800</xdr:colOff>
      <xdr:row>63</xdr:row>
      <xdr:rowOff>75438</xdr:rowOff>
    </xdr:to>
    <xdr:cxnSp macro="">
      <xdr:nvCxnSpPr>
        <xdr:cNvPr id="538" name="直線コネクタ 537"/>
        <xdr:cNvCxnSpPr/>
      </xdr:nvCxnSpPr>
      <xdr:spPr>
        <a:xfrm flipV="1">
          <a:off x="14592300" y="10826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67073</xdr:rowOff>
    </xdr:from>
    <xdr:ext cx="405111" cy="259045"/>
    <xdr:sp macro="" textlink="">
      <xdr:nvSpPr>
        <xdr:cNvPr id="539" name="n_1mainValue【保健センター・保健所】&#10;有形固定資産減価償却率"/>
        <xdr:cNvSpPr txBox="1"/>
      </xdr:nvSpPr>
      <xdr:spPr>
        <a:xfrm>
          <a:off x="15266044" y="108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117365</xdr:rowOff>
    </xdr:from>
    <xdr:ext cx="405111" cy="259045"/>
    <xdr:sp macro="" textlink="">
      <xdr:nvSpPr>
        <xdr:cNvPr id="540" name="n_2mainValue【保健センター・保健所】&#10;有形固定資産減価償却率"/>
        <xdr:cNvSpPr txBox="1"/>
      </xdr:nvSpPr>
      <xdr:spPr>
        <a:xfrm>
          <a:off x="14389744" y="1091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1" name="直線コネクタ 5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2" name="テキスト ボックス 5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3" name="直線コネクタ 5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4" name="テキスト ボックス 55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5" name="直線コネクタ 5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6" name="テキスト ボックス 55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7" name="直線コネクタ 5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8" name="テキスト ボックス 55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562" name="直線コネクタ 561"/>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563"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564" name="直線コネクタ 563"/>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565"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566" name="直線コネクタ 565"/>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152671</xdr:rowOff>
    </xdr:from>
    <xdr:ext cx="469744" cy="259045"/>
    <xdr:sp macro="" textlink="">
      <xdr:nvSpPr>
        <xdr:cNvPr id="567" name="【保健センター・保健所】&#10;一人当たり面積平均値テキスト"/>
        <xdr:cNvSpPr txBox="1"/>
      </xdr:nvSpPr>
      <xdr:spPr>
        <a:xfrm>
          <a:off x="221996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568" name="フローチャート: 判断 567"/>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569" name="フローチャート: 判断 568"/>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58183</xdr:rowOff>
    </xdr:from>
    <xdr:ext cx="469744" cy="259045"/>
    <xdr:sp macro="" textlink="">
      <xdr:nvSpPr>
        <xdr:cNvPr id="570"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571" name="フローチャート: 判断 570"/>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17035</xdr:rowOff>
    </xdr:from>
    <xdr:ext cx="469744" cy="259045"/>
    <xdr:sp macro="" textlink="">
      <xdr:nvSpPr>
        <xdr:cNvPr id="572" name="n_2aveValue【保健センター・保健所】&#10;一人当たり面積"/>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578" name="楕円 577"/>
        <xdr:cNvSpPr/>
      </xdr:nvSpPr>
      <xdr:spPr>
        <a:xfrm>
          <a:off x="221107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9923</xdr:rowOff>
    </xdr:from>
    <xdr:ext cx="469744" cy="259045"/>
    <xdr:sp macro="" textlink="">
      <xdr:nvSpPr>
        <xdr:cNvPr id="579" name="【保健センター・保健所】&#10;一人当たり面積該当値テキスト"/>
        <xdr:cNvSpPr txBox="1"/>
      </xdr:nvSpPr>
      <xdr:spPr>
        <a:xfrm>
          <a:off x="22199600"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36068</xdr:rowOff>
    </xdr:from>
    <xdr:to>
      <xdr:col>112</xdr:col>
      <xdr:colOff>38100</xdr:colOff>
      <xdr:row>62</xdr:row>
      <xdr:rowOff>137668</xdr:rowOff>
    </xdr:to>
    <xdr:sp macro="" textlink="">
      <xdr:nvSpPr>
        <xdr:cNvPr id="580" name="楕円 579"/>
        <xdr:cNvSpPr/>
      </xdr:nvSpPr>
      <xdr:spPr>
        <a:xfrm>
          <a:off x="21272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82296</xdr:rowOff>
    </xdr:from>
    <xdr:to>
      <xdr:col>116</xdr:col>
      <xdr:colOff>63500</xdr:colOff>
      <xdr:row>62</xdr:row>
      <xdr:rowOff>86868</xdr:rowOff>
    </xdr:to>
    <xdr:cxnSp macro="">
      <xdr:nvCxnSpPr>
        <xdr:cNvPr id="581" name="直線コネクタ 580"/>
        <xdr:cNvCxnSpPr/>
      </xdr:nvCxnSpPr>
      <xdr:spPr>
        <a:xfrm flipV="1">
          <a:off x="21323300" y="10712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582" name="楕円 581"/>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86868</xdr:rowOff>
    </xdr:from>
    <xdr:to>
      <xdr:col>111</xdr:col>
      <xdr:colOff>177800</xdr:colOff>
      <xdr:row>62</xdr:row>
      <xdr:rowOff>91440</xdr:rowOff>
    </xdr:to>
    <xdr:cxnSp macro="">
      <xdr:nvCxnSpPr>
        <xdr:cNvPr id="583" name="直線コネクタ 582"/>
        <xdr:cNvCxnSpPr/>
      </xdr:nvCxnSpPr>
      <xdr:spPr>
        <a:xfrm flipV="1">
          <a:off x="20434300" y="1071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128795</xdr:rowOff>
    </xdr:from>
    <xdr:ext cx="469744" cy="259045"/>
    <xdr:sp macro="" textlink="">
      <xdr:nvSpPr>
        <xdr:cNvPr id="584" name="n_1mainValue【保健センター・保健所】&#10;一人当たり面積"/>
        <xdr:cNvSpPr txBox="1"/>
      </xdr:nvSpPr>
      <xdr:spPr>
        <a:xfrm>
          <a:off x="21075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585"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96" name="直線コネクタ 59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97" name="テキスト ボックス 59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8" name="直線コネクタ 59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9" name="テキスト ボックス 59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0" name="直線コネクタ 5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1" name="テキスト ボックス 6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2" name="直線コネクタ 60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3" name="テキスト ボックス 60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4" name="直線コネクタ 60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5" name="テキスト ボックス 60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7" name="テキスト ボックス 60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609" name="直線コネクタ 608"/>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610"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611" name="直線コネクタ 610"/>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612"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613" name="直線コネクタ 612"/>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614" name="【消防施設】&#10;有形固定資産減価償却率平均値テキスト"/>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615" name="フローチャート: 判断 614"/>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616" name="フローチャート: 判断 615"/>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41927</xdr:rowOff>
    </xdr:from>
    <xdr:ext cx="405111" cy="259045"/>
    <xdr:sp macro="" textlink="">
      <xdr:nvSpPr>
        <xdr:cNvPr id="617" name="n_1aveValue【消防施設】&#10;有形固定資産減価償却率"/>
        <xdr:cNvSpPr txBox="1"/>
      </xdr:nvSpPr>
      <xdr:spPr>
        <a:xfrm>
          <a:off x="152660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618" name="フローチャート: 判断 617"/>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59072</xdr:rowOff>
    </xdr:from>
    <xdr:ext cx="405111" cy="259045"/>
    <xdr:sp macro="" textlink="">
      <xdr:nvSpPr>
        <xdr:cNvPr id="619" name="n_2aveValue【消防施設】&#10;有形固定資産減価償却率"/>
        <xdr:cNvSpPr txBox="1"/>
      </xdr:nvSpPr>
      <xdr:spPr>
        <a:xfrm>
          <a:off x="14389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0" name="テキスト ボックス 6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52070</xdr:rowOff>
    </xdr:from>
    <xdr:to>
      <xdr:col>85</xdr:col>
      <xdr:colOff>177800</xdr:colOff>
      <xdr:row>78</xdr:row>
      <xdr:rowOff>153670</xdr:rowOff>
    </xdr:to>
    <xdr:sp macro="" textlink="">
      <xdr:nvSpPr>
        <xdr:cNvPr id="625" name="楕円 624"/>
        <xdr:cNvSpPr/>
      </xdr:nvSpPr>
      <xdr:spPr>
        <a:xfrm>
          <a:off x="162687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74947</xdr:rowOff>
    </xdr:from>
    <xdr:ext cx="405111" cy="259045"/>
    <xdr:sp macro="" textlink="">
      <xdr:nvSpPr>
        <xdr:cNvPr id="626" name="【消防施設】&#10;有形固定資産減価償却率該当値テキスト"/>
        <xdr:cNvSpPr txBox="1"/>
      </xdr:nvSpPr>
      <xdr:spPr>
        <a:xfrm>
          <a:off x="16357600" y="1327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69214</xdr:rowOff>
    </xdr:from>
    <xdr:to>
      <xdr:col>81</xdr:col>
      <xdr:colOff>101600</xdr:colOff>
      <xdr:row>78</xdr:row>
      <xdr:rowOff>170814</xdr:rowOff>
    </xdr:to>
    <xdr:sp macro="" textlink="">
      <xdr:nvSpPr>
        <xdr:cNvPr id="627" name="楕円 626"/>
        <xdr:cNvSpPr/>
      </xdr:nvSpPr>
      <xdr:spPr>
        <a:xfrm>
          <a:off x="154305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102870</xdr:rowOff>
    </xdr:from>
    <xdr:to>
      <xdr:col>85</xdr:col>
      <xdr:colOff>127000</xdr:colOff>
      <xdr:row>78</xdr:row>
      <xdr:rowOff>120014</xdr:rowOff>
    </xdr:to>
    <xdr:cxnSp macro="">
      <xdr:nvCxnSpPr>
        <xdr:cNvPr id="628" name="直線コネクタ 627"/>
        <xdr:cNvCxnSpPr/>
      </xdr:nvCxnSpPr>
      <xdr:spPr>
        <a:xfrm flipV="1">
          <a:off x="15481300" y="1347597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48261</xdr:rowOff>
    </xdr:from>
    <xdr:to>
      <xdr:col>76</xdr:col>
      <xdr:colOff>165100</xdr:colOff>
      <xdr:row>79</xdr:row>
      <xdr:rowOff>149861</xdr:rowOff>
    </xdr:to>
    <xdr:sp macro="" textlink="">
      <xdr:nvSpPr>
        <xdr:cNvPr id="629" name="楕円 628"/>
        <xdr:cNvSpPr/>
      </xdr:nvSpPr>
      <xdr:spPr>
        <a:xfrm>
          <a:off x="14541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120014</xdr:rowOff>
    </xdr:from>
    <xdr:to>
      <xdr:col>81</xdr:col>
      <xdr:colOff>50800</xdr:colOff>
      <xdr:row>79</xdr:row>
      <xdr:rowOff>99061</xdr:rowOff>
    </xdr:to>
    <xdr:cxnSp macro="">
      <xdr:nvCxnSpPr>
        <xdr:cNvPr id="630" name="直線コネクタ 629"/>
        <xdr:cNvCxnSpPr/>
      </xdr:nvCxnSpPr>
      <xdr:spPr>
        <a:xfrm flipV="1">
          <a:off x="14592300" y="13493114"/>
          <a:ext cx="889000" cy="1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15891</xdr:rowOff>
    </xdr:from>
    <xdr:ext cx="405111" cy="259045"/>
    <xdr:sp macro="" textlink="">
      <xdr:nvSpPr>
        <xdr:cNvPr id="631" name="n_1mainValue【消防施設】&#10;有形固定資産減価償却率"/>
        <xdr:cNvSpPr txBox="1"/>
      </xdr:nvSpPr>
      <xdr:spPr>
        <a:xfrm>
          <a:off x="15266044" y="132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166388</xdr:rowOff>
    </xdr:from>
    <xdr:ext cx="405111" cy="259045"/>
    <xdr:sp macro="" textlink="">
      <xdr:nvSpPr>
        <xdr:cNvPr id="632" name="n_2mainValue【消防施設】&#10;有形固定資産減価償却率"/>
        <xdr:cNvSpPr txBox="1"/>
      </xdr:nvSpPr>
      <xdr:spPr>
        <a:xfrm>
          <a:off x="14389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3" name="直線コネクタ 6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4" name="テキスト ボックス 6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5" name="直線コネクタ 6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6" name="テキスト ボックス 6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7" name="直線コネクタ 6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8" name="テキスト ボックス 6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9" name="直線コネクタ 6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0" name="テキスト ボックス 6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654" name="直線コネクタ 653"/>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55"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56" name="直線コネクタ 655"/>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657"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658" name="直線コネクタ 657"/>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659" name="【消防施設】&#10;一人当たり面積平均値テキスト"/>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60" name="フローチャート: 判断 659"/>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61" name="フローチャート: 判断 660"/>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662"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663" name="フローチャート: 判断 662"/>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32021</xdr:rowOff>
    </xdr:from>
    <xdr:ext cx="469744" cy="259045"/>
    <xdr:sp macro="" textlink="">
      <xdr:nvSpPr>
        <xdr:cNvPr id="664" name="n_2ave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670" name="楕円 669"/>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166895</xdr:rowOff>
    </xdr:from>
    <xdr:ext cx="469744" cy="259045"/>
    <xdr:sp macro="" textlink="">
      <xdr:nvSpPr>
        <xdr:cNvPr id="671" name="【消防施設】&#10;一人当たり面積該当値テキスト"/>
        <xdr:cNvSpPr txBox="1"/>
      </xdr:nvSpPr>
      <xdr:spPr>
        <a:xfrm>
          <a:off x="22199600"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19304</xdr:rowOff>
    </xdr:from>
    <xdr:to>
      <xdr:col>112</xdr:col>
      <xdr:colOff>38100</xdr:colOff>
      <xdr:row>85</xdr:row>
      <xdr:rowOff>120904</xdr:rowOff>
    </xdr:to>
    <xdr:sp macro="" textlink="">
      <xdr:nvSpPr>
        <xdr:cNvPr id="672" name="楕円 671"/>
        <xdr:cNvSpPr/>
      </xdr:nvSpPr>
      <xdr:spPr>
        <a:xfrm>
          <a:off x="21272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70104</xdr:rowOff>
    </xdr:to>
    <xdr:cxnSp macro="">
      <xdr:nvCxnSpPr>
        <xdr:cNvPr id="673" name="直線コネクタ 672"/>
        <xdr:cNvCxnSpPr/>
      </xdr:nvCxnSpPr>
      <xdr:spPr>
        <a:xfrm flipV="1">
          <a:off x="21323300" y="146410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xdr:rowOff>
    </xdr:from>
    <xdr:to>
      <xdr:col>107</xdr:col>
      <xdr:colOff>101600</xdr:colOff>
      <xdr:row>84</xdr:row>
      <xdr:rowOff>116332</xdr:rowOff>
    </xdr:to>
    <xdr:sp macro="" textlink="">
      <xdr:nvSpPr>
        <xdr:cNvPr id="674" name="楕円 673"/>
        <xdr:cNvSpPr/>
      </xdr:nvSpPr>
      <xdr:spPr>
        <a:xfrm>
          <a:off x="20383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65532</xdr:rowOff>
    </xdr:from>
    <xdr:to>
      <xdr:col>111</xdr:col>
      <xdr:colOff>177800</xdr:colOff>
      <xdr:row>85</xdr:row>
      <xdr:rowOff>70104</xdr:rowOff>
    </xdr:to>
    <xdr:cxnSp macro="">
      <xdr:nvCxnSpPr>
        <xdr:cNvPr id="675" name="直線コネクタ 674"/>
        <xdr:cNvCxnSpPr/>
      </xdr:nvCxnSpPr>
      <xdr:spPr>
        <a:xfrm>
          <a:off x="20434300" y="14467332"/>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112031</xdr:rowOff>
    </xdr:from>
    <xdr:ext cx="469744" cy="259045"/>
    <xdr:sp macro="" textlink="">
      <xdr:nvSpPr>
        <xdr:cNvPr id="676" name="n_1mainValue【消防施設】&#10;一人当たり面積"/>
        <xdr:cNvSpPr txBox="1"/>
      </xdr:nvSpPr>
      <xdr:spPr>
        <a:xfrm>
          <a:off x="21075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77" name="n_2main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8" name="直線コネクタ 6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9" name="テキスト ボックス 6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0" name="直線コネクタ 6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1" name="テキスト ボックス 6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2" name="直線コネクタ 6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3" name="テキスト ボックス 6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4" name="直線コネクタ 6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5" name="テキスト ボックス 6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6" name="直線コネクタ 6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7" name="テキスト ボックス 6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8" name="直線コネクタ 6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9" name="テキスト ボックス 6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0" name="直線コネクタ 6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1" name="テキスト ボックス 7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703" name="直線コネクタ 702"/>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704"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705" name="直線コネクタ 704"/>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06"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07" name="直線コネクタ 706"/>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31948</xdr:rowOff>
    </xdr:from>
    <xdr:ext cx="405111" cy="259045"/>
    <xdr:sp macro="" textlink="">
      <xdr:nvSpPr>
        <xdr:cNvPr id="708" name="【庁舎】&#10;有形固定資産減価償却率平均値テキスト"/>
        <xdr:cNvSpPr txBox="1"/>
      </xdr:nvSpPr>
      <xdr:spPr>
        <a:xfrm>
          <a:off x="16357600" y="17519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709" name="フローチャート: 判断 708"/>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10" name="フローチャート: 判断 709"/>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171285</xdr:rowOff>
    </xdr:from>
    <xdr:ext cx="405111" cy="259045"/>
    <xdr:sp macro="" textlink="">
      <xdr:nvSpPr>
        <xdr:cNvPr id="711"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712" name="フローチャート: 判断 711"/>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713"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33564</xdr:rowOff>
    </xdr:from>
    <xdr:to>
      <xdr:col>85</xdr:col>
      <xdr:colOff>177800</xdr:colOff>
      <xdr:row>104</xdr:row>
      <xdr:rowOff>135164</xdr:rowOff>
    </xdr:to>
    <xdr:sp macro="" textlink="">
      <xdr:nvSpPr>
        <xdr:cNvPr id="719" name="楕円 718"/>
        <xdr:cNvSpPr/>
      </xdr:nvSpPr>
      <xdr:spPr>
        <a:xfrm>
          <a:off x="162687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11991</xdr:rowOff>
    </xdr:from>
    <xdr:ext cx="405111" cy="259045"/>
    <xdr:sp macro="" textlink="">
      <xdr:nvSpPr>
        <xdr:cNvPr id="720" name="【庁舎】&#10;有形固定資産減価償却率該当値テキスト"/>
        <xdr:cNvSpPr txBox="1"/>
      </xdr:nvSpPr>
      <xdr:spPr>
        <a:xfrm>
          <a:off x="16357600"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61323</xdr:rowOff>
    </xdr:from>
    <xdr:to>
      <xdr:col>81</xdr:col>
      <xdr:colOff>101600</xdr:colOff>
      <xdr:row>104</xdr:row>
      <xdr:rowOff>162923</xdr:rowOff>
    </xdr:to>
    <xdr:sp macro="" textlink="">
      <xdr:nvSpPr>
        <xdr:cNvPr id="721" name="楕円 720"/>
        <xdr:cNvSpPr/>
      </xdr:nvSpPr>
      <xdr:spPr>
        <a:xfrm>
          <a:off x="15430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84364</xdr:rowOff>
    </xdr:from>
    <xdr:to>
      <xdr:col>85</xdr:col>
      <xdr:colOff>127000</xdr:colOff>
      <xdr:row>104</xdr:row>
      <xdr:rowOff>112123</xdr:rowOff>
    </xdr:to>
    <xdr:cxnSp macro="">
      <xdr:nvCxnSpPr>
        <xdr:cNvPr id="722" name="直線コネクタ 721"/>
        <xdr:cNvCxnSpPr/>
      </xdr:nvCxnSpPr>
      <xdr:spPr>
        <a:xfrm flipV="1">
          <a:off x="15481300" y="1791516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87449</xdr:rowOff>
    </xdr:from>
    <xdr:to>
      <xdr:col>76</xdr:col>
      <xdr:colOff>165100</xdr:colOff>
      <xdr:row>105</xdr:row>
      <xdr:rowOff>17599</xdr:rowOff>
    </xdr:to>
    <xdr:sp macro="" textlink="">
      <xdr:nvSpPr>
        <xdr:cNvPr id="723" name="楕円 722"/>
        <xdr:cNvSpPr/>
      </xdr:nvSpPr>
      <xdr:spPr>
        <a:xfrm>
          <a:off x="14541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112123</xdr:rowOff>
    </xdr:from>
    <xdr:to>
      <xdr:col>81</xdr:col>
      <xdr:colOff>50800</xdr:colOff>
      <xdr:row>104</xdr:row>
      <xdr:rowOff>138249</xdr:rowOff>
    </xdr:to>
    <xdr:cxnSp macro="">
      <xdr:nvCxnSpPr>
        <xdr:cNvPr id="724" name="直線コネクタ 723"/>
        <xdr:cNvCxnSpPr/>
      </xdr:nvCxnSpPr>
      <xdr:spPr>
        <a:xfrm flipV="1">
          <a:off x="14592300" y="179429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154050</xdr:rowOff>
    </xdr:from>
    <xdr:ext cx="405111" cy="259045"/>
    <xdr:sp macro="" textlink="">
      <xdr:nvSpPr>
        <xdr:cNvPr id="725" name="n_1mainValue【庁舎】&#10;有形固定資産減価償却率"/>
        <xdr:cNvSpPr txBox="1"/>
      </xdr:nvSpPr>
      <xdr:spPr>
        <a:xfrm>
          <a:off x="152660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8726</xdr:rowOff>
    </xdr:from>
    <xdr:ext cx="405111" cy="259045"/>
    <xdr:sp macro="" textlink="">
      <xdr:nvSpPr>
        <xdr:cNvPr id="726" name="n_2mainValue【庁舎】&#10;有形固定資産減価償却率"/>
        <xdr:cNvSpPr txBox="1"/>
      </xdr:nvSpPr>
      <xdr:spPr>
        <a:xfrm>
          <a:off x="14389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7" name="直線コネクタ 7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8" name="テキスト ボックス 7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9" name="直線コネクタ 7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0" name="テキスト ボックス 7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1" name="直線コネクタ 7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2" name="テキスト ボックス 7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3" name="直線コネクタ 7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4" name="テキスト ボックス 7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5" name="直線コネクタ 7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6" name="テキスト ボックス 7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750" name="直線コネクタ 749"/>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751"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752" name="直線コネクタ 751"/>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753"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754" name="直線コネクタ 753"/>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755"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756" name="フローチャート: 判断 755"/>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57" name="フローチャート: 判断 756"/>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91457</xdr:rowOff>
    </xdr:from>
    <xdr:ext cx="469744" cy="259045"/>
    <xdr:sp macro="" textlink="">
      <xdr:nvSpPr>
        <xdr:cNvPr id="758" name="n_1aveValue【庁舎】&#10;一人当たり面積"/>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759" name="フローチャート: 判断 758"/>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161941</xdr:rowOff>
    </xdr:from>
    <xdr:ext cx="469744" cy="259045"/>
    <xdr:sp macro="" textlink="">
      <xdr:nvSpPr>
        <xdr:cNvPr id="760" name="n_2aveValue【庁舎】&#10;一人当たり面積"/>
        <xdr:cNvSpPr txBox="1"/>
      </xdr:nvSpPr>
      <xdr:spPr>
        <a:xfrm>
          <a:off x="20199427"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153036</xdr:rowOff>
    </xdr:from>
    <xdr:to>
      <xdr:col>116</xdr:col>
      <xdr:colOff>114300</xdr:colOff>
      <xdr:row>105</xdr:row>
      <xdr:rowOff>83186</xdr:rowOff>
    </xdr:to>
    <xdr:sp macro="" textlink="">
      <xdr:nvSpPr>
        <xdr:cNvPr id="766" name="楕円 765"/>
        <xdr:cNvSpPr/>
      </xdr:nvSpPr>
      <xdr:spPr>
        <a:xfrm>
          <a:off x="221107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4463</xdr:rowOff>
    </xdr:from>
    <xdr:ext cx="469744" cy="259045"/>
    <xdr:sp macro="" textlink="">
      <xdr:nvSpPr>
        <xdr:cNvPr id="767" name="【庁舎】&#10;一人当たり面積該当値テキスト"/>
        <xdr:cNvSpPr txBox="1"/>
      </xdr:nvSpPr>
      <xdr:spPr>
        <a:xfrm>
          <a:off x="22199600"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162561</xdr:rowOff>
    </xdr:from>
    <xdr:to>
      <xdr:col>112</xdr:col>
      <xdr:colOff>38100</xdr:colOff>
      <xdr:row>105</xdr:row>
      <xdr:rowOff>92711</xdr:rowOff>
    </xdr:to>
    <xdr:sp macro="" textlink="">
      <xdr:nvSpPr>
        <xdr:cNvPr id="768" name="楕円 767"/>
        <xdr:cNvSpPr/>
      </xdr:nvSpPr>
      <xdr:spPr>
        <a:xfrm>
          <a:off x="2127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32386</xdr:rowOff>
    </xdr:from>
    <xdr:to>
      <xdr:col>116</xdr:col>
      <xdr:colOff>63500</xdr:colOff>
      <xdr:row>105</xdr:row>
      <xdr:rowOff>41911</xdr:rowOff>
    </xdr:to>
    <xdr:cxnSp macro="">
      <xdr:nvCxnSpPr>
        <xdr:cNvPr id="769" name="直線コネクタ 768"/>
        <xdr:cNvCxnSpPr/>
      </xdr:nvCxnSpPr>
      <xdr:spPr>
        <a:xfrm flipV="1">
          <a:off x="21323300" y="1803463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770" name="楕円 769"/>
        <xdr:cNvSpPr/>
      </xdr:nvSpPr>
      <xdr:spPr>
        <a:xfrm>
          <a:off x="20383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41911</xdr:rowOff>
    </xdr:from>
    <xdr:to>
      <xdr:col>111</xdr:col>
      <xdr:colOff>177800</xdr:colOff>
      <xdr:row>105</xdr:row>
      <xdr:rowOff>49530</xdr:rowOff>
    </xdr:to>
    <xdr:cxnSp macro="">
      <xdr:nvCxnSpPr>
        <xdr:cNvPr id="771" name="直線コネクタ 770"/>
        <xdr:cNvCxnSpPr/>
      </xdr:nvCxnSpPr>
      <xdr:spPr>
        <a:xfrm flipV="1">
          <a:off x="20434300" y="18044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109238</xdr:rowOff>
    </xdr:from>
    <xdr:ext cx="469744" cy="259045"/>
    <xdr:sp macro="" textlink="">
      <xdr:nvSpPr>
        <xdr:cNvPr id="772" name="n_1mainValue【庁舎】&#10;一人当たり面積"/>
        <xdr:cNvSpPr txBox="1"/>
      </xdr:nvSpPr>
      <xdr:spPr>
        <a:xfrm>
          <a:off x="21075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773" name="n_2mainValue【庁舎】&#10;一人当たり面積"/>
        <xdr:cNvSpPr txBox="1"/>
      </xdr:nvSpPr>
      <xdr:spPr>
        <a:xfrm>
          <a:off x="20199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は、建築年数が経過しており類似団体より高くなっている。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は放課後児童クラブの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年度に建設されたが、人権センターの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S56.58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年に建設され老朽化が進んでいるため類似団体より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ポイント高くなっている。一人当たりの面積が類似団体より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ポイント高いのは、福祉センターや人権センターの統廃合が出来ていないためである。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年に公民館を解体し市民会館を建設したため、年類似団体よりも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の有形固定資産償却率は類似団体より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ポイント低く、一人当たりの有形固定資産（償却資産）額が類似団体より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189.376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ポイント高いのは、第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有機液肥製造施設を建設（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年度に終了）し、ごみ固形燃料化施設を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年以降に建設し施設改修を続けているためである。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一人当たり有形固定資産（償却資産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額が類似団体に比べて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189,376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円高いの第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有機液肥製造施設の地方債借入が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292,300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千円のためである。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H16</a:t>
          </a:r>
          <a:r>
            <a:rPr kumimoji="1" lang="ja-JP" altLang="en-US" sz="1300">
              <a:latin typeface="ＭＳ Ｐゴシック" panose="020B0600070205080204" pitchFamily="50" charset="-128"/>
              <a:ea typeface="ＭＳ Ｐゴシック" panose="020B0600070205080204" pitchFamily="50" charset="-128"/>
            </a:rPr>
            <a:t>年度に建設され、施設が新しいため類似団体より</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ポイント低くなっている。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は本庁が築５０年を経過しているものの支所が</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に建設され新しいため、有形固定資産減価償却率が類似団体に比べ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18,769
18,560
119.61
12,925,285
11,576,013
1,248,025
5,775,918
10,409,089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全国平均を上回る高齢化率（平成３０年４月１日）３５．３％に加え、町内に中心となる大規模な事業所が少ないことなどにより、財政基盤が弱く、類似団体平均をかなり下回っている。税収体制の強化による税収の徴収率向上、不用な町有地の売却等財源確保に努めるとともに、人口増（移住定住）の促進施策や企業誘致などの取組を通じて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83759</xdr:rowOff>
    </xdr:to>
    <xdr:cxnSp macro="">
      <xdr:nvCxnSpPr>
        <xdr:cNvPr id="70" name="直線コネクタ 69"/>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83759</xdr:rowOff>
    </xdr:to>
    <xdr:cxnSp macro="">
      <xdr:nvCxnSpPr>
        <xdr:cNvPr id="73" name="直線コネクタ 72"/>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95250</xdr:rowOff>
    </xdr:to>
    <xdr:cxnSp macro="">
      <xdr:nvCxnSpPr>
        <xdr:cNvPr id="76" name="直線コネクタ 75"/>
        <xdr:cNvCxnSpPr/>
      </xdr:nvCxnSpPr>
      <xdr:spPr>
        <a:xfrm flipV="1">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３．７ポイント高く、昨年度の比べて若干上昇している。上昇した原因は、義務的経費等の歳出が前年に比べると２，３１５万円減少しているものの、地方税等の歳入が３，８５９万円減少したためである。大型事業の償還が始まると、更に公債費が膨らむことが予想されるため、地方債の繰上償還等による利子償還金の抑制・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101419</xdr:rowOff>
    </xdr:from>
    <xdr:to>
      <xdr:col>23</xdr:col>
      <xdr:colOff>133350</xdr:colOff>
      <xdr:row>64</xdr:row>
      <xdr:rowOff>108313</xdr:rowOff>
    </xdr:to>
    <xdr:cxnSp macro="">
      <xdr:nvCxnSpPr>
        <xdr:cNvPr id="135" name="直線コネクタ 134"/>
        <xdr:cNvCxnSpPr/>
      </xdr:nvCxnSpPr>
      <xdr:spPr>
        <a:xfrm>
          <a:off x="4114800" y="1107421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101419</xdr:rowOff>
    </xdr:to>
    <xdr:cxnSp macro="">
      <xdr:nvCxnSpPr>
        <xdr:cNvPr id="138" name="直線コネクタ 137"/>
        <xdr:cNvCxnSpPr/>
      </xdr:nvCxnSpPr>
      <xdr:spPr>
        <a:xfrm>
          <a:off x="3225800" y="10915650"/>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125549</xdr:rowOff>
    </xdr:to>
    <xdr:cxnSp macro="">
      <xdr:nvCxnSpPr>
        <xdr:cNvPr id="141" name="直線コネクタ 140"/>
        <xdr:cNvCxnSpPr/>
      </xdr:nvCxnSpPr>
      <xdr:spPr>
        <a:xfrm flipV="1">
          <a:off x="2336800" y="10915650"/>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169454</xdr:rowOff>
    </xdr:from>
    <xdr:to>
      <xdr:col>11</xdr:col>
      <xdr:colOff>31750</xdr:colOff>
      <xdr:row>64</xdr:row>
      <xdr:rowOff>125549</xdr:rowOff>
    </xdr:to>
    <xdr:cxnSp macro="">
      <xdr:nvCxnSpPr>
        <xdr:cNvPr id="144" name="直線コネクタ 143"/>
        <xdr:cNvCxnSpPr/>
      </xdr:nvCxnSpPr>
      <xdr:spPr>
        <a:xfrm>
          <a:off x="1447800" y="10970804"/>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46" name="テキスト ボックス 145"/>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8" name="テキスト ボックス 147"/>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54" name="楕円 153"/>
        <xdr:cNvSpPr/>
      </xdr:nvSpPr>
      <xdr:spPr>
        <a:xfrm>
          <a:off x="49022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29590</xdr:rowOff>
    </xdr:from>
    <xdr:ext cx="762000" cy="259045"/>
    <xdr:sp macro="" textlink="">
      <xdr:nvSpPr>
        <xdr:cNvPr id="155" name="財政構造の弾力性該当値テキスト"/>
        <xdr:cNvSpPr txBox="1"/>
      </xdr:nvSpPr>
      <xdr:spPr>
        <a:xfrm>
          <a:off x="5041900" y="110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50619</xdr:rowOff>
    </xdr:from>
    <xdr:to>
      <xdr:col>19</xdr:col>
      <xdr:colOff>184150</xdr:colOff>
      <xdr:row>64</xdr:row>
      <xdr:rowOff>152219</xdr:rowOff>
    </xdr:to>
    <xdr:sp macro="" textlink="">
      <xdr:nvSpPr>
        <xdr:cNvPr id="156" name="楕円 155"/>
        <xdr:cNvSpPr/>
      </xdr:nvSpPr>
      <xdr:spPr>
        <a:xfrm>
          <a:off x="4064000" y="110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136996</xdr:rowOff>
    </xdr:from>
    <xdr:ext cx="736600" cy="259045"/>
    <xdr:sp macro="" textlink="">
      <xdr:nvSpPr>
        <xdr:cNvPr id="157" name="テキスト ボックス 156"/>
        <xdr:cNvSpPr txBox="1"/>
      </xdr:nvSpPr>
      <xdr:spPr>
        <a:xfrm>
          <a:off x="3733800" y="11109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8" name="楕円 157"/>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9" name="テキスト ボックス 158"/>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74749</xdr:rowOff>
    </xdr:from>
    <xdr:to>
      <xdr:col>11</xdr:col>
      <xdr:colOff>82550</xdr:colOff>
      <xdr:row>65</xdr:row>
      <xdr:rowOff>4899</xdr:rowOff>
    </xdr:to>
    <xdr:sp macro="" textlink="">
      <xdr:nvSpPr>
        <xdr:cNvPr id="160" name="楕円 159"/>
        <xdr:cNvSpPr/>
      </xdr:nvSpPr>
      <xdr:spPr>
        <a:xfrm>
          <a:off x="2286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161126</xdr:rowOff>
    </xdr:from>
    <xdr:ext cx="762000" cy="259045"/>
    <xdr:sp macro="" textlink="">
      <xdr:nvSpPr>
        <xdr:cNvPr id="161" name="テキスト ボックス 160"/>
        <xdr:cNvSpPr txBox="1"/>
      </xdr:nvSpPr>
      <xdr:spPr>
        <a:xfrm>
          <a:off x="1955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118654</xdr:rowOff>
    </xdr:from>
    <xdr:to>
      <xdr:col>7</xdr:col>
      <xdr:colOff>31750</xdr:colOff>
      <xdr:row>64</xdr:row>
      <xdr:rowOff>48804</xdr:rowOff>
    </xdr:to>
    <xdr:sp macro="" textlink="">
      <xdr:nvSpPr>
        <xdr:cNvPr id="162" name="楕円 161"/>
        <xdr:cNvSpPr/>
      </xdr:nvSpPr>
      <xdr:spPr>
        <a:xfrm>
          <a:off x="1397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33581</xdr:rowOff>
    </xdr:from>
    <xdr:ext cx="762000" cy="259045"/>
    <xdr:sp macro="" textlink="">
      <xdr:nvSpPr>
        <xdr:cNvPr id="163" name="テキスト ボックス 162"/>
        <xdr:cNvSpPr txBox="1"/>
      </xdr:nvSpPr>
      <xdr:spPr>
        <a:xfrm>
          <a:off x="1066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保育所、学校給食、ごみ処理場等の施設運営を直営で行っており、人件費は高い水準にあるため、施設の統合や民間委託を検討するとともに、事務事業の見直しによる経常経費の削減の必要があ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141542</xdr:rowOff>
    </xdr:from>
    <xdr:to>
      <xdr:col>23</xdr:col>
      <xdr:colOff>133350</xdr:colOff>
      <xdr:row>82</xdr:row>
      <xdr:rowOff>157761</xdr:rowOff>
    </xdr:to>
    <xdr:cxnSp macro="">
      <xdr:nvCxnSpPr>
        <xdr:cNvPr id="196" name="直線コネクタ 195"/>
        <xdr:cNvCxnSpPr/>
      </xdr:nvCxnSpPr>
      <xdr:spPr>
        <a:xfrm>
          <a:off x="4114800" y="14200442"/>
          <a:ext cx="8382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118028</xdr:rowOff>
    </xdr:from>
    <xdr:to>
      <xdr:col>19</xdr:col>
      <xdr:colOff>133350</xdr:colOff>
      <xdr:row>82</xdr:row>
      <xdr:rowOff>141542</xdr:rowOff>
    </xdr:to>
    <xdr:cxnSp macro="">
      <xdr:nvCxnSpPr>
        <xdr:cNvPr id="199" name="直線コネクタ 198"/>
        <xdr:cNvCxnSpPr/>
      </xdr:nvCxnSpPr>
      <xdr:spPr>
        <a:xfrm>
          <a:off x="3225800" y="14176928"/>
          <a:ext cx="8890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151748</xdr:rowOff>
    </xdr:from>
    <xdr:ext cx="736600" cy="259045"/>
    <xdr:sp macro="" textlink="">
      <xdr:nvSpPr>
        <xdr:cNvPr id="201" name="テキスト ボックス 200"/>
        <xdr:cNvSpPr txBox="1"/>
      </xdr:nvSpPr>
      <xdr:spPr>
        <a:xfrm>
          <a:off x="3733800" y="1386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94807</xdr:rowOff>
    </xdr:from>
    <xdr:to>
      <xdr:col>15</xdr:col>
      <xdr:colOff>82550</xdr:colOff>
      <xdr:row>82</xdr:row>
      <xdr:rowOff>118028</xdr:rowOff>
    </xdr:to>
    <xdr:cxnSp macro="">
      <xdr:nvCxnSpPr>
        <xdr:cNvPr id="202" name="直線コネクタ 201"/>
        <xdr:cNvCxnSpPr/>
      </xdr:nvCxnSpPr>
      <xdr:spPr>
        <a:xfrm>
          <a:off x="2336800" y="14153707"/>
          <a:ext cx="889000" cy="2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120617</xdr:rowOff>
    </xdr:from>
    <xdr:ext cx="762000" cy="259045"/>
    <xdr:sp macro="" textlink="">
      <xdr:nvSpPr>
        <xdr:cNvPr id="204" name="テキスト ボックス 203"/>
        <xdr:cNvSpPr txBox="1"/>
      </xdr:nvSpPr>
      <xdr:spPr>
        <a:xfrm>
          <a:off x="2844800" y="138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40934</xdr:rowOff>
    </xdr:from>
    <xdr:to>
      <xdr:col>11</xdr:col>
      <xdr:colOff>31750</xdr:colOff>
      <xdr:row>82</xdr:row>
      <xdr:rowOff>94807</xdr:rowOff>
    </xdr:to>
    <xdr:cxnSp macro="">
      <xdr:nvCxnSpPr>
        <xdr:cNvPr id="205" name="直線コネクタ 204"/>
        <xdr:cNvCxnSpPr/>
      </xdr:nvCxnSpPr>
      <xdr:spPr>
        <a:xfrm>
          <a:off x="1447800" y="14099834"/>
          <a:ext cx="889000" cy="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109453</xdr:rowOff>
    </xdr:from>
    <xdr:ext cx="762000" cy="259045"/>
    <xdr:sp macro="" textlink="">
      <xdr:nvSpPr>
        <xdr:cNvPr id="207" name="テキスト ボックス 206"/>
        <xdr:cNvSpPr txBox="1"/>
      </xdr:nvSpPr>
      <xdr:spPr>
        <a:xfrm>
          <a:off x="1955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56614</xdr:rowOff>
    </xdr:from>
    <xdr:ext cx="762000" cy="259045"/>
    <xdr:sp macro="" textlink="">
      <xdr:nvSpPr>
        <xdr:cNvPr id="209" name="テキスト ボックス 208"/>
        <xdr:cNvSpPr txBox="1"/>
      </xdr:nvSpPr>
      <xdr:spPr>
        <a:xfrm>
          <a:off x="1066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106961</xdr:rowOff>
    </xdr:from>
    <xdr:to>
      <xdr:col>23</xdr:col>
      <xdr:colOff>184150</xdr:colOff>
      <xdr:row>83</xdr:row>
      <xdr:rowOff>37111</xdr:rowOff>
    </xdr:to>
    <xdr:sp macro="" textlink="">
      <xdr:nvSpPr>
        <xdr:cNvPr id="215" name="楕円 214"/>
        <xdr:cNvSpPr/>
      </xdr:nvSpPr>
      <xdr:spPr>
        <a:xfrm>
          <a:off x="4902200" y="141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79038</xdr:rowOff>
    </xdr:from>
    <xdr:ext cx="762000" cy="259045"/>
    <xdr:sp macro="" textlink="">
      <xdr:nvSpPr>
        <xdr:cNvPr id="216" name="人件費・物件費等の状況該当値テキスト"/>
        <xdr:cNvSpPr txBox="1"/>
      </xdr:nvSpPr>
      <xdr:spPr>
        <a:xfrm>
          <a:off x="5041900" y="141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90742</xdr:rowOff>
    </xdr:from>
    <xdr:to>
      <xdr:col>19</xdr:col>
      <xdr:colOff>184150</xdr:colOff>
      <xdr:row>83</xdr:row>
      <xdr:rowOff>20892</xdr:rowOff>
    </xdr:to>
    <xdr:sp macro="" textlink="">
      <xdr:nvSpPr>
        <xdr:cNvPr id="217" name="楕円 216"/>
        <xdr:cNvSpPr/>
      </xdr:nvSpPr>
      <xdr:spPr>
        <a:xfrm>
          <a:off x="4064000" y="1414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5669</xdr:rowOff>
    </xdr:from>
    <xdr:ext cx="736600" cy="259045"/>
    <xdr:sp macro="" textlink="">
      <xdr:nvSpPr>
        <xdr:cNvPr id="218" name="テキスト ボックス 217"/>
        <xdr:cNvSpPr txBox="1"/>
      </xdr:nvSpPr>
      <xdr:spPr>
        <a:xfrm>
          <a:off x="3733800" y="14236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67228</xdr:rowOff>
    </xdr:from>
    <xdr:to>
      <xdr:col>15</xdr:col>
      <xdr:colOff>133350</xdr:colOff>
      <xdr:row>82</xdr:row>
      <xdr:rowOff>168828</xdr:rowOff>
    </xdr:to>
    <xdr:sp macro="" textlink="">
      <xdr:nvSpPr>
        <xdr:cNvPr id="219" name="楕円 218"/>
        <xdr:cNvSpPr/>
      </xdr:nvSpPr>
      <xdr:spPr>
        <a:xfrm>
          <a:off x="3175000" y="141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153605</xdr:rowOff>
    </xdr:from>
    <xdr:ext cx="762000" cy="259045"/>
    <xdr:sp macro="" textlink="">
      <xdr:nvSpPr>
        <xdr:cNvPr id="220" name="テキスト ボックス 219"/>
        <xdr:cNvSpPr txBox="1"/>
      </xdr:nvSpPr>
      <xdr:spPr>
        <a:xfrm>
          <a:off x="2844800" y="1421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44007</xdr:rowOff>
    </xdr:from>
    <xdr:to>
      <xdr:col>11</xdr:col>
      <xdr:colOff>82550</xdr:colOff>
      <xdr:row>82</xdr:row>
      <xdr:rowOff>145607</xdr:rowOff>
    </xdr:to>
    <xdr:sp macro="" textlink="">
      <xdr:nvSpPr>
        <xdr:cNvPr id="221" name="楕円 220"/>
        <xdr:cNvSpPr/>
      </xdr:nvSpPr>
      <xdr:spPr>
        <a:xfrm>
          <a:off x="2286000" y="1410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130384</xdr:rowOff>
    </xdr:from>
    <xdr:ext cx="762000" cy="259045"/>
    <xdr:sp macro="" textlink="">
      <xdr:nvSpPr>
        <xdr:cNvPr id="222" name="テキスト ボックス 221"/>
        <xdr:cNvSpPr txBox="1"/>
      </xdr:nvSpPr>
      <xdr:spPr>
        <a:xfrm>
          <a:off x="1955800" y="1418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161584</xdr:rowOff>
    </xdr:from>
    <xdr:to>
      <xdr:col>7</xdr:col>
      <xdr:colOff>31750</xdr:colOff>
      <xdr:row>82</xdr:row>
      <xdr:rowOff>91734</xdr:rowOff>
    </xdr:to>
    <xdr:sp macro="" textlink="">
      <xdr:nvSpPr>
        <xdr:cNvPr id="223" name="楕円 222"/>
        <xdr:cNvSpPr/>
      </xdr:nvSpPr>
      <xdr:spPr>
        <a:xfrm>
          <a:off x="1397000" y="140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76511</xdr:rowOff>
    </xdr:from>
    <xdr:ext cx="762000" cy="259045"/>
    <xdr:sp macro="" textlink="">
      <xdr:nvSpPr>
        <xdr:cNvPr id="224" name="テキスト ボックス 223"/>
        <xdr:cNvSpPr txBox="1"/>
      </xdr:nvSpPr>
      <xdr:spPr>
        <a:xfrm>
          <a:off x="1066800" y="1413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平成２９年度は平成２８年度数値を引用。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（職員数：平成２８年度数値、人口：平成３０年１月１日現在の人口）</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なお、平成２９年度類似団体関係数値（平均値、最大値及び最小値、順位）は、平成２９年度の選定団体によるもの。</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161773</xdr:rowOff>
    </xdr:from>
    <xdr:to>
      <xdr:col>81</xdr:col>
      <xdr:colOff>44450</xdr:colOff>
      <xdr:row>89</xdr:row>
      <xdr:rowOff>161773</xdr:rowOff>
    </xdr:to>
    <xdr:cxnSp macro="">
      <xdr:nvCxnSpPr>
        <xdr:cNvPr id="260" name="直線コネクタ 259"/>
        <xdr:cNvCxnSpPr/>
      </xdr:nvCxnSpPr>
      <xdr:spPr>
        <a:xfrm>
          <a:off x="16179800" y="154208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81341</xdr:rowOff>
    </xdr:from>
    <xdr:to>
      <xdr:col>77</xdr:col>
      <xdr:colOff>44450</xdr:colOff>
      <xdr:row>89</xdr:row>
      <xdr:rowOff>161773</xdr:rowOff>
    </xdr:to>
    <xdr:cxnSp macro="">
      <xdr:nvCxnSpPr>
        <xdr:cNvPr id="263" name="直線コネクタ 262"/>
        <xdr:cNvCxnSpPr/>
      </xdr:nvCxnSpPr>
      <xdr:spPr>
        <a:xfrm>
          <a:off x="15290800" y="1534039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126395</xdr:rowOff>
    </xdr:from>
    <xdr:to>
      <xdr:col>72</xdr:col>
      <xdr:colOff>203200</xdr:colOff>
      <xdr:row>89</xdr:row>
      <xdr:rowOff>81341</xdr:rowOff>
    </xdr:to>
    <xdr:cxnSp macro="">
      <xdr:nvCxnSpPr>
        <xdr:cNvPr id="266" name="直線コネクタ 265"/>
        <xdr:cNvCxnSpPr/>
      </xdr:nvCxnSpPr>
      <xdr:spPr>
        <a:xfrm>
          <a:off x="14401800" y="15213995"/>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8" name="テキスト ボックス 267"/>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88</xdr:row>
      <xdr:rowOff>126395</xdr:rowOff>
    </xdr:to>
    <xdr:cxnSp macro="">
      <xdr:nvCxnSpPr>
        <xdr:cNvPr id="269" name="直線コネクタ 268"/>
        <xdr:cNvCxnSpPr/>
      </xdr:nvCxnSpPr>
      <xdr:spPr>
        <a:xfrm>
          <a:off x="13512800" y="151910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110973</xdr:rowOff>
    </xdr:from>
    <xdr:to>
      <xdr:col>81</xdr:col>
      <xdr:colOff>95250</xdr:colOff>
      <xdr:row>90</xdr:row>
      <xdr:rowOff>41123</xdr:rowOff>
    </xdr:to>
    <xdr:sp macro="" textlink="">
      <xdr:nvSpPr>
        <xdr:cNvPr id="279" name="楕円 278"/>
        <xdr:cNvSpPr/>
      </xdr:nvSpPr>
      <xdr:spPr>
        <a:xfrm>
          <a:off x="169672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6850</xdr:rowOff>
    </xdr:from>
    <xdr:ext cx="762000" cy="259045"/>
    <xdr:sp macro="" textlink="">
      <xdr:nvSpPr>
        <xdr:cNvPr id="280" name="給与水準   （国との比較）該当値テキスト"/>
        <xdr:cNvSpPr txBox="1"/>
      </xdr:nvSpPr>
      <xdr:spPr>
        <a:xfrm>
          <a:off x="17106900" y="152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110973</xdr:rowOff>
    </xdr:from>
    <xdr:to>
      <xdr:col>77</xdr:col>
      <xdr:colOff>95250</xdr:colOff>
      <xdr:row>90</xdr:row>
      <xdr:rowOff>41123</xdr:rowOff>
    </xdr:to>
    <xdr:sp macro="" textlink="">
      <xdr:nvSpPr>
        <xdr:cNvPr id="281" name="楕円 280"/>
        <xdr:cNvSpPr/>
      </xdr:nvSpPr>
      <xdr:spPr>
        <a:xfrm>
          <a:off x="16129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25900</xdr:rowOff>
    </xdr:from>
    <xdr:ext cx="736600" cy="259045"/>
    <xdr:sp macro="" textlink="">
      <xdr:nvSpPr>
        <xdr:cNvPr id="282" name="テキスト ボックス 281"/>
        <xdr:cNvSpPr txBox="1"/>
      </xdr:nvSpPr>
      <xdr:spPr>
        <a:xfrm>
          <a:off x="15798800" y="15456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30541</xdr:rowOff>
    </xdr:from>
    <xdr:to>
      <xdr:col>73</xdr:col>
      <xdr:colOff>44450</xdr:colOff>
      <xdr:row>89</xdr:row>
      <xdr:rowOff>132141</xdr:rowOff>
    </xdr:to>
    <xdr:sp macro="" textlink="">
      <xdr:nvSpPr>
        <xdr:cNvPr id="283" name="楕円 282"/>
        <xdr:cNvSpPr/>
      </xdr:nvSpPr>
      <xdr:spPr>
        <a:xfrm>
          <a:off x="15240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116918</xdr:rowOff>
    </xdr:from>
    <xdr:ext cx="762000" cy="259045"/>
    <xdr:sp macro="" textlink="">
      <xdr:nvSpPr>
        <xdr:cNvPr id="284" name="テキスト ボックス 283"/>
        <xdr:cNvSpPr txBox="1"/>
      </xdr:nvSpPr>
      <xdr:spPr>
        <a:xfrm>
          <a:off x="14909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75595</xdr:rowOff>
    </xdr:from>
    <xdr:to>
      <xdr:col>68</xdr:col>
      <xdr:colOff>203200</xdr:colOff>
      <xdr:row>89</xdr:row>
      <xdr:rowOff>5745</xdr:rowOff>
    </xdr:to>
    <xdr:sp macro="" textlink="">
      <xdr:nvSpPr>
        <xdr:cNvPr id="285" name="楕円 284"/>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161972</xdr:rowOff>
    </xdr:from>
    <xdr:ext cx="762000" cy="259045"/>
    <xdr:sp macro="" textlink="">
      <xdr:nvSpPr>
        <xdr:cNvPr id="286" name="テキスト ボックス 285"/>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7" name="楕円 286"/>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8" name="テキスト ボックス 287"/>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平成２９年度は平成２８年度数値を引用。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（職員数：平成２８年度数値、人口：平成３０年１月１日現在の人口）</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なお、平成２９年度類似団体関係数値（平均値、最大値及び最小値、順位）は、平成２９年度の選定団体によるもの。</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104201</xdr:rowOff>
    </xdr:from>
    <xdr:to>
      <xdr:col>81</xdr:col>
      <xdr:colOff>44450</xdr:colOff>
      <xdr:row>62</xdr:row>
      <xdr:rowOff>121436</xdr:rowOff>
    </xdr:to>
    <xdr:cxnSp macro="">
      <xdr:nvCxnSpPr>
        <xdr:cNvPr id="325" name="直線コネクタ 324"/>
        <xdr:cNvCxnSpPr/>
      </xdr:nvCxnSpPr>
      <xdr:spPr>
        <a:xfrm>
          <a:off x="16179800" y="10734101"/>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70878</xdr:rowOff>
    </xdr:from>
    <xdr:to>
      <xdr:col>77</xdr:col>
      <xdr:colOff>44450</xdr:colOff>
      <xdr:row>62</xdr:row>
      <xdr:rowOff>104201</xdr:rowOff>
    </xdr:to>
    <xdr:cxnSp macro="">
      <xdr:nvCxnSpPr>
        <xdr:cNvPr id="328" name="直線コネクタ 327"/>
        <xdr:cNvCxnSpPr/>
      </xdr:nvCxnSpPr>
      <xdr:spPr>
        <a:xfrm>
          <a:off x="15290800" y="10700778"/>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32959</xdr:rowOff>
    </xdr:from>
    <xdr:to>
      <xdr:col>72</xdr:col>
      <xdr:colOff>203200</xdr:colOff>
      <xdr:row>62</xdr:row>
      <xdr:rowOff>70878</xdr:rowOff>
    </xdr:to>
    <xdr:cxnSp macro="">
      <xdr:nvCxnSpPr>
        <xdr:cNvPr id="331" name="直線コネクタ 330"/>
        <xdr:cNvCxnSpPr/>
      </xdr:nvCxnSpPr>
      <xdr:spPr>
        <a:xfrm>
          <a:off x="14401800" y="1066285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42229</xdr:rowOff>
    </xdr:from>
    <xdr:ext cx="762000" cy="259045"/>
    <xdr:sp macro="" textlink="">
      <xdr:nvSpPr>
        <xdr:cNvPr id="333" name="テキスト ボックス 332"/>
        <xdr:cNvSpPr txBox="1"/>
      </xdr:nvSpPr>
      <xdr:spPr>
        <a:xfrm>
          <a:off x="14909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32959</xdr:rowOff>
    </xdr:from>
    <xdr:to>
      <xdr:col>68</xdr:col>
      <xdr:colOff>152400</xdr:colOff>
      <xdr:row>62</xdr:row>
      <xdr:rowOff>51344</xdr:rowOff>
    </xdr:to>
    <xdr:cxnSp macro="">
      <xdr:nvCxnSpPr>
        <xdr:cNvPr id="334" name="直線コネクタ 333"/>
        <xdr:cNvCxnSpPr/>
      </xdr:nvCxnSpPr>
      <xdr:spPr>
        <a:xfrm flipV="1">
          <a:off x="13512800" y="1066285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28441</xdr:rowOff>
    </xdr:from>
    <xdr:ext cx="762000" cy="259045"/>
    <xdr:sp macro="" textlink="">
      <xdr:nvSpPr>
        <xdr:cNvPr id="336" name="テキスト ボックス 335"/>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8" name="テキスト ボックス 337"/>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70636</xdr:rowOff>
    </xdr:from>
    <xdr:to>
      <xdr:col>81</xdr:col>
      <xdr:colOff>95250</xdr:colOff>
      <xdr:row>63</xdr:row>
      <xdr:rowOff>786</xdr:rowOff>
    </xdr:to>
    <xdr:sp macro="" textlink="">
      <xdr:nvSpPr>
        <xdr:cNvPr id="344" name="楕円 343"/>
        <xdr:cNvSpPr/>
      </xdr:nvSpPr>
      <xdr:spPr>
        <a:xfrm>
          <a:off x="16967200" y="107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42713</xdr:rowOff>
    </xdr:from>
    <xdr:ext cx="762000" cy="259045"/>
    <xdr:sp macro="" textlink="">
      <xdr:nvSpPr>
        <xdr:cNvPr id="345" name="定員管理の状況該当値テキスト"/>
        <xdr:cNvSpPr txBox="1"/>
      </xdr:nvSpPr>
      <xdr:spPr>
        <a:xfrm>
          <a:off x="17106900" y="1067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53401</xdr:rowOff>
    </xdr:from>
    <xdr:to>
      <xdr:col>77</xdr:col>
      <xdr:colOff>95250</xdr:colOff>
      <xdr:row>62</xdr:row>
      <xdr:rowOff>155001</xdr:rowOff>
    </xdr:to>
    <xdr:sp macro="" textlink="">
      <xdr:nvSpPr>
        <xdr:cNvPr id="346" name="楕円 345"/>
        <xdr:cNvSpPr/>
      </xdr:nvSpPr>
      <xdr:spPr>
        <a:xfrm>
          <a:off x="161290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139778</xdr:rowOff>
    </xdr:from>
    <xdr:ext cx="736600" cy="259045"/>
    <xdr:sp macro="" textlink="">
      <xdr:nvSpPr>
        <xdr:cNvPr id="347" name="テキスト ボックス 346"/>
        <xdr:cNvSpPr txBox="1"/>
      </xdr:nvSpPr>
      <xdr:spPr>
        <a:xfrm>
          <a:off x="15798800" y="10769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20078</xdr:rowOff>
    </xdr:from>
    <xdr:to>
      <xdr:col>73</xdr:col>
      <xdr:colOff>44450</xdr:colOff>
      <xdr:row>62</xdr:row>
      <xdr:rowOff>121678</xdr:rowOff>
    </xdr:to>
    <xdr:sp macro="" textlink="">
      <xdr:nvSpPr>
        <xdr:cNvPr id="348" name="楕円 347"/>
        <xdr:cNvSpPr/>
      </xdr:nvSpPr>
      <xdr:spPr>
        <a:xfrm>
          <a:off x="15240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106455</xdr:rowOff>
    </xdr:from>
    <xdr:ext cx="762000" cy="259045"/>
    <xdr:sp macro="" textlink="">
      <xdr:nvSpPr>
        <xdr:cNvPr id="349" name="テキスト ボックス 348"/>
        <xdr:cNvSpPr txBox="1"/>
      </xdr:nvSpPr>
      <xdr:spPr>
        <a:xfrm>
          <a:off x="14909800" y="1073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153609</xdr:rowOff>
    </xdr:from>
    <xdr:to>
      <xdr:col>68</xdr:col>
      <xdr:colOff>203200</xdr:colOff>
      <xdr:row>62</xdr:row>
      <xdr:rowOff>83759</xdr:rowOff>
    </xdr:to>
    <xdr:sp macro="" textlink="">
      <xdr:nvSpPr>
        <xdr:cNvPr id="350" name="楕円 349"/>
        <xdr:cNvSpPr/>
      </xdr:nvSpPr>
      <xdr:spPr>
        <a:xfrm>
          <a:off x="143510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68536</xdr:rowOff>
    </xdr:from>
    <xdr:ext cx="762000" cy="259045"/>
    <xdr:sp macro="" textlink="">
      <xdr:nvSpPr>
        <xdr:cNvPr id="351" name="テキスト ボックス 350"/>
        <xdr:cNvSpPr txBox="1"/>
      </xdr:nvSpPr>
      <xdr:spPr>
        <a:xfrm>
          <a:off x="14020800" y="1069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544</xdr:rowOff>
    </xdr:from>
    <xdr:to>
      <xdr:col>64</xdr:col>
      <xdr:colOff>152400</xdr:colOff>
      <xdr:row>62</xdr:row>
      <xdr:rowOff>102144</xdr:rowOff>
    </xdr:to>
    <xdr:sp macro="" textlink="">
      <xdr:nvSpPr>
        <xdr:cNvPr id="352" name="楕円 351"/>
        <xdr:cNvSpPr/>
      </xdr:nvSpPr>
      <xdr:spPr>
        <a:xfrm>
          <a:off x="13462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86921</xdr:rowOff>
    </xdr:from>
    <xdr:ext cx="762000" cy="259045"/>
    <xdr:sp macro="" textlink="">
      <xdr:nvSpPr>
        <xdr:cNvPr id="353" name="テキスト ボックス 352"/>
        <xdr:cNvSpPr txBox="1"/>
      </xdr:nvSpPr>
      <xdr:spPr>
        <a:xfrm>
          <a:off x="13131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類似団体平均をわずかに下回っている。公債費充当財源（住宅使用料）の増加により昨年度からは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．５ポイント減少した。しかし、庁舎や老朽化した公共施設の建替えによる地方債残高の増加により、実質公債比率の上昇が見込まれるため、地方債の抑制や繰上げ償還等の実施により改善に努める、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12382</xdr:rowOff>
    </xdr:to>
    <xdr:cxnSp macro="">
      <xdr:nvCxnSpPr>
        <xdr:cNvPr id="383" name="直線コネクタ 382"/>
        <xdr:cNvCxnSpPr/>
      </xdr:nvCxnSpPr>
      <xdr:spPr>
        <a:xfrm flipV="1">
          <a:off x="16179800" y="6840220"/>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12382</xdr:rowOff>
    </xdr:from>
    <xdr:to>
      <xdr:col>77</xdr:col>
      <xdr:colOff>44450</xdr:colOff>
      <xdr:row>40</xdr:row>
      <xdr:rowOff>60643</xdr:rowOff>
    </xdr:to>
    <xdr:cxnSp macro="">
      <xdr:nvCxnSpPr>
        <xdr:cNvPr id="386" name="直線コネクタ 385"/>
        <xdr:cNvCxnSpPr/>
      </xdr:nvCxnSpPr>
      <xdr:spPr>
        <a:xfrm flipV="1">
          <a:off x="15290800" y="687038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60643</xdr:rowOff>
    </xdr:from>
    <xdr:to>
      <xdr:col>72</xdr:col>
      <xdr:colOff>203200</xdr:colOff>
      <xdr:row>40</xdr:row>
      <xdr:rowOff>145097</xdr:rowOff>
    </xdr:to>
    <xdr:cxnSp macro="">
      <xdr:nvCxnSpPr>
        <xdr:cNvPr id="389" name="直線コネクタ 388"/>
        <xdr:cNvCxnSpPr/>
      </xdr:nvCxnSpPr>
      <xdr:spPr>
        <a:xfrm flipV="1">
          <a:off x="14401800" y="691864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145097</xdr:rowOff>
    </xdr:from>
    <xdr:to>
      <xdr:col>68</xdr:col>
      <xdr:colOff>152400</xdr:colOff>
      <xdr:row>41</xdr:row>
      <xdr:rowOff>52070</xdr:rowOff>
    </xdr:to>
    <xdr:cxnSp macro="">
      <xdr:nvCxnSpPr>
        <xdr:cNvPr id="392" name="直線コネクタ 391"/>
        <xdr:cNvCxnSpPr/>
      </xdr:nvCxnSpPr>
      <xdr:spPr>
        <a:xfrm flipV="1">
          <a:off x="13512800" y="700309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396" name="テキスト ボックス 395"/>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2" name="楕円 401"/>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3"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133032</xdr:rowOff>
    </xdr:from>
    <xdr:to>
      <xdr:col>77</xdr:col>
      <xdr:colOff>95250</xdr:colOff>
      <xdr:row>40</xdr:row>
      <xdr:rowOff>63182</xdr:rowOff>
    </xdr:to>
    <xdr:sp macro="" textlink="">
      <xdr:nvSpPr>
        <xdr:cNvPr id="404" name="楕円 403"/>
        <xdr:cNvSpPr/>
      </xdr:nvSpPr>
      <xdr:spPr>
        <a:xfrm>
          <a:off x="16129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73359</xdr:rowOff>
    </xdr:from>
    <xdr:ext cx="736600" cy="259045"/>
    <xdr:sp macro="" textlink="">
      <xdr:nvSpPr>
        <xdr:cNvPr id="405" name="テキスト ボックス 404"/>
        <xdr:cNvSpPr txBox="1"/>
      </xdr:nvSpPr>
      <xdr:spPr>
        <a:xfrm>
          <a:off x="15798800" y="658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9843</xdr:rowOff>
    </xdr:from>
    <xdr:to>
      <xdr:col>73</xdr:col>
      <xdr:colOff>44450</xdr:colOff>
      <xdr:row>40</xdr:row>
      <xdr:rowOff>111443</xdr:rowOff>
    </xdr:to>
    <xdr:sp macro="" textlink="">
      <xdr:nvSpPr>
        <xdr:cNvPr id="406" name="楕円 405"/>
        <xdr:cNvSpPr/>
      </xdr:nvSpPr>
      <xdr:spPr>
        <a:xfrm>
          <a:off x="15240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121620</xdr:rowOff>
    </xdr:from>
    <xdr:ext cx="762000" cy="259045"/>
    <xdr:sp macro="" textlink="">
      <xdr:nvSpPr>
        <xdr:cNvPr id="407" name="テキスト ボックス 406"/>
        <xdr:cNvSpPr txBox="1"/>
      </xdr:nvSpPr>
      <xdr:spPr>
        <a:xfrm>
          <a:off x="14909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94297</xdr:rowOff>
    </xdr:from>
    <xdr:to>
      <xdr:col>68</xdr:col>
      <xdr:colOff>203200</xdr:colOff>
      <xdr:row>41</xdr:row>
      <xdr:rowOff>24447</xdr:rowOff>
    </xdr:to>
    <xdr:sp macro="" textlink="">
      <xdr:nvSpPr>
        <xdr:cNvPr id="408" name="楕円 407"/>
        <xdr:cNvSpPr/>
      </xdr:nvSpPr>
      <xdr:spPr>
        <a:xfrm>
          <a:off x="14351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34624</xdr:rowOff>
    </xdr:from>
    <xdr:ext cx="762000" cy="259045"/>
    <xdr:sp macro="" textlink="">
      <xdr:nvSpPr>
        <xdr:cNvPr id="409" name="テキスト ボックス 408"/>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0" name="楕円 409"/>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11" name="テキスト ボックス 410"/>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類似団体と比較して大きく上回り、前年度からも６．２ポイント増加した。前年度から引き続き大型事業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中学校、液肥施設、保育園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借入額が増加したことや、普通交付税の減額による標準財政規模が縮小したことが要因である。今後は、庁舎建替えが予定されており、地方債残高が増加していく見通しであるため、今後は地方債残高の抑制に取り組んでいく必要があ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38354</xdr:rowOff>
    </xdr:from>
    <xdr:to>
      <xdr:col>81</xdr:col>
      <xdr:colOff>44450</xdr:colOff>
      <xdr:row>17</xdr:row>
      <xdr:rowOff>75755</xdr:rowOff>
    </xdr:to>
    <xdr:cxnSp macro="">
      <xdr:nvCxnSpPr>
        <xdr:cNvPr id="441" name="直線コネクタ 440"/>
        <xdr:cNvCxnSpPr/>
      </xdr:nvCxnSpPr>
      <xdr:spPr>
        <a:xfrm>
          <a:off x="16179800" y="2953004"/>
          <a:ext cx="8382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127159</xdr:rowOff>
    </xdr:from>
    <xdr:to>
      <xdr:col>77</xdr:col>
      <xdr:colOff>44450</xdr:colOff>
      <xdr:row>17</xdr:row>
      <xdr:rowOff>38354</xdr:rowOff>
    </xdr:to>
    <xdr:cxnSp macro="">
      <xdr:nvCxnSpPr>
        <xdr:cNvPr id="444" name="直線コネクタ 443"/>
        <xdr:cNvCxnSpPr/>
      </xdr:nvCxnSpPr>
      <xdr:spPr>
        <a:xfrm>
          <a:off x="15290800" y="2870359"/>
          <a:ext cx="889000" cy="8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127159</xdr:rowOff>
    </xdr:from>
    <xdr:to>
      <xdr:col>72</xdr:col>
      <xdr:colOff>203200</xdr:colOff>
      <xdr:row>16</xdr:row>
      <xdr:rowOff>139224</xdr:rowOff>
    </xdr:to>
    <xdr:cxnSp macro="">
      <xdr:nvCxnSpPr>
        <xdr:cNvPr id="447" name="直線コネクタ 446"/>
        <xdr:cNvCxnSpPr/>
      </xdr:nvCxnSpPr>
      <xdr:spPr>
        <a:xfrm flipV="1">
          <a:off x="14401800" y="287035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9" name="テキスト ボックス 448"/>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139224</xdr:rowOff>
    </xdr:from>
    <xdr:to>
      <xdr:col>68</xdr:col>
      <xdr:colOff>152400</xdr:colOff>
      <xdr:row>17</xdr:row>
      <xdr:rowOff>51022</xdr:rowOff>
    </xdr:to>
    <xdr:cxnSp macro="">
      <xdr:nvCxnSpPr>
        <xdr:cNvPr id="450" name="直線コネクタ 449"/>
        <xdr:cNvCxnSpPr/>
      </xdr:nvCxnSpPr>
      <xdr:spPr>
        <a:xfrm flipV="1">
          <a:off x="13512800" y="2882424"/>
          <a:ext cx="889000" cy="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52" name="テキスト ボックス 451"/>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4" name="テキスト ボックス 453"/>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24955</xdr:rowOff>
    </xdr:from>
    <xdr:to>
      <xdr:col>81</xdr:col>
      <xdr:colOff>95250</xdr:colOff>
      <xdr:row>17</xdr:row>
      <xdr:rowOff>126555</xdr:rowOff>
    </xdr:to>
    <xdr:sp macro="" textlink="">
      <xdr:nvSpPr>
        <xdr:cNvPr id="460" name="楕円 459"/>
        <xdr:cNvSpPr/>
      </xdr:nvSpPr>
      <xdr:spPr>
        <a:xfrm>
          <a:off x="16967200" y="293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168482</xdr:rowOff>
    </xdr:from>
    <xdr:ext cx="762000" cy="259045"/>
    <xdr:sp macro="" textlink="">
      <xdr:nvSpPr>
        <xdr:cNvPr id="461" name="将来負担の状況該当値テキスト"/>
        <xdr:cNvSpPr txBox="1"/>
      </xdr:nvSpPr>
      <xdr:spPr>
        <a:xfrm>
          <a:off x="17106900" y="291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159004</xdr:rowOff>
    </xdr:from>
    <xdr:to>
      <xdr:col>77</xdr:col>
      <xdr:colOff>95250</xdr:colOff>
      <xdr:row>17</xdr:row>
      <xdr:rowOff>89154</xdr:rowOff>
    </xdr:to>
    <xdr:sp macro="" textlink="">
      <xdr:nvSpPr>
        <xdr:cNvPr id="462" name="楕円 461"/>
        <xdr:cNvSpPr/>
      </xdr:nvSpPr>
      <xdr:spPr>
        <a:xfrm>
          <a:off x="16129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73931</xdr:rowOff>
    </xdr:from>
    <xdr:ext cx="736600" cy="259045"/>
    <xdr:sp macro="" textlink="">
      <xdr:nvSpPr>
        <xdr:cNvPr id="463" name="テキスト ボックス 462"/>
        <xdr:cNvSpPr txBox="1"/>
      </xdr:nvSpPr>
      <xdr:spPr>
        <a:xfrm>
          <a:off x="15798800" y="298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76359</xdr:rowOff>
    </xdr:from>
    <xdr:to>
      <xdr:col>73</xdr:col>
      <xdr:colOff>44450</xdr:colOff>
      <xdr:row>17</xdr:row>
      <xdr:rowOff>6509</xdr:rowOff>
    </xdr:to>
    <xdr:sp macro="" textlink="">
      <xdr:nvSpPr>
        <xdr:cNvPr id="464" name="楕円 463"/>
        <xdr:cNvSpPr/>
      </xdr:nvSpPr>
      <xdr:spPr>
        <a:xfrm>
          <a:off x="15240000" y="281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162736</xdr:rowOff>
    </xdr:from>
    <xdr:ext cx="762000" cy="259045"/>
    <xdr:sp macro="" textlink="">
      <xdr:nvSpPr>
        <xdr:cNvPr id="465" name="テキスト ボックス 464"/>
        <xdr:cNvSpPr txBox="1"/>
      </xdr:nvSpPr>
      <xdr:spPr>
        <a:xfrm>
          <a:off x="14909800" y="290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88424</xdr:rowOff>
    </xdr:from>
    <xdr:to>
      <xdr:col>68</xdr:col>
      <xdr:colOff>203200</xdr:colOff>
      <xdr:row>17</xdr:row>
      <xdr:rowOff>18574</xdr:rowOff>
    </xdr:to>
    <xdr:sp macro="" textlink="">
      <xdr:nvSpPr>
        <xdr:cNvPr id="466" name="楕円 465"/>
        <xdr:cNvSpPr/>
      </xdr:nvSpPr>
      <xdr:spPr>
        <a:xfrm>
          <a:off x="14351000" y="28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3351</xdr:rowOff>
    </xdr:from>
    <xdr:ext cx="762000" cy="259045"/>
    <xdr:sp macro="" textlink="">
      <xdr:nvSpPr>
        <xdr:cNvPr id="467" name="テキスト ボックス 466"/>
        <xdr:cNvSpPr txBox="1"/>
      </xdr:nvSpPr>
      <xdr:spPr>
        <a:xfrm>
          <a:off x="14020800" y="29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222</xdr:rowOff>
    </xdr:from>
    <xdr:to>
      <xdr:col>64</xdr:col>
      <xdr:colOff>152400</xdr:colOff>
      <xdr:row>17</xdr:row>
      <xdr:rowOff>101822</xdr:rowOff>
    </xdr:to>
    <xdr:sp macro="" textlink="">
      <xdr:nvSpPr>
        <xdr:cNvPr id="468" name="楕円 467"/>
        <xdr:cNvSpPr/>
      </xdr:nvSpPr>
      <xdr:spPr>
        <a:xfrm>
          <a:off x="13462000" y="29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86599</xdr:rowOff>
    </xdr:from>
    <xdr:ext cx="762000" cy="259045"/>
    <xdr:sp macro="" textlink="">
      <xdr:nvSpPr>
        <xdr:cNvPr id="469" name="テキスト ボックス 468"/>
        <xdr:cNvSpPr txBox="1"/>
      </xdr:nvSpPr>
      <xdr:spPr>
        <a:xfrm>
          <a:off x="13131800" y="30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18,769
18,560
119.61
12,925,285
11,576,013
1,248,025
5,775,918
10,409,089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類似団体より２．４ポイント低くなっている。平成２７年度からの着手している</a:t>
          </a:r>
          <a:r>
            <a:rPr kumimoji="1" lang="ja-JP" altLang="ja-JP" sz="1300">
              <a:solidFill>
                <a:schemeClr val="dk1"/>
              </a:solidFill>
              <a:effectLst/>
              <a:latin typeface="+mn-lt"/>
              <a:ea typeface="+mn-ea"/>
              <a:cs typeface="+mn-cs"/>
            </a:rPr>
            <a:t>大型事業</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中学校、液肥施設、保育園</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と、平成２９年度の特定財源増加に伴って人件費が減少している。今後も庁舎建設等の大型事業が続くため人件費は減少傾向を継続すると思われるが、保育所・学校給食・ごみ処理施設等の施設運営を町が行っているため、職員は類似団体より多く、施設の統廃合や民間でも可能な部分の委託等を検討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12700</xdr:rowOff>
    </xdr:to>
    <xdr:cxnSp macro="">
      <xdr:nvCxnSpPr>
        <xdr:cNvPr id="66" name="直線コネクタ 65"/>
        <xdr:cNvCxnSpPr/>
      </xdr:nvCxnSpPr>
      <xdr:spPr>
        <a:xfrm flipV="1">
          <a:off x="3987800" y="6162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12700</xdr:rowOff>
    </xdr:to>
    <xdr:cxnSp macro="">
      <xdr:nvCxnSpPr>
        <xdr:cNvPr id="69" name="直線コネクタ 68"/>
        <xdr:cNvCxnSpPr/>
      </xdr:nvCxnSpPr>
      <xdr:spPr>
        <a:xfrm>
          <a:off x="3098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134620</xdr:rowOff>
    </xdr:to>
    <xdr:cxnSp macro="">
      <xdr:nvCxnSpPr>
        <xdr:cNvPr id="72" name="直線コネクタ 71"/>
        <xdr:cNvCxnSpPr/>
      </xdr:nvCxnSpPr>
      <xdr:spPr>
        <a:xfrm flipV="1">
          <a:off x="2209800" y="61620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134620</xdr:rowOff>
    </xdr:to>
    <xdr:cxnSp macro="">
      <xdr:nvCxnSpPr>
        <xdr:cNvPr id="75" name="直線コネクタ 74"/>
        <xdr:cNvCxnSpPr/>
      </xdr:nvCxnSpPr>
      <xdr:spPr>
        <a:xfrm>
          <a:off x="1320800" y="629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92" name="テキスト ボックス 91"/>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4" name="テキスト ボックス 93"/>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３．７ポイント上回っており、増加傾向にある。合併により保有する施設数が多いため、維持管理経費が抑制できていないことが要因になっている。重複施設の統合や縮小を進めるとともに、事務事業の見直しを図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165100</xdr:rowOff>
    </xdr:to>
    <xdr:cxnSp macro="">
      <xdr:nvCxnSpPr>
        <xdr:cNvPr id="127" name="直線コネクタ 126"/>
        <xdr:cNvCxnSpPr/>
      </xdr:nvCxnSpPr>
      <xdr:spPr>
        <a:xfrm>
          <a:off x="15671800" y="3136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50800</xdr:rowOff>
    </xdr:to>
    <xdr:cxnSp macro="">
      <xdr:nvCxnSpPr>
        <xdr:cNvPr id="130" name="直線コネクタ 129"/>
        <xdr:cNvCxnSpPr/>
      </xdr:nvCxnSpPr>
      <xdr:spPr>
        <a:xfrm>
          <a:off x="14782800" y="313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96520</xdr:rowOff>
    </xdr:to>
    <xdr:cxnSp macro="">
      <xdr:nvCxnSpPr>
        <xdr:cNvPr id="133" name="直線コネクタ 132"/>
        <xdr:cNvCxnSpPr/>
      </xdr:nvCxnSpPr>
      <xdr:spPr>
        <a:xfrm flipV="1">
          <a:off x="13893800" y="3136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96520</xdr:rowOff>
    </xdr:to>
    <xdr:cxnSp macro="">
      <xdr:nvCxnSpPr>
        <xdr:cNvPr id="136" name="直線コネクタ 135"/>
        <xdr:cNvCxnSpPr/>
      </xdr:nvCxnSpPr>
      <xdr:spPr>
        <a:xfrm>
          <a:off x="13004800" y="30302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6" name="楕円 145"/>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7"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9" name="テキスト ボックス 148"/>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45720</xdr:rowOff>
    </xdr:from>
    <xdr:to>
      <xdr:col>69</xdr:col>
      <xdr:colOff>142875</xdr:colOff>
      <xdr:row>18</xdr:row>
      <xdr:rowOff>147320</xdr:rowOff>
    </xdr:to>
    <xdr:sp macro="" textlink="">
      <xdr:nvSpPr>
        <xdr:cNvPr id="152" name="楕円 151"/>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132097</xdr:rowOff>
    </xdr:from>
    <xdr:ext cx="762000" cy="259045"/>
    <xdr:sp macro="" textlink="">
      <xdr:nvSpPr>
        <xdr:cNvPr id="153" name="テキスト ボックス 152"/>
        <xdr:cNvSpPr txBox="1"/>
      </xdr:nvSpPr>
      <xdr:spPr>
        <a:xfrm>
          <a:off x="13512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4" name="楕円 153"/>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5" name="テキスト ボックス 154"/>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より２ポイント上回り、かつ上昇傾向にある。主な要因としては、障害者福祉費・児童福祉費の増加、高齢化率が高い状態によるものと考えられる。平成３０年度には高校生まで医療費助成を拡充したこともあり、今後も増加傾向で推移していくと考えら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169863</xdr:rowOff>
    </xdr:to>
    <xdr:cxnSp macro="">
      <xdr:nvCxnSpPr>
        <xdr:cNvPr id="192" name="直線コネクタ 191"/>
        <xdr:cNvCxnSpPr/>
      </xdr:nvCxnSpPr>
      <xdr:spPr>
        <a:xfrm>
          <a:off x="3987800" y="9842500"/>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55563</xdr:rowOff>
    </xdr:from>
    <xdr:to>
      <xdr:col>19</xdr:col>
      <xdr:colOff>187325</xdr:colOff>
      <xdr:row>57</xdr:row>
      <xdr:rowOff>69850</xdr:rowOff>
    </xdr:to>
    <xdr:cxnSp macro="">
      <xdr:nvCxnSpPr>
        <xdr:cNvPr id="195" name="直線コネクタ 194"/>
        <xdr:cNvCxnSpPr/>
      </xdr:nvCxnSpPr>
      <xdr:spPr>
        <a:xfrm>
          <a:off x="3098800" y="98282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55563</xdr:rowOff>
    </xdr:from>
    <xdr:to>
      <xdr:col>15</xdr:col>
      <xdr:colOff>98425</xdr:colOff>
      <xdr:row>57</xdr:row>
      <xdr:rowOff>69850</xdr:rowOff>
    </xdr:to>
    <xdr:cxnSp macro="">
      <xdr:nvCxnSpPr>
        <xdr:cNvPr id="198" name="直線コネクタ 197"/>
        <xdr:cNvCxnSpPr/>
      </xdr:nvCxnSpPr>
      <xdr:spPr>
        <a:xfrm flipV="1">
          <a:off x="2209800" y="98282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55563</xdr:rowOff>
    </xdr:from>
    <xdr:to>
      <xdr:col>11</xdr:col>
      <xdr:colOff>9525</xdr:colOff>
      <xdr:row>57</xdr:row>
      <xdr:rowOff>69850</xdr:rowOff>
    </xdr:to>
    <xdr:cxnSp macro="">
      <xdr:nvCxnSpPr>
        <xdr:cNvPr id="201" name="直線コネクタ 200"/>
        <xdr:cNvCxnSpPr/>
      </xdr:nvCxnSpPr>
      <xdr:spPr>
        <a:xfrm>
          <a:off x="1320800" y="9656763"/>
          <a:ext cx="8890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119063</xdr:rowOff>
    </xdr:from>
    <xdr:to>
      <xdr:col>24</xdr:col>
      <xdr:colOff>76200</xdr:colOff>
      <xdr:row>58</xdr:row>
      <xdr:rowOff>49213</xdr:rowOff>
    </xdr:to>
    <xdr:sp macro="" textlink="">
      <xdr:nvSpPr>
        <xdr:cNvPr id="211" name="楕円 210"/>
        <xdr:cNvSpPr/>
      </xdr:nvSpPr>
      <xdr:spPr>
        <a:xfrm>
          <a:off x="47752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91140</xdr:rowOff>
    </xdr:from>
    <xdr:ext cx="762000" cy="259045"/>
    <xdr:sp macro="" textlink="">
      <xdr:nvSpPr>
        <xdr:cNvPr id="212" name="扶助費該当値テキスト"/>
        <xdr:cNvSpPr txBox="1"/>
      </xdr:nvSpPr>
      <xdr:spPr>
        <a:xfrm>
          <a:off x="49149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4" name="テキスト ボックス 213"/>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4763</xdr:rowOff>
    </xdr:from>
    <xdr:to>
      <xdr:col>15</xdr:col>
      <xdr:colOff>149225</xdr:colOff>
      <xdr:row>57</xdr:row>
      <xdr:rowOff>106363</xdr:rowOff>
    </xdr:to>
    <xdr:sp macro="" textlink="">
      <xdr:nvSpPr>
        <xdr:cNvPr id="215" name="楕円 214"/>
        <xdr:cNvSpPr/>
      </xdr:nvSpPr>
      <xdr:spPr>
        <a:xfrm>
          <a:off x="3048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91140</xdr:rowOff>
    </xdr:from>
    <xdr:ext cx="762000" cy="259045"/>
    <xdr:sp macro="" textlink="">
      <xdr:nvSpPr>
        <xdr:cNvPr id="216" name="テキスト ボックス 215"/>
        <xdr:cNvSpPr txBox="1"/>
      </xdr:nvSpPr>
      <xdr:spPr>
        <a:xfrm>
          <a:off x="2717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7" name="楕円 216"/>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8" name="テキスト ボックス 217"/>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4763</xdr:rowOff>
    </xdr:from>
    <xdr:to>
      <xdr:col>6</xdr:col>
      <xdr:colOff>171450</xdr:colOff>
      <xdr:row>56</xdr:row>
      <xdr:rowOff>106363</xdr:rowOff>
    </xdr:to>
    <xdr:sp macro="" textlink="">
      <xdr:nvSpPr>
        <xdr:cNvPr id="219" name="楕円 218"/>
        <xdr:cNvSpPr/>
      </xdr:nvSpPr>
      <xdr:spPr>
        <a:xfrm>
          <a:off x="1270000" y="96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91140</xdr:rowOff>
    </xdr:from>
    <xdr:ext cx="762000" cy="259045"/>
    <xdr:sp macro="" textlink="">
      <xdr:nvSpPr>
        <xdr:cNvPr id="220" name="テキスト ボックス 219"/>
        <xdr:cNvSpPr txBox="1"/>
      </xdr:nvSpPr>
      <xdr:spPr>
        <a:xfrm>
          <a:off x="939800" y="96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１．６ポイント上回っているのは、繰出金の増加に伴うもので、国民健康保険事業会計の財政状態悪化に伴い、累積赤字補填的な繰出し金が多額になっていることが主な要因である。今後は、国民健康保険料の適正化を図ることなどにより、税収を主な財源とする普通会計の負担額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163576</xdr:rowOff>
    </xdr:from>
    <xdr:to>
      <xdr:col>82</xdr:col>
      <xdr:colOff>107950</xdr:colOff>
      <xdr:row>57</xdr:row>
      <xdr:rowOff>28702</xdr:rowOff>
    </xdr:to>
    <xdr:cxnSp macro="">
      <xdr:nvCxnSpPr>
        <xdr:cNvPr id="250" name="直線コネクタ 249"/>
        <xdr:cNvCxnSpPr/>
      </xdr:nvCxnSpPr>
      <xdr:spPr>
        <a:xfrm flipV="1">
          <a:off x="15671800" y="97647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28702</xdr:rowOff>
    </xdr:from>
    <xdr:to>
      <xdr:col>78</xdr:col>
      <xdr:colOff>69850</xdr:colOff>
      <xdr:row>57</xdr:row>
      <xdr:rowOff>92710</xdr:rowOff>
    </xdr:to>
    <xdr:cxnSp macro="">
      <xdr:nvCxnSpPr>
        <xdr:cNvPr id="253" name="直線コネクタ 252"/>
        <xdr:cNvCxnSpPr/>
      </xdr:nvCxnSpPr>
      <xdr:spPr>
        <a:xfrm flipV="1">
          <a:off x="14782800" y="9801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33274</xdr:rowOff>
    </xdr:from>
    <xdr:to>
      <xdr:col>73</xdr:col>
      <xdr:colOff>180975</xdr:colOff>
      <xdr:row>57</xdr:row>
      <xdr:rowOff>92710</xdr:rowOff>
    </xdr:to>
    <xdr:cxnSp macro="">
      <xdr:nvCxnSpPr>
        <xdr:cNvPr id="256" name="直線コネクタ 255"/>
        <xdr:cNvCxnSpPr/>
      </xdr:nvCxnSpPr>
      <xdr:spPr>
        <a:xfrm>
          <a:off x="13893800" y="9805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8" name="テキスト ボックス 257"/>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33274</xdr:rowOff>
    </xdr:from>
    <xdr:to>
      <xdr:col>69</xdr:col>
      <xdr:colOff>92075</xdr:colOff>
      <xdr:row>57</xdr:row>
      <xdr:rowOff>110998</xdr:rowOff>
    </xdr:to>
    <xdr:cxnSp macro="">
      <xdr:nvCxnSpPr>
        <xdr:cNvPr id="259" name="直線コネクタ 258"/>
        <xdr:cNvCxnSpPr/>
      </xdr:nvCxnSpPr>
      <xdr:spPr>
        <a:xfrm flipV="1">
          <a:off x="13004800" y="9805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3" name="テキスト ボックス 262"/>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69" name="楕円 268"/>
        <xdr:cNvSpPr/>
      </xdr:nvSpPr>
      <xdr:spPr>
        <a:xfrm>
          <a:off x="164592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129303</xdr:rowOff>
    </xdr:from>
    <xdr:ext cx="762000" cy="259045"/>
    <xdr:sp macro="" textlink="">
      <xdr:nvSpPr>
        <xdr:cNvPr id="270" name="その他該当値テキスト"/>
        <xdr:cNvSpPr txBox="1"/>
      </xdr:nvSpPr>
      <xdr:spPr>
        <a:xfrm>
          <a:off x="16598900" y="955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149352</xdr:rowOff>
    </xdr:from>
    <xdr:to>
      <xdr:col>78</xdr:col>
      <xdr:colOff>120650</xdr:colOff>
      <xdr:row>57</xdr:row>
      <xdr:rowOff>79502</xdr:rowOff>
    </xdr:to>
    <xdr:sp macro="" textlink="">
      <xdr:nvSpPr>
        <xdr:cNvPr id="271" name="楕円 270"/>
        <xdr:cNvSpPr/>
      </xdr:nvSpPr>
      <xdr:spPr>
        <a:xfrm>
          <a:off x="15621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89679</xdr:rowOff>
    </xdr:from>
    <xdr:ext cx="736600" cy="259045"/>
    <xdr:sp macro="" textlink="">
      <xdr:nvSpPr>
        <xdr:cNvPr id="272" name="テキスト ボックス 271"/>
        <xdr:cNvSpPr txBox="1"/>
      </xdr:nvSpPr>
      <xdr:spPr>
        <a:xfrm>
          <a:off x="15290800" y="951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73" name="楕円 272"/>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74" name="テキスト ボックス 273"/>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153924</xdr:rowOff>
    </xdr:from>
    <xdr:to>
      <xdr:col>69</xdr:col>
      <xdr:colOff>142875</xdr:colOff>
      <xdr:row>57</xdr:row>
      <xdr:rowOff>84074</xdr:rowOff>
    </xdr:to>
    <xdr:sp macro="" textlink="">
      <xdr:nvSpPr>
        <xdr:cNvPr id="275" name="楕円 274"/>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94251</xdr:rowOff>
    </xdr:from>
    <xdr:ext cx="762000" cy="259045"/>
    <xdr:sp macro="" textlink="">
      <xdr:nvSpPr>
        <xdr:cNvPr id="276" name="テキスト ボックス 275"/>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60198</xdr:rowOff>
    </xdr:from>
    <xdr:to>
      <xdr:col>65</xdr:col>
      <xdr:colOff>53975</xdr:colOff>
      <xdr:row>57</xdr:row>
      <xdr:rowOff>161798</xdr:rowOff>
    </xdr:to>
    <xdr:sp macro="" textlink="">
      <xdr:nvSpPr>
        <xdr:cNvPr id="277" name="楕円 276"/>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146575</xdr:rowOff>
    </xdr:from>
    <xdr:ext cx="762000" cy="259045"/>
    <xdr:sp macro="" textlink="">
      <xdr:nvSpPr>
        <xdr:cNvPr id="278" name="テキスト ボックス 277"/>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０．７ポイント減少し類似団体とほぼ同じ数値になっているが、県平均と比較すると、３．６ポイント上回っている。今後は、補助金を交付すのに適当な事業を行っているのかなどについて、明確な基準を設けて必要性の低い補助金は見直し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37846</xdr:rowOff>
    </xdr:to>
    <xdr:cxnSp macro="">
      <xdr:nvCxnSpPr>
        <xdr:cNvPr id="308" name="直線コネクタ 307"/>
        <xdr:cNvCxnSpPr/>
      </xdr:nvCxnSpPr>
      <xdr:spPr>
        <a:xfrm flipV="1">
          <a:off x="15671800" y="63494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37</xdr:row>
      <xdr:rowOff>37846</xdr:rowOff>
    </xdr:to>
    <xdr:cxnSp macro="">
      <xdr:nvCxnSpPr>
        <xdr:cNvPr id="311" name="直線コネクタ 310"/>
        <xdr:cNvCxnSpPr/>
      </xdr:nvCxnSpPr>
      <xdr:spPr>
        <a:xfrm>
          <a:off x="14782800" y="619404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35560</xdr:rowOff>
    </xdr:to>
    <xdr:cxnSp macro="">
      <xdr:nvCxnSpPr>
        <xdr:cNvPr id="314" name="直線コネクタ 313"/>
        <xdr:cNvCxnSpPr/>
      </xdr:nvCxnSpPr>
      <xdr:spPr>
        <a:xfrm flipV="1">
          <a:off x="13893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6" name="テキスト ボックス 315"/>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36</xdr:row>
      <xdr:rowOff>35560</xdr:rowOff>
    </xdr:to>
    <xdr:cxnSp macro="">
      <xdr:nvCxnSpPr>
        <xdr:cNvPr id="317" name="直線コネクタ 316"/>
        <xdr:cNvCxnSpPr/>
      </xdr:nvCxnSpPr>
      <xdr:spPr>
        <a:xfrm>
          <a:off x="13004800" y="61071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7" name="楕円 326"/>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143019</xdr:rowOff>
    </xdr:from>
    <xdr:ext cx="762000" cy="259045"/>
    <xdr:sp macro="" textlink="">
      <xdr:nvSpPr>
        <xdr:cNvPr id="328"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9" name="楕円 328"/>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30" name="テキスト ボックス 329"/>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1" name="楕円 330"/>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2" name="テキスト ボックス 331"/>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3" name="楕円 332"/>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4" name="テキスト ボックス 333"/>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5" name="楕円 334"/>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6" name="テキスト ボックス 335"/>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大型事業</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中学校、液肥施設、保育園</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が集中したことに加え、過疎指定における過疎対策債及び合併後の旧合併特例債の元利償還金が膨らんでおり、公債費に係る経常収支比率は類似団体を２．２ポイント上回っている。今後も庁舎建設や老朽化した公共施設の建替えにより、過疎対策事業債及び旧合併特例債の現在高は増加していく見込みである。繰上償還含め、公債費の適正化の取り組んでいく必要がある。</a:t>
          </a:r>
          <a:endParaRPr kumimoji="1" lang="en-US" altLang="ja-JP" sz="13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21844</xdr:rowOff>
    </xdr:to>
    <xdr:cxnSp macro="">
      <xdr:nvCxnSpPr>
        <xdr:cNvPr id="366" name="直線コネクタ 365"/>
        <xdr:cNvCxnSpPr/>
      </xdr:nvCxnSpPr>
      <xdr:spPr>
        <a:xfrm flipV="1">
          <a:off x="3987800" y="133858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78</xdr:row>
      <xdr:rowOff>21844</xdr:rowOff>
    </xdr:to>
    <xdr:cxnSp macro="">
      <xdr:nvCxnSpPr>
        <xdr:cNvPr id="369" name="直線コネクタ 368"/>
        <xdr:cNvCxnSpPr/>
      </xdr:nvCxnSpPr>
      <xdr:spPr>
        <a:xfrm>
          <a:off x="3098800" y="133263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1" name="テキスト ボックス 370"/>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78</xdr:row>
      <xdr:rowOff>122428</xdr:rowOff>
    </xdr:to>
    <xdr:cxnSp macro="">
      <xdr:nvCxnSpPr>
        <xdr:cNvPr id="372" name="直線コネクタ 371"/>
        <xdr:cNvCxnSpPr/>
      </xdr:nvCxnSpPr>
      <xdr:spPr>
        <a:xfrm flipV="1">
          <a:off x="2209800" y="13326363"/>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4" name="テキスト ボックス 37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122428</xdr:rowOff>
    </xdr:from>
    <xdr:to>
      <xdr:col>11</xdr:col>
      <xdr:colOff>9525</xdr:colOff>
      <xdr:row>78</xdr:row>
      <xdr:rowOff>131572</xdr:rowOff>
    </xdr:to>
    <xdr:cxnSp macro="">
      <xdr:nvCxnSpPr>
        <xdr:cNvPr id="375" name="直線コネクタ 374"/>
        <xdr:cNvCxnSpPr/>
      </xdr:nvCxnSpPr>
      <xdr:spPr>
        <a:xfrm flipV="1">
          <a:off x="1320800" y="13495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77" name="テキスト ボックス 376"/>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9" name="テキスト ボックス 378"/>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5" name="楕円 384"/>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86"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87" name="楕円 386"/>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57421</xdr:rowOff>
    </xdr:from>
    <xdr:ext cx="736600" cy="259045"/>
    <xdr:sp macro="" textlink="">
      <xdr:nvSpPr>
        <xdr:cNvPr id="388" name="テキスト ボックス 387"/>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89" name="楕円 388"/>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90" name="テキスト ボックス 389"/>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71628</xdr:rowOff>
    </xdr:from>
    <xdr:to>
      <xdr:col>11</xdr:col>
      <xdr:colOff>60325</xdr:colOff>
      <xdr:row>79</xdr:row>
      <xdr:rowOff>1778</xdr:rowOff>
    </xdr:to>
    <xdr:sp macro="" textlink="">
      <xdr:nvSpPr>
        <xdr:cNvPr id="391" name="楕円 390"/>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158005</xdr:rowOff>
    </xdr:from>
    <xdr:ext cx="762000" cy="259045"/>
    <xdr:sp macro="" textlink="">
      <xdr:nvSpPr>
        <xdr:cNvPr id="392" name="テキスト ボックス 391"/>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80772</xdr:rowOff>
    </xdr:from>
    <xdr:to>
      <xdr:col>6</xdr:col>
      <xdr:colOff>171450</xdr:colOff>
      <xdr:row>79</xdr:row>
      <xdr:rowOff>10922</xdr:rowOff>
    </xdr:to>
    <xdr:sp macro="" textlink="">
      <xdr:nvSpPr>
        <xdr:cNvPr id="393" name="楕円 392"/>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167149</xdr:rowOff>
    </xdr:from>
    <xdr:ext cx="762000" cy="259045"/>
    <xdr:sp macro="" textlink="">
      <xdr:nvSpPr>
        <xdr:cNvPr id="394" name="テキスト ボックス 393"/>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類似団体と比較すると、１．５ポイント上回っているが、県平均・全国平均と近い数値で推移している。物件費や扶助費の増加に伴い、昨年度から０．４ポイント上昇している。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66039</xdr:rowOff>
    </xdr:from>
    <xdr:to>
      <xdr:col>82</xdr:col>
      <xdr:colOff>107950</xdr:colOff>
      <xdr:row>76</xdr:row>
      <xdr:rowOff>81280</xdr:rowOff>
    </xdr:to>
    <xdr:cxnSp macro="">
      <xdr:nvCxnSpPr>
        <xdr:cNvPr id="427" name="直線コネクタ 426"/>
        <xdr:cNvCxnSpPr/>
      </xdr:nvCxnSpPr>
      <xdr:spPr>
        <a:xfrm>
          <a:off x="15671800" y="130962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119380</xdr:rowOff>
    </xdr:from>
    <xdr:to>
      <xdr:col>78</xdr:col>
      <xdr:colOff>69850</xdr:colOff>
      <xdr:row>76</xdr:row>
      <xdr:rowOff>66039</xdr:rowOff>
    </xdr:to>
    <xdr:cxnSp macro="">
      <xdr:nvCxnSpPr>
        <xdr:cNvPr id="430" name="直線コネクタ 429"/>
        <xdr:cNvCxnSpPr/>
      </xdr:nvCxnSpPr>
      <xdr:spPr>
        <a:xfrm>
          <a:off x="14782800" y="129781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119380</xdr:rowOff>
    </xdr:from>
    <xdr:to>
      <xdr:col>73</xdr:col>
      <xdr:colOff>180975</xdr:colOff>
      <xdr:row>76</xdr:row>
      <xdr:rowOff>8889</xdr:rowOff>
    </xdr:to>
    <xdr:cxnSp macro="">
      <xdr:nvCxnSpPr>
        <xdr:cNvPr id="433" name="直線コネクタ 432"/>
        <xdr:cNvCxnSpPr/>
      </xdr:nvCxnSpPr>
      <xdr:spPr>
        <a:xfrm flipV="1">
          <a:off x="13893800" y="129781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31750</xdr:rowOff>
    </xdr:from>
    <xdr:to>
      <xdr:col>69</xdr:col>
      <xdr:colOff>92075</xdr:colOff>
      <xdr:row>76</xdr:row>
      <xdr:rowOff>8889</xdr:rowOff>
    </xdr:to>
    <xdr:cxnSp macro="">
      <xdr:nvCxnSpPr>
        <xdr:cNvPr id="436" name="直線コネクタ 435"/>
        <xdr:cNvCxnSpPr/>
      </xdr:nvCxnSpPr>
      <xdr:spPr>
        <a:xfrm>
          <a:off x="13004800" y="128905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74947</xdr:rowOff>
    </xdr:from>
    <xdr:ext cx="762000" cy="259045"/>
    <xdr:sp macro="" textlink="">
      <xdr:nvSpPr>
        <xdr:cNvPr id="440" name="テキスト ボックス 439"/>
        <xdr:cNvSpPr txBox="1"/>
      </xdr:nvSpPr>
      <xdr:spPr>
        <a:xfrm>
          <a:off x="12623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6" name="楕円 445"/>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2557</xdr:rowOff>
    </xdr:from>
    <xdr:ext cx="762000" cy="259045"/>
    <xdr:sp macro="" textlink="">
      <xdr:nvSpPr>
        <xdr:cNvPr id="447" name="公債費以外該当値テキスト"/>
        <xdr:cNvSpPr txBox="1"/>
      </xdr:nvSpPr>
      <xdr:spPr>
        <a:xfrm>
          <a:off x="16598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15239</xdr:rowOff>
    </xdr:from>
    <xdr:to>
      <xdr:col>78</xdr:col>
      <xdr:colOff>120650</xdr:colOff>
      <xdr:row>76</xdr:row>
      <xdr:rowOff>116839</xdr:rowOff>
    </xdr:to>
    <xdr:sp macro="" textlink="">
      <xdr:nvSpPr>
        <xdr:cNvPr id="448" name="楕円 447"/>
        <xdr:cNvSpPr/>
      </xdr:nvSpPr>
      <xdr:spPr>
        <a:xfrm>
          <a:off x="15621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49" name="テキスト ボックス 448"/>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68580</xdr:rowOff>
    </xdr:from>
    <xdr:to>
      <xdr:col>74</xdr:col>
      <xdr:colOff>31750</xdr:colOff>
      <xdr:row>75</xdr:row>
      <xdr:rowOff>170180</xdr:rowOff>
    </xdr:to>
    <xdr:sp macro="" textlink="">
      <xdr:nvSpPr>
        <xdr:cNvPr id="450" name="楕円 449"/>
        <xdr:cNvSpPr/>
      </xdr:nvSpPr>
      <xdr:spPr>
        <a:xfrm>
          <a:off x="14732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154957</xdr:rowOff>
    </xdr:from>
    <xdr:ext cx="762000" cy="259045"/>
    <xdr:sp macro="" textlink="">
      <xdr:nvSpPr>
        <xdr:cNvPr id="451" name="テキスト ボックス 450"/>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129540</xdr:rowOff>
    </xdr:from>
    <xdr:to>
      <xdr:col>69</xdr:col>
      <xdr:colOff>142875</xdr:colOff>
      <xdr:row>76</xdr:row>
      <xdr:rowOff>59689</xdr:rowOff>
    </xdr:to>
    <xdr:sp macro="" textlink="">
      <xdr:nvSpPr>
        <xdr:cNvPr id="452" name="楕円 451"/>
        <xdr:cNvSpPr/>
      </xdr:nvSpPr>
      <xdr:spPr>
        <a:xfrm>
          <a:off x="13843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44466</xdr:rowOff>
    </xdr:from>
    <xdr:ext cx="762000" cy="259045"/>
    <xdr:sp macro="" textlink="">
      <xdr:nvSpPr>
        <xdr:cNvPr id="453" name="テキスト ボックス 452"/>
        <xdr:cNvSpPr txBox="1"/>
      </xdr:nvSpPr>
      <xdr:spPr>
        <a:xfrm>
          <a:off x="135128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152400</xdr:rowOff>
    </xdr:from>
    <xdr:to>
      <xdr:col>65</xdr:col>
      <xdr:colOff>53975</xdr:colOff>
      <xdr:row>75</xdr:row>
      <xdr:rowOff>82550</xdr:rowOff>
    </xdr:to>
    <xdr:sp macro="" textlink="">
      <xdr:nvSpPr>
        <xdr:cNvPr id="454" name="楕円 453"/>
        <xdr:cNvSpPr/>
      </xdr:nvSpPr>
      <xdr:spPr>
        <a:xfrm>
          <a:off x="12954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92727</xdr:rowOff>
    </xdr:from>
    <xdr:ext cx="762000" cy="259045"/>
    <xdr:sp macro="" textlink="">
      <xdr:nvSpPr>
        <xdr:cNvPr id="455" name="テキスト ボックス 454"/>
        <xdr:cNvSpPr txBox="1"/>
      </xdr:nvSpPr>
      <xdr:spPr>
        <a:xfrm>
          <a:off x="12623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38445</xdr:rowOff>
    </xdr:from>
    <xdr:to>
      <xdr:col>29</xdr:col>
      <xdr:colOff>127000</xdr:colOff>
      <xdr:row>17</xdr:row>
      <xdr:rowOff>65697</xdr:rowOff>
    </xdr:to>
    <xdr:cxnSp macro="">
      <xdr:nvCxnSpPr>
        <xdr:cNvPr id="52" name="直線コネクタ 51"/>
        <xdr:cNvCxnSpPr/>
      </xdr:nvCxnSpPr>
      <xdr:spPr bwMode="auto">
        <a:xfrm flipV="1">
          <a:off x="5003800" y="3000720"/>
          <a:ext cx="647700" cy="27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33187</xdr:rowOff>
    </xdr:from>
    <xdr:to>
      <xdr:col>26</xdr:col>
      <xdr:colOff>50800</xdr:colOff>
      <xdr:row>17</xdr:row>
      <xdr:rowOff>65697</xdr:rowOff>
    </xdr:to>
    <xdr:cxnSp macro="">
      <xdr:nvCxnSpPr>
        <xdr:cNvPr id="55" name="直線コネクタ 54"/>
        <xdr:cNvCxnSpPr/>
      </xdr:nvCxnSpPr>
      <xdr:spPr bwMode="auto">
        <a:xfrm>
          <a:off x="4305300" y="2995462"/>
          <a:ext cx="698500" cy="32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33187</xdr:rowOff>
    </xdr:from>
    <xdr:to>
      <xdr:col>22</xdr:col>
      <xdr:colOff>114300</xdr:colOff>
      <xdr:row>17</xdr:row>
      <xdr:rowOff>34624</xdr:rowOff>
    </xdr:to>
    <xdr:cxnSp macro="">
      <xdr:nvCxnSpPr>
        <xdr:cNvPr id="58" name="直線コネクタ 57"/>
        <xdr:cNvCxnSpPr/>
      </xdr:nvCxnSpPr>
      <xdr:spPr bwMode="auto">
        <a:xfrm flipV="1">
          <a:off x="3606800" y="2995462"/>
          <a:ext cx="698500" cy="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34624</xdr:rowOff>
    </xdr:from>
    <xdr:to>
      <xdr:col>18</xdr:col>
      <xdr:colOff>177800</xdr:colOff>
      <xdr:row>17</xdr:row>
      <xdr:rowOff>41433</xdr:rowOff>
    </xdr:to>
    <xdr:cxnSp macro="">
      <xdr:nvCxnSpPr>
        <xdr:cNvPr id="61" name="直線コネクタ 60"/>
        <xdr:cNvCxnSpPr/>
      </xdr:nvCxnSpPr>
      <xdr:spPr bwMode="auto">
        <a:xfrm flipV="1">
          <a:off x="2908300" y="2996899"/>
          <a:ext cx="698500" cy="6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159095</xdr:rowOff>
    </xdr:from>
    <xdr:to>
      <xdr:col>29</xdr:col>
      <xdr:colOff>177800</xdr:colOff>
      <xdr:row>17</xdr:row>
      <xdr:rowOff>89245</xdr:rowOff>
    </xdr:to>
    <xdr:sp macro="" textlink="">
      <xdr:nvSpPr>
        <xdr:cNvPr id="71" name="楕円 70"/>
        <xdr:cNvSpPr/>
      </xdr:nvSpPr>
      <xdr:spPr bwMode="auto">
        <a:xfrm>
          <a:off x="5600700" y="2949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131172</xdr:rowOff>
    </xdr:from>
    <xdr:ext cx="762000" cy="259045"/>
    <xdr:sp macro="" textlink="">
      <xdr:nvSpPr>
        <xdr:cNvPr id="72" name="人口1人当たり決算額の推移該当値テキスト130"/>
        <xdr:cNvSpPr txBox="1"/>
      </xdr:nvSpPr>
      <xdr:spPr>
        <a:xfrm>
          <a:off x="5740400" y="292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14897</xdr:rowOff>
    </xdr:from>
    <xdr:to>
      <xdr:col>26</xdr:col>
      <xdr:colOff>101600</xdr:colOff>
      <xdr:row>17</xdr:row>
      <xdr:rowOff>116497</xdr:rowOff>
    </xdr:to>
    <xdr:sp macro="" textlink="">
      <xdr:nvSpPr>
        <xdr:cNvPr id="73" name="楕円 72"/>
        <xdr:cNvSpPr/>
      </xdr:nvSpPr>
      <xdr:spPr bwMode="auto">
        <a:xfrm>
          <a:off x="4953000" y="2977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101274</xdr:rowOff>
    </xdr:from>
    <xdr:ext cx="736600" cy="259045"/>
    <xdr:sp macro="" textlink="">
      <xdr:nvSpPr>
        <xdr:cNvPr id="74" name="テキスト ボックス 73"/>
        <xdr:cNvSpPr txBox="1"/>
      </xdr:nvSpPr>
      <xdr:spPr>
        <a:xfrm>
          <a:off x="4622800" y="306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153837</xdr:rowOff>
    </xdr:from>
    <xdr:to>
      <xdr:col>22</xdr:col>
      <xdr:colOff>165100</xdr:colOff>
      <xdr:row>17</xdr:row>
      <xdr:rowOff>83987</xdr:rowOff>
    </xdr:to>
    <xdr:sp macro="" textlink="">
      <xdr:nvSpPr>
        <xdr:cNvPr id="75" name="楕円 74"/>
        <xdr:cNvSpPr/>
      </xdr:nvSpPr>
      <xdr:spPr bwMode="auto">
        <a:xfrm>
          <a:off x="4254500" y="294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94164</xdr:rowOff>
    </xdr:from>
    <xdr:ext cx="762000" cy="259045"/>
    <xdr:sp macro="" textlink="">
      <xdr:nvSpPr>
        <xdr:cNvPr id="76" name="テキスト ボックス 75"/>
        <xdr:cNvSpPr txBox="1"/>
      </xdr:nvSpPr>
      <xdr:spPr>
        <a:xfrm>
          <a:off x="3924300" y="27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155274</xdr:rowOff>
    </xdr:from>
    <xdr:to>
      <xdr:col>19</xdr:col>
      <xdr:colOff>38100</xdr:colOff>
      <xdr:row>17</xdr:row>
      <xdr:rowOff>85424</xdr:rowOff>
    </xdr:to>
    <xdr:sp macro="" textlink="">
      <xdr:nvSpPr>
        <xdr:cNvPr id="77" name="楕円 76"/>
        <xdr:cNvSpPr/>
      </xdr:nvSpPr>
      <xdr:spPr bwMode="auto">
        <a:xfrm>
          <a:off x="3556000" y="2946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95601</xdr:rowOff>
    </xdr:from>
    <xdr:ext cx="762000" cy="259045"/>
    <xdr:sp macro="" textlink="">
      <xdr:nvSpPr>
        <xdr:cNvPr id="78" name="テキスト ボックス 77"/>
        <xdr:cNvSpPr txBox="1"/>
      </xdr:nvSpPr>
      <xdr:spPr>
        <a:xfrm>
          <a:off x="3225800" y="271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162083</xdr:rowOff>
    </xdr:from>
    <xdr:to>
      <xdr:col>15</xdr:col>
      <xdr:colOff>101600</xdr:colOff>
      <xdr:row>17</xdr:row>
      <xdr:rowOff>92233</xdr:rowOff>
    </xdr:to>
    <xdr:sp macro="" textlink="">
      <xdr:nvSpPr>
        <xdr:cNvPr id="79" name="楕円 78"/>
        <xdr:cNvSpPr/>
      </xdr:nvSpPr>
      <xdr:spPr bwMode="auto">
        <a:xfrm>
          <a:off x="2857500" y="295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102410</xdr:rowOff>
    </xdr:from>
    <xdr:ext cx="762000" cy="259045"/>
    <xdr:sp macro="" textlink="">
      <xdr:nvSpPr>
        <xdr:cNvPr id="80" name="テキスト ボックス 79"/>
        <xdr:cNvSpPr txBox="1"/>
      </xdr:nvSpPr>
      <xdr:spPr>
        <a:xfrm>
          <a:off x="2527300" y="27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163862</xdr:rowOff>
    </xdr:from>
    <xdr:to>
      <xdr:col>29</xdr:col>
      <xdr:colOff>127000</xdr:colOff>
      <xdr:row>35</xdr:row>
      <xdr:rowOff>183464</xdr:rowOff>
    </xdr:to>
    <xdr:cxnSp macro="">
      <xdr:nvCxnSpPr>
        <xdr:cNvPr id="113" name="直線コネクタ 112"/>
        <xdr:cNvCxnSpPr/>
      </xdr:nvCxnSpPr>
      <xdr:spPr bwMode="auto">
        <a:xfrm>
          <a:off x="5003800" y="6774212"/>
          <a:ext cx="647700" cy="1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168242</xdr:rowOff>
    </xdr:from>
    <xdr:ext cx="762000" cy="259045"/>
    <xdr:sp macro="" textlink="">
      <xdr:nvSpPr>
        <xdr:cNvPr id="114" name="人口1人当たり決算額の推移平均値テキスト445"/>
        <xdr:cNvSpPr txBox="1"/>
      </xdr:nvSpPr>
      <xdr:spPr>
        <a:xfrm>
          <a:off x="5740400" y="6778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163862</xdr:rowOff>
    </xdr:from>
    <xdr:to>
      <xdr:col>26</xdr:col>
      <xdr:colOff>50800</xdr:colOff>
      <xdr:row>35</xdr:row>
      <xdr:rowOff>210077</xdr:rowOff>
    </xdr:to>
    <xdr:cxnSp macro="">
      <xdr:nvCxnSpPr>
        <xdr:cNvPr id="116" name="直線コネクタ 115"/>
        <xdr:cNvCxnSpPr/>
      </xdr:nvCxnSpPr>
      <xdr:spPr bwMode="auto">
        <a:xfrm flipV="1">
          <a:off x="4305300" y="6774212"/>
          <a:ext cx="698500" cy="4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220051</xdr:rowOff>
    </xdr:from>
    <xdr:ext cx="736600" cy="259045"/>
    <xdr:sp macro="" textlink="">
      <xdr:nvSpPr>
        <xdr:cNvPr id="118" name="テキスト ボックス 117"/>
        <xdr:cNvSpPr txBox="1"/>
      </xdr:nvSpPr>
      <xdr:spPr>
        <a:xfrm>
          <a:off x="4622800" y="68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131343</xdr:rowOff>
    </xdr:from>
    <xdr:to>
      <xdr:col>22</xdr:col>
      <xdr:colOff>114300</xdr:colOff>
      <xdr:row>35</xdr:row>
      <xdr:rowOff>210077</xdr:rowOff>
    </xdr:to>
    <xdr:cxnSp macro="">
      <xdr:nvCxnSpPr>
        <xdr:cNvPr id="119" name="直線コネクタ 118"/>
        <xdr:cNvCxnSpPr/>
      </xdr:nvCxnSpPr>
      <xdr:spPr bwMode="auto">
        <a:xfrm>
          <a:off x="3606800" y="6741693"/>
          <a:ext cx="698500" cy="78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47599</xdr:rowOff>
    </xdr:from>
    <xdr:to>
      <xdr:col>18</xdr:col>
      <xdr:colOff>177800</xdr:colOff>
      <xdr:row>35</xdr:row>
      <xdr:rowOff>131343</xdr:rowOff>
    </xdr:to>
    <xdr:cxnSp macro="">
      <xdr:nvCxnSpPr>
        <xdr:cNvPr id="122" name="直線コネクタ 121"/>
        <xdr:cNvCxnSpPr/>
      </xdr:nvCxnSpPr>
      <xdr:spPr bwMode="auto">
        <a:xfrm>
          <a:off x="2908300" y="6657949"/>
          <a:ext cx="698500" cy="83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168330</xdr:rowOff>
    </xdr:from>
    <xdr:ext cx="762000" cy="259045"/>
    <xdr:sp macro="" textlink="">
      <xdr:nvSpPr>
        <xdr:cNvPr id="124" name="テキスト ボックス 123"/>
        <xdr:cNvSpPr txBox="1"/>
      </xdr:nvSpPr>
      <xdr:spPr>
        <a:xfrm>
          <a:off x="32258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117447</xdr:rowOff>
    </xdr:from>
    <xdr:ext cx="762000" cy="259045"/>
    <xdr:sp macro="" textlink="">
      <xdr:nvSpPr>
        <xdr:cNvPr id="126" name="テキスト ボックス 125"/>
        <xdr:cNvSpPr txBox="1"/>
      </xdr:nvSpPr>
      <xdr:spPr>
        <a:xfrm>
          <a:off x="25273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132664</xdr:rowOff>
    </xdr:from>
    <xdr:to>
      <xdr:col>29</xdr:col>
      <xdr:colOff>177800</xdr:colOff>
      <xdr:row>35</xdr:row>
      <xdr:rowOff>234264</xdr:rowOff>
    </xdr:to>
    <xdr:sp macro="" textlink="">
      <xdr:nvSpPr>
        <xdr:cNvPr id="132" name="楕円 131"/>
        <xdr:cNvSpPr/>
      </xdr:nvSpPr>
      <xdr:spPr bwMode="auto">
        <a:xfrm>
          <a:off x="5600700" y="6743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320641</xdr:rowOff>
    </xdr:from>
    <xdr:ext cx="762000" cy="259045"/>
    <xdr:sp macro="" textlink="">
      <xdr:nvSpPr>
        <xdr:cNvPr id="133" name="人口1人当たり決算額の推移該当値テキスト445"/>
        <xdr:cNvSpPr txBox="1"/>
      </xdr:nvSpPr>
      <xdr:spPr>
        <a:xfrm>
          <a:off x="5740400" y="658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113062</xdr:rowOff>
    </xdr:from>
    <xdr:to>
      <xdr:col>26</xdr:col>
      <xdr:colOff>101600</xdr:colOff>
      <xdr:row>35</xdr:row>
      <xdr:rowOff>214662</xdr:rowOff>
    </xdr:to>
    <xdr:sp macro="" textlink="">
      <xdr:nvSpPr>
        <xdr:cNvPr id="134" name="楕円 133"/>
        <xdr:cNvSpPr/>
      </xdr:nvSpPr>
      <xdr:spPr bwMode="auto">
        <a:xfrm>
          <a:off x="4953000" y="6723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224839</xdr:rowOff>
    </xdr:from>
    <xdr:ext cx="736600" cy="259045"/>
    <xdr:sp macro="" textlink="">
      <xdr:nvSpPr>
        <xdr:cNvPr id="135" name="テキスト ボックス 134"/>
        <xdr:cNvSpPr txBox="1"/>
      </xdr:nvSpPr>
      <xdr:spPr>
        <a:xfrm>
          <a:off x="4622800" y="649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159277</xdr:rowOff>
    </xdr:from>
    <xdr:to>
      <xdr:col>22</xdr:col>
      <xdr:colOff>165100</xdr:colOff>
      <xdr:row>35</xdr:row>
      <xdr:rowOff>260877</xdr:rowOff>
    </xdr:to>
    <xdr:sp macro="" textlink="">
      <xdr:nvSpPr>
        <xdr:cNvPr id="136" name="楕円 135"/>
        <xdr:cNvSpPr/>
      </xdr:nvSpPr>
      <xdr:spPr bwMode="auto">
        <a:xfrm>
          <a:off x="4254500" y="6769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245654</xdr:rowOff>
    </xdr:from>
    <xdr:ext cx="762000" cy="259045"/>
    <xdr:sp macro="" textlink="">
      <xdr:nvSpPr>
        <xdr:cNvPr id="137" name="テキスト ボックス 136"/>
        <xdr:cNvSpPr txBox="1"/>
      </xdr:nvSpPr>
      <xdr:spPr>
        <a:xfrm>
          <a:off x="3924300" y="6856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80543</xdr:rowOff>
    </xdr:from>
    <xdr:to>
      <xdr:col>19</xdr:col>
      <xdr:colOff>38100</xdr:colOff>
      <xdr:row>35</xdr:row>
      <xdr:rowOff>182143</xdr:rowOff>
    </xdr:to>
    <xdr:sp macro="" textlink="">
      <xdr:nvSpPr>
        <xdr:cNvPr id="138" name="楕円 137"/>
        <xdr:cNvSpPr/>
      </xdr:nvSpPr>
      <xdr:spPr bwMode="auto">
        <a:xfrm>
          <a:off x="3556000" y="6690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192320</xdr:rowOff>
    </xdr:from>
    <xdr:ext cx="762000" cy="259045"/>
    <xdr:sp macro="" textlink="">
      <xdr:nvSpPr>
        <xdr:cNvPr id="139" name="テキスト ボックス 138"/>
        <xdr:cNvSpPr txBox="1"/>
      </xdr:nvSpPr>
      <xdr:spPr>
        <a:xfrm>
          <a:off x="3225800" y="645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339699</xdr:rowOff>
    </xdr:from>
    <xdr:to>
      <xdr:col>15</xdr:col>
      <xdr:colOff>101600</xdr:colOff>
      <xdr:row>35</xdr:row>
      <xdr:rowOff>98399</xdr:rowOff>
    </xdr:to>
    <xdr:sp macro="" textlink="">
      <xdr:nvSpPr>
        <xdr:cNvPr id="140" name="楕円 139"/>
        <xdr:cNvSpPr/>
      </xdr:nvSpPr>
      <xdr:spPr bwMode="auto">
        <a:xfrm>
          <a:off x="2857500" y="6607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108576</xdr:rowOff>
    </xdr:from>
    <xdr:ext cx="762000" cy="259045"/>
    <xdr:sp macro="" textlink="">
      <xdr:nvSpPr>
        <xdr:cNvPr id="141" name="テキスト ボックス 140"/>
        <xdr:cNvSpPr txBox="1"/>
      </xdr:nvSpPr>
      <xdr:spPr>
        <a:xfrm>
          <a:off x="2527300" y="637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18,769
18,560
119.61
12,925,285
11,576,013
1,248,025
5,775,918
10,409,089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162293</xdr:rowOff>
    </xdr:from>
    <xdr:to>
      <xdr:col>24</xdr:col>
      <xdr:colOff>63500</xdr:colOff>
      <xdr:row>36</xdr:row>
      <xdr:rowOff>11011</xdr:rowOff>
    </xdr:to>
    <xdr:cxnSp macro="">
      <xdr:nvCxnSpPr>
        <xdr:cNvPr id="61" name="直線コネクタ 60"/>
        <xdr:cNvCxnSpPr/>
      </xdr:nvCxnSpPr>
      <xdr:spPr>
        <a:xfrm flipV="1">
          <a:off x="3797300" y="6163043"/>
          <a:ext cx="838200" cy="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150355</xdr:rowOff>
    </xdr:from>
    <xdr:to>
      <xdr:col>19</xdr:col>
      <xdr:colOff>177800</xdr:colOff>
      <xdr:row>36</xdr:row>
      <xdr:rowOff>11011</xdr:rowOff>
    </xdr:to>
    <xdr:cxnSp macro="">
      <xdr:nvCxnSpPr>
        <xdr:cNvPr id="64" name="直線コネクタ 63"/>
        <xdr:cNvCxnSpPr/>
      </xdr:nvCxnSpPr>
      <xdr:spPr>
        <a:xfrm>
          <a:off x="2908300" y="6151105"/>
          <a:ext cx="889000" cy="3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112624</xdr:rowOff>
    </xdr:from>
    <xdr:to>
      <xdr:col>15</xdr:col>
      <xdr:colOff>50800</xdr:colOff>
      <xdr:row>35</xdr:row>
      <xdr:rowOff>150355</xdr:rowOff>
    </xdr:to>
    <xdr:cxnSp macro="">
      <xdr:nvCxnSpPr>
        <xdr:cNvPr id="67" name="直線コネクタ 66"/>
        <xdr:cNvCxnSpPr/>
      </xdr:nvCxnSpPr>
      <xdr:spPr>
        <a:xfrm>
          <a:off x="2019300" y="6113374"/>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112624</xdr:rowOff>
    </xdr:from>
    <xdr:to>
      <xdr:col>10</xdr:col>
      <xdr:colOff>114300</xdr:colOff>
      <xdr:row>35</xdr:row>
      <xdr:rowOff>127660</xdr:rowOff>
    </xdr:to>
    <xdr:cxnSp macro="">
      <xdr:nvCxnSpPr>
        <xdr:cNvPr id="70" name="直線コネクタ 69"/>
        <xdr:cNvCxnSpPr/>
      </xdr:nvCxnSpPr>
      <xdr:spPr>
        <a:xfrm flipV="1">
          <a:off x="1130300" y="6113374"/>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165130</xdr:rowOff>
    </xdr:from>
    <xdr:ext cx="534377" cy="259045"/>
    <xdr:sp macro="" textlink="">
      <xdr:nvSpPr>
        <xdr:cNvPr id="72" name="テキスト ボックス 71"/>
        <xdr:cNvSpPr txBox="1"/>
      </xdr:nvSpPr>
      <xdr:spPr>
        <a:xfrm>
          <a:off x="1752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4043</xdr:rowOff>
    </xdr:from>
    <xdr:ext cx="534377" cy="259045"/>
    <xdr:sp macro="" textlink="">
      <xdr:nvSpPr>
        <xdr:cNvPr id="74" name="テキスト ボックス 73"/>
        <xdr:cNvSpPr txBox="1"/>
      </xdr:nvSpPr>
      <xdr:spPr>
        <a:xfrm>
          <a:off x="863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111493</xdr:rowOff>
    </xdr:from>
    <xdr:to>
      <xdr:col>24</xdr:col>
      <xdr:colOff>114300</xdr:colOff>
      <xdr:row>36</xdr:row>
      <xdr:rowOff>41643</xdr:rowOff>
    </xdr:to>
    <xdr:sp macro="" textlink="">
      <xdr:nvSpPr>
        <xdr:cNvPr id="80" name="楕円 79"/>
        <xdr:cNvSpPr/>
      </xdr:nvSpPr>
      <xdr:spPr>
        <a:xfrm>
          <a:off x="4584700" y="61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89920</xdr:rowOff>
    </xdr:from>
    <xdr:ext cx="534377" cy="259045"/>
    <xdr:sp macro="" textlink="">
      <xdr:nvSpPr>
        <xdr:cNvPr id="81" name="人件費該当値テキスト"/>
        <xdr:cNvSpPr txBox="1"/>
      </xdr:nvSpPr>
      <xdr:spPr>
        <a:xfrm>
          <a:off x="4686300" y="609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131661</xdr:rowOff>
    </xdr:from>
    <xdr:to>
      <xdr:col>20</xdr:col>
      <xdr:colOff>38100</xdr:colOff>
      <xdr:row>36</xdr:row>
      <xdr:rowOff>61811</xdr:rowOff>
    </xdr:to>
    <xdr:sp macro="" textlink="">
      <xdr:nvSpPr>
        <xdr:cNvPr id="82" name="楕円 81"/>
        <xdr:cNvSpPr/>
      </xdr:nvSpPr>
      <xdr:spPr>
        <a:xfrm>
          <a:off x="3746500" y="61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52938</xdr:rowOff>
    </xdr:from>
    <xdr:ext cx="534377" cy="259045"/>
    <xdr:sp macro="" textlink="">
      <xdr:nvSpPr>
        <xdr:cNvPr id="83" name="テキスト ボックス 82"/>
        <xdr:cNvSpPr txBox="1"/>
      </xdr:nvSpPr>
      <xdr:spPr>
        <a:xfrm>
          <a:off x="3530111" y="622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99555</xdr:rowOff>
    </xdr:from>
    <xdr:to>
      <xdr:col>15</xdr:col>
      <xdr:colOff>101600</xdr:colOff>
      <xdr:row>36</xdr:row>
      <xdr:rowOff>29705</xdr:rowOff>
    </xdr:to>
    <xdr:sp macro="" textlink="">
      <xdr:nvSpPr>
        <xdr:cNvPr id="84" name="楕円 83"/>
        <xdr:cNvSpPr/>
      </xdr:nvSpPr>
      <xdr:spPr>
        <a:xfrm>
          <a:off x="2857500" y="61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20832</xdr:rowOff>
    </xdr:from>
    <xdr:ext cx="534377" cy="259045"/>
    <xdr:sp macro="" textlink="">
      <xdr:nvSpPr>
        <xdr:cNvPr id="85" name="テキスト ボックス 84"/>
        <xdr:cNvSpPr txBox="1"/>
      </xdr:nvSpPr>
      <xdr:spPr>
        <a:xfrm>
          <a:off x="2641111" y="61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61824</xdr:rowOff>
    </xdr:from>
    <xdr:to>
      <xdr:col>10</xdr:col>
      <xdr:colOff>165100</xdr:colOff>
      <xdr:row>35</xdr:row>
      <xdr:rowOff>163424</xdr:rowOff>
    </xdr:to>
    <xdr:sp macro="" textlink="">
      <xdr:nvSpPr>
        <xdr:cNvPr id="86" name="楕円 85"/>
        <xdr:cNvSpPr/>
      </xdr:nvSpPr>
      <xdr:spPr>
        <a:xfrm>
          <a:off x="1968500" y="60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8501</xdr:rowOff>
    </xdr:from>
    <xdr:ext cx="534377" cy="259045"/>
    <xdr:sp macro="" textlink="">
      <xdr:nvSpPr>
        <xdr:cNvPr id="87" name="テキスト ボックス 86"/>
        <xdr:cNvSpPr txBox="1"/>
      </xdr:nvSpPr>
      <xdr:spPr>
        <a:xfrm>
          <a:off x="1752111" y="583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76860</xdr:rowOff>
    </xdr:from>
    <xdr:to>
      <xdr:col>6</xdr:col>
      <xdr:colOff>38100</xdr:colOff>
      <xdr:row>36</xdr:row>
      <xdr:rowOff>7010</xdr:rowOff>
    </xdr:to>
    <xdr:sp macro="" textlink="">
      <xdr:nvSpPr>
        <xdr:cNvPr id="88" name="楕円 87"/>
        <xdr:cNvSpPr/>
      </xdr:nvSpPr>
      <xdr:spPr>
        <a:xfrm>
          <a:off x="1079500" y="60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23537</xdr:rowOff>
    </xdr:from>
    <xdr:ext cx="534377" cy="259045"/>
    <xdr:sp macro="" textlink="">
      <xdr:nvSpPr>
        <xdr:cNvPr id="89" name="テキスト ボックス 88"/>
        <xdr:cNvSpPr txBox="1"/>
      </xdr:nvSpPr>
      <xdr:spPr>
        <a:xfrm>
          <a:off x="863111" y="58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74005</xdr:rowOff>
    </xdr:from>
    <xdr:to>
      <xdr:col>24</xdr:col>
      <xdr:colOff>63500</xdr:colOff>
      <xdr:row>56</xdr:row>
      <xdr:rowOff>88947</xdr:rowOff>
    </xdr:to>
    <xdr:cxnSp macro="">
      <xdr:nvCxnSpPr>
        <xdr:cNvPr id="116" name="直線コネクタ 115"/>
        <xdr:cNvCxnSpPr/>
      </xdr:nvCxnSpPr>
      <xdr:spPr>
        <a:xfrm flipV="1">
          <a:off x="3797300" y="9675205"/>
          <a:ext cx="8382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88947</xdr:rowOff>
    </xdr:from>
    <xdr:to>
      <xdr:col>19</xdr:col>
      <xdr:colOff>177800</xdr:colOff>
      <xdr:row>56</xdr:row>
      <xdr:rowOff>98044</xdr:rowOff>
    </xdr:to>
    <xdr:cxnSp macro="">
      <xdr:nvCxnSpPr>
        <xdr:cNvPr id="119" name="直線コネクタ 118"/>
        <xdr:cNvCxnSpPr/>
      </xdr:nvCxnSpPr>
      <xdr:spPr>
        <a:xfrm flipV="1">
          <a:off x="2908300" y="9690147"/>
          <a:ext cx="8890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2025</xdr:rowOff>
    </xdr:from>
    <xdr:ext cx="534377" cy="259045"/>
    <xdr:sp macro="" textlink="">
      <xdr:nvSpPr>
        <xdr:cNvPr id="121" name="テキスト ボックス 120"/>
        <xdr:cNvSpPr txBox="1"/>
      </xdr:nvSpPr>
      <xdr:spPr>
        <a:xfrm>
          <a:off x="3530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98044</xdr:rowOff>
    </xdr:from>
    <xdr:to>
      <xdr:col>15</xdr:col>
      <xdr:colOff>50800</xdr:colOff>
      <xdr:row>56</xdr:row>
      <xdr:rowOff>132531</xdr:rowOff>
    </xdr:to>
    <xdr:cxnSp macro="">
      <xdr:nvCxnSpPr>
        <xdr:cNvPr id="122" name="直線コネクタ 121"/>
        <xdr:cNvCxnSpPr/>
      </xdr:nvCxnSpPr>
      <xdr:spPr>
        <a:xfrm flipV="1">
          <a:off x="2019300" y="9699244"/>
          <a:ext cx="889000" cy="3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132531</xdr:rowOff>
    </xdr:from>
    <xdr:to>
      <xdr:col>10</xdr:col>
      <xdr:colOff>114300</xdr:colOff>
      <xdr:row>56</xdr:row>
      <xdr:rowOff>171421</xdr:rowOff>
    </xdr:to>
    <xdr:cxnSp macro="">
      <xdr:nvCxnSpPr>
        <xdr:cNvPr id="125" name="直線コネクタ 124"/>
        <xdr:cNvCxnSpPr/>
      </xdr:nvCxnSpPr>
      <xdr:spPr>
        <a:xfrm flipV="1">
          <a:off x="1130300" y="9733731"/>
          <a:ext cx="889000" cy="3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23205</xdr:rowOff>
    </xdr:from>
    <xdr:to>
      <xdr:col>24</xdr:col>
      <xdr:colOff>114300</xdr:colOff>
      <xdr:row>56</xdr:row>
      <xdr:rowOff>124805</xdr:rowOff>
    </xdr:to>
    <xdr:sp macro="" textlink="">
      <xdr:nvSpPr>
        <xdr:cNvPr id="135" name="楕円 134"/>
        <xdr:cNvSpPr/>
      </xdr:nvSpPr>
      <xdr:spPr>
        <a:xfrm>
          <a:off x="4584700" y="96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46082</xdr:rowOff>
    </xdr:from>
    <xdr:ext cx="534377" cy="259045"/>
    <xdr:sp macro="" textlink="">
      <xdr:nvSpPr>
        <xdr:cNvPr id="136" name="物件費該当値テキスト"/>
        <xdr:cNvSpPr txBox="1"/>
      </xdr:nvSpPr>
      <xdr:spPr>
        <a:xfrm>
          <a:off x="4686300" y="947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38147</xdr:rowOff>
    </xdr:from>
    <xdr:to>
      <xdr:col>20</xdr:col>
      <xdr:colOff>38100</xdr:colOff>
      <xdr:row>56</xdr:row>
      <xdr:rowOff>139747</xdr:rowOff>
    </xdr:to>
    <xdr:sp macro="" textlink="">
      <xdr:nvSpPr>
        <xdr:cNvPr id="137" name="楕円 136"/>
        <xdr:cNvSpPr/>
      </xdr:nvSpPr>
      <xdr:spPr>
        <a:xfrm>
          <a:off x="3746500" y="963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156274</xdr:rowOff>
    </xdr:from>
    <xdr:ext cx="534377" cy="259045"/>
    <xdr:sp macro="" textlink="">
      <xdr:nvSpPr>
        <xdr:cNvPr id="138" name="テキスト ボックス 137"/>
        <xdr:cNvSpPr txBox="1"/>
      </xdr:nvSpPr>
      <xdr:spPr>
        <a:xfrm>
          <a:off x="3530111" y="941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47244</xdr:rowOff>
    </xdr:from>
    <xdr:to>
      <xdr:col>15</xdr:col>
      <xdr:colOff>101600</xdr:colOff>
      <xdr:row>56</xdr:row>
      <xdr:rowOff>148844</xdr:rowOff>
    </xdr:to>
    <xdr:sp macro="" textlink="">
      <xdr:nvSpPr>
        <xdr:cNvPr id="139" name="楕円 138"/>
        <xdr:cNvSpPr/>
      </xdr:nvSpPr>
      <xdr:spPr>
        <a:xfrm>
          <a:off x="2857500" y="96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165371</xdr:rowOff>
    </xdr:from>
    <xdr:ext cx="534377" cy="259045"/>
    <xdr:sp macro="" textlink="">
      <xdr:nvSpPr>
        <xdr:cNvPr id="140" name="テキスト ボックス 139"/>
        <xdr:cNvSpPr txBox="1"/>
      </xdr:nvSpPr>
      <xdr:spPr>
        <a:xfrm>
          <a:off x="2641111" y="94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81731</xdr:rowOff>
    </xdr:from>
    <xdr:to>
      <xdr:col>10</xdr:col>
      <xdr:colOff>165100</xdr:colOff>
      <xdr:row>57</xdr:row>
      <xdr:rowOff>11881</xdr:rowOff>
    </xdr:to>
    <xdr:sp macro="" textlink="">
      <xdr:nvSpPr>
        <xdr:cNvPr id="141" name="楕円 140"/>
        <xdr:cNvSpPr/>
      </xdr:nvSpPr>
      <xdr:spPr>
        <a:xfrm>
          <a:off x="1968500" y="968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28408</xdr:rowOff>
    </xdr:from>
    <xdr:ext cx="534377" cy="259045"/>
    <xdr:sp macro="" textlink="">
      <xdr:nvSpPr>
        <xdr:cNvPr id="142" name="テキスト ボックス 141"/>
        <xdr:cNvSpPr txBox="1"/>
      </xdr:nvSpPr>
      <xdr:spPr>
        <a:xfrm>
          <a:off x="1752111" y="945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120621</xdr:rowOff>
    </xdr:from>
    <xdr:to>
      <xdr:col>6</xdr:col>
      <xdr:colOff>38100</xdr:colOff>
      <xdr:row>57</xdr:row>
      <xdr:rowOff>50771</xdr:rowOff>
    </xdr:to>
    <xdr:sp macro="" textlink="">
      <xdr:nvSpPr>
        <xdr:cNvPr id="143" name="楕円 142"/>
        <xdr:cNvSpPr/>
      </xdr:nvSpPr>
      <xdr:spPr>
        <a:xfrm>
          <a:off x="1079500" y="972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67298</xdr:rowOff>
    </xdr:from>
    <xdr:ext cx="534377" cy="259045"/>
    <xdr:sp macro="" textlink="">
      <xdr:nvSpPr>
        <xdr:cNvPr id="144" name="テキスト ボックス 143"/>
        <xdr:cNvSpPr txBox="1"/>
      </xdr:nvSpPr>
      <xdr:spPr>
        <a:xfrm>
          <a:off x="863111" y="94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113716</xdr:rowOff>
    </xdr:from>
    <xdr:to>
      <xdr:col>24</xdr:col>
      <xdr:colOff>63500</xdr:colOff>
      <xdr:row>77</xdr:row>
      <xdr:rowOff>18314</xdr:rowOff>
    </xdr:to>
    <xdr:cxnSp macro="">
      <xdr:nvCxnSpPr>
        <xdr:cNvPr id="173" name="直線コネクタ 172"/>
        <xdr:cNvCxnSpPr/>
      </xdr:nvCxnSpPr>
      <xdr:spPr>
        <a:xfrm>
          <a:off x="3797300" y="13143916"/>
          <a:ext cx="8382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76357</xdr:rowOff>
    </xdr:from>
    <xdr:ext cx="469744" cy="259045"/>
    <xdr:sp macro="" textlink="">
      <xdr:nvSpPr>
        <xdr:cNvPr id="174" name="維持補修費平均値テキスト"/>
        <xdr:cNvSpPr txBox="1"/>
      </xdr:nvSpPr>
      <xdr:spPr>
        <a:xfrm>
          <a:off x="4686300" y="132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113716</xdr:rowOff>
    </xdr:from>
    <xdr:to>
      <xdr:col>19</xdr:col>
      <xdr:colOff>177800</xdr:colOff>
      <xdr:row>77</xdr:row>
      <xdr:rowOff>86703</xdr:rowOff>
    </xdr:to>
    <xdr:cxnSp macro="">
      <xdr:nvCxnSpPr>
        <xdr:cNvPr id="176" name="直線コネクタ 175"/>
        <xdr:cNvCxnSpPr/>
      </xdr:nvCxnSpPr>
      <xdr:spPr>
        <a:xfrm flipV="1">
          <a:off x="2908300" y="13143916"/>
          <a:ext cx="889000" cy="14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35971</xdr:rowOff>
    </xdr:from>
    <xdr:ext cx="469744" cy="259045"/>
    <xdr:sp macro="" textlink="">
      <xdr:nvSpPr>
        <xdr:cNvPr id="178" name="テキスト ボックス 177"/>
        <xdr:cNvSpPr txBox="1"/>
      </xdr:nvSpPr>
      <xdr:spPr>
        <a:xfrm>
          <a:off x="3562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54203</xdr:rowOff>
    </xdr:from>
    <xdr:to>
      <xdr:col>15</xdr:col>
      <xdr:colOff>50800</xdr:colOff>
      <xdr:row>77</xdr:row>
      <xdr:rowOff>86703</xdr:rowOff>
    </xdr:to>
    <xdr:cxnSp macro="">
      <xdr:nvCxnSpPr>
        <xdr:cNvPr id="179" name="直線コネクタ 178"/>
        <xdr:cNvCxnSpPr/>
      </xdr:nvCxnSpPr>
      <xdr:spPr>
        <a:xfrm>
          <a:off x="2019300" y="13255853"/>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49001</xdr:rowOff>
    </xdr:from>
    <xdr:ext cx="469744" cy="259045"/>
    <xdr:sp macro="" textlink="">
      <xdr:nvSpPr>
        <xdr:cNvPr id="181" name="テキスト ボックス 180"/>
        <xdr:cNvSpPr txBox="1"/>
      </xdr:nvSpPr>
      <xdr:spPr>
        <a:xfrm>
          <a:off x="2673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54203</xdr:rowOff>
    </xdr:from>
    <xdr:to>
      <xdr:col>10</xdr:col>
      <xdr:colOff>114300</xdr:colOff>
      <xdr:row>77</xdr:row>
      <xdr:rowOff>126212</xdr:rowOff>
    </xdr:to>
    <xdr:cxnSp macro="">
      <xdr:nvCxnSpPr>
        <xdr:cNvPr id="182" name="直線コネクタ 181"/>
        <xdr:cNvCxnSpPr/>
      </xdr:nvCxnSpPr>
      <xdr:spPr>
        <a:xfrm flipV="1">
          <a:off x="1130300" y="13255853"/>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66564</xdr:rowOff>
    </xdr:from>
    <xdr:ext cx="469744" cy="259045"/>
    <xdr:sp macro="" textlink="">
      <xdr:nvSpPr>
        <xdr:cNvPr id="184" name="テキスト ボックス 183"/>
        <xdr:cNvSpPr txBox="1"/>
      </xdr:nvSpPr>
      <xdr:spPr>
        <a:xfrm>
          <a:off x="1784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88549</xdr:rowOff>
    </xdr:from>
    <xdr:ext cx="469744" cy="259045"/>
    <xdr:sp macro="" textlink="">
      <xdr:nvSpPr>
        <xdr:cNvPr id="186" name="テキスト ボックス 185"/>
        <xdr:cNvSpPr txBox="1"/>
      </xdr:nvSpPr>
      <xdr:spPr>
        <a:xfrm>
          <a:off x="895428"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138964</xdr:rowOff>
    </xdr:from>
    <xdr:to>
      <xdr:col>24</xdr:col>
      <xdr:colOff>114300</xdr:colOff>
      <xdr:row>77</xdr:row>
      <xdr:rowOff>69114</xdr:rowOff>
    </xdr:to>
    <xdr:sp macro="" textlink="">
      <xdr:nvSpPr>
        <xdr:cNvPr id="192" name="楕円 191"/>
        <xdr:cNvSpPr/>
      </xdr:nvSpPr>
      <xdr:spPr>
        <a:xfrm>
          <a:off x="4584700" y="131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161841</xdr:rowOff>
    </xdr:from>
    <xdr:ext cx="469744" cy="259045"/>
    <xdr:sp macro="" textlink="">
      <xdr:nvSpPr>
        <xdr:cNvPr id="193" name="維持補修費該当値テキスト"/>
        <xdr:cNvSpPr txBox="1"/>
      </xdr:nvSpPr>
      <xdr:spPr>
        <a:xfrm>
          <a:off x="4686300" y="1302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62916</xdr:rowOff>
    </xdr:from>
    <xdr:to>
      <xdr:col>20</xdr:col>
      <xdr:colOff>38100</xdr:colOff>
      <xdr:row>76</xdr:row>
      <xdr:rowOff>164516</xdr:rowOff>
    </xdr:to>
    <xdr:sp macro="" textlink="">
      <xdr:nvSpPr>
        <xdr:cNvPr id="194" name="楕円 193"/>
        <xdr:cNvSpPr/>
      </xdr:nvSpPr>
      <xdr:spPr>
        <a:xfrm>
          <a:off x="3746500" y="130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9593</xdr:rowOff>
    </xdr:from>
    <xdr:ext cx="534377" cy="259045"/>
    <xdr:sp macro="" textlink="">
      <xdr:nvSpPr>
        <xdr:cNvPr id="195" name="テキスト ボックス 194"/>
        <xdr:cNvSpPr txBox="1"/>
      </xdr:nvSpPr>
      <xdr:spPr>
        <a:xfrm>
          <a:off x="3530111" y="128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35903</xdr:rowOff>
    </xdr:from>
    <xdr:to>
      <xdr:col>15</xdr:col>
      <xdr:colOff>101600</xdr:colOff>
      <xdr:row>77</xdr:row>
      <xdr:rowOff>137503</xdr:rowOff>
    </xdr:to>
    <xdr:sp macro="" textlink="">
      <xdr:nvSpPr>
        <xdr:cNvPr id="196" name="楕円 195"/>
        <xdr:cNvSpPr/>
      </xdr:nvSpPr>
      <xdr:spPr>
        <a:xfrm>
          <a:off x="2857500" y="132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154030</xdr:rowOff>
    </xdr:from>
    <xdr:ext cx="469744" cy="259045"/>
    <xdr:sp macro="" textlink="">
      <xdr:nvSpPr>
        <xdr:cNvPr id="197" name="テキスト ボックス 196"/>
        <xdr:cNvSpPr txBox="1"/>
      </xdr:nvSpPr>
      <xdr:spPr>
        <a:xfrm>
          <a:off x="2673428" y="1301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3403</xdr:rowOff>
    </xdr:from>
    <xdr:to>
      <xdr:col>10</xdr:col>
      <xdr:colOff>165100</xdr:colOff>
      <xdr:row>77</xdr:row>
      <xdr:rowOff>105003</xdr:rowOff>
    </xdr:to>
    <xdr:sp macro="" textlink="">
      <xdr:nvSpPr>
        <xdr:cNvPr id="198" name="楕円 197"/>
        <xdr:cNvSpPr/>
      </xdr:nvSpPr>
      <xdr:spPr>
        <a:xfrm>
          <a:off x="1968500" y="132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121530</xdr:rowOff>
    </xdr:from>
    <xdr:ext cx="469744" cy="259045"/>
    <xdr:sp macro="" textlink="">
      <xdr:nvSpPr>
        <xdr:cNvPr id="199" name="テキスト ボックス 198"/>
        <xdr:cNvSpPr txBox="1"/>
      </xdr:nvSpPr>
      <xdr:spPr>
        <a:xfrm>
          <a:off x="1784428" y="1298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75412</xdr:rowOff>
    </xdr:from>
    <xdr:to>
      <xdr:col>6</xdr:col>
      <xdr:colOff>38100</xdr:colOff>
      <xdr:row>78</xdr:row>
      <xdr:rowOff>5562</xdr:rowOff>
    </xdr:to>
    <xdr:sp macro="" textlink="">
      <xdr:nvSpPr>
        <xdr:cNvPr id="200" name="楕円 199"/>
        <xdr:cNvSpPr/>
      </xdr:nvSpPr>
      <xdr:spPr>
        <a:xfrm>
          <a:off x="1079500" y="1327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22089</xdr:rowOff>
    </xdr:from>
    <xdr:ext cx="469744" cy="259045"/>
    <xdr:sp macro="" textlink="">
      <xdr:nvSpPr>
        <xdr:cNvPr id="201" name="テキスト ボックス 200"/>
        <xdr:cNvSpPr txBox="1"/>
      </xdr:nvSpPr>
      <xdr:spPr>
        <a:xfrm>
          <a:off x="895428" y="1305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28877</xdr:rowOff>
    </xdr:from>
    <xdr:to>
      <xdr:col>24</xdr:col>
      <xdr:colOff>63500</xdr:colOff>
      <xdr:row>93</xdr:row>
      <xdr:rowOff>35638</xdr:rowOff>
    </xdr:to>
    <xdr:cxnSp macro="">
      <xdr:nvCxnSpPr>
        <xdr:cNvPr id="233" name="直線コネクタ 232"/>
        <xdr:cNvCxnSpPr/>
      </xdr:nvCxnSpPr>
      <xdr:spPr>
        <a:xfrm flipV="1">
          <a:off x="3797300" y="15973727"/>
          <a:ext cx="8382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83754</xdr:rowOff>
    </xdr:from>
    <xdr:ext cx="534377" cy="259045"/>
    <xdr:sp macro="" textlink="">
      <xdr:nvSpPr>
        <xdr:cNvPr id="234" name="扶助費平均値テキスト"/>
        <xdr:cNvSpPr txBox="1"/>
      </xdr:nvSpPr>
      <xdr:spPr>
        <a:xfrm>
          <a:off x="4686300" y="16200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35638</xdr:rowOff>
    </xdr:from>
    <xdr:to>
      <xdr:col>19</xdr:col>
      <xdr:colOff>177800</xdr:colOff>
      <xdr:row>94</xdr:row>
      <xdr:rowOff>5283</xdr:rowOff>
    </xdr:to>
    <xdr:cxnSp macro="">
      <xdr:nvCxnSpPr>
        <xdr:cNvPr id="236" name="直線コネクタ 235"/>
        <xdr:cNvCxnSpPr/>
      </xdr:nvCxnSpPr>
      <xdr:spPr>
        <a:xfrm flipV="1">
          <a:off x="2908300" y="15980488"/>
          <a:ext cx="889000" cy="14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50182</xdr:rowOff>
    </xdr:from>
    <xdr:ext cx="534377" cy="259045"/>
    <xdr:sp macro="" textlink="">
      <xdr:nvSpPr>
        <xdr:cNvPr id="238" name="テキスト ボックス 237"/>
        <xdr:cNvSpPr txBox="1"/>
      </xdr:nvSpPr>
      <xdr:spPr>
        <a:xfrm>
          <a:off x="3530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xdr:rowOff>
    </xdr:from>
    <xdr:to>
      <xdr:col>15</xdr:col>
      <xdr:colOff>50800</xdr:colOff>
      <xdr:row>94</xdr:row>
      <xdr:rowOff>5283</xdr:rowOff>
    </xdr:to>
    <xdr:cxnSp macro="">
      <xdr:nvCxnSpPr>
        <xdr:cNvPr id="239" name="直線コネクタ 238"/>
        <xdr:cNvCxnSpPr/>
      </xdr:nvCxnSpPr>
      <xdr:spPr>
        <a:xfrm>
          <a:off x="2019300" y="16116309"/>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12447</xdr:rowOff>
    </xdr:from>
    <xdr:ext cx="534377" cy="259045"/>
    <xdr:sp macro="" textlink="">
      <xdr:nvSpPr>
        <xdr:cNvPr id="241" name="テキスト ボックス 240"/>
        <xdr:cNvSpPr txBox="1"/>
      </xdr:nvSpPr>
      <xdr:spPr>
        <a:xfrm>
          <a:off x="2641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xdr:rowOff>
    </xdr:from>
    <xdr:to>
      <xdr:col>10</xdr:col>
      <xdr:colOff>114300</xdr:colOff>
      <xdr:row>94</xdr:row>
      <xdr:rowOff>125233</xdr:rowOff>
    </xdr:to>
    <xdr:cxnSp macro="">
      <xdr:nvCxnSpPr>
        <xdr:cNvPr id="242" name="直線コネクタ 241"/>
        <xdr:cNvCxnSpPr/>
      </xdr:nvCxnSpPr>
      <xdr:spPr>
        <a:xfrm flipV="1">
          <a:off x="1130300" y="16116309"/>
          <a:ext cx="889000" cy="12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170164</xdr:rowOff>
    </xdr:from>
    <xdr:ext cx="534377" cy="259045"/>
    <xdr:sp macro="" textlink="">
      <xdr:nvSpPr>
        <xdr:cNvPr id="244" name="テキスト ボックス 243"/>
        <xdr:cNvSpPr txBox="1"/>
      </xdr:nvSpPr>
      <xdr:spPr>
        <a:xfrm>
          <a:off x="1752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88326</xdr:rowOff>
    </xdr:from>
    <xdr:ext cx="534377" cy="259045"/>
    <xdr:sp macro="" textlink="">
      <xdr:nvSpPr>
        <xdr:cNvPr id="246" name="テキスト ボックス 245"/>
        <xdr:cNvSpPr txBox="1"/>
      </xdr:nvSpPr>
      <xdr:spPr>
        <a:xfrm>
          <a:off x="863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149527</xdr:rowOff>
    </xdr:from>
    <xdr:to>
      <xdr:col>24</xdr:col>
      <xdr:colOff>114300</xdr:colOff>
      <xdr:row>93</xdr:row>
      <xdr:rowOff>79677</xdr:rowOff>
    </xdr:to>
    <xdr:sp macro="" textlink="">
      <xdr:nvSpPr>
        <xdr:cNvPr id="252" name="楕円 251"/>
        <xdr:cNvSpPr/>
      </xdr:nvSpPr>
      <xdr:spPr>
        <a:xfrm>
          <a:off x="4584700" y="1592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954</xdr:rowOff>
    </xdr:from>
    <xdr:ext cx="534377" cy="259045"/>
    <xdr:sp macro="" textlink="">
      <xdr:nvSpPr>
        <xdr:cNvPr id="253" name="扶助費該当値テキスト"/>
        <xdr:cNvSpPr txBox="1"/>
      </xdr:nvSpPr>
      <xdr:spPr>
        <a:xfrm>
          <a:off x="4686300" y="15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156288</xdr:rowOff>
    </xdr:from>
    <xdr:to>
      <xdr:col>20</xdr:col>
      <xdr:colOff>38100</xdr:colOff>
      <xdr:row>93</xdr:row>
      <xdr:rowOff>86438</xdr:rowOff>
    </xdr:to>
    <xdr:sp macro="" textlink="">
      <xdr:nvSpPr>
        <xdr:cNvPr id="254" name="楕円 253"/>
        <xdr:cNvSpPr/>
      </xdr:nvSpPr>
      <xdr:spPr>
        <a:xfrm>
          <a:off x="3746500" y="1592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102965</xdr:rowOff>
    </xdr:from>
    <xdr:ext cx="534377" cy="259045"/>
    <xdr:sp macro="" textlink="">
      <xdr:nvSpPr>
        <xdr:cNvPr id="255" name="テキスト ボックス 254"/>
        <xdr:cNvSpPr txBox="1"/>
      </xdr:nvSpPr>
      <xdr:spPr>
        <a:xfrm>
          <a:off x="3530111" y="1570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125933</xdr:rowOff>
    </xdr:from>
    <xdr:to>
      <xdr:col>15</xdr:col>
      <xdr:colOff>101600</xdr:colOff>
      <xdr:row>94</xdr:row>
      <xdr:rowOff>56083</xdr:rowOff>
    </xdr:to>
    <xdr:sp macro="" textlink="">
      <xdr:nvSpPr>
        <xdr:cNvPr id="256" name="楕円 255"/>
        <xdr:cNvSpPr/>
      </xdr:nvSpPr>
      <xdr:spPr>
        <a:xfrm>
          <a:off x="2857500" y="160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72610</xdr:rowOff>
    </xdr:from>
    <xdr:ext cx="534377" cy="259045"/>
    <xdr:sp macro="" textlink="">
      <xdr:nvSpPr>
        <xdr:cNvPr id="257" name="テキスト ボックス 256"/>
        <xdr:cNvSpPr txBox="1"/>
      </xdr:nvSpPr>
      <xdr:spPr>
        <a:xfrm>
          <a:off x="2641111" y="15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120659</xdr:rowOff>
    </xdr:from>
    <xdr:to>
      <xdr:col>10</xdr:col>
      <xdr:colOff>165100</xdr:colOff>
      <xdr:row>94</xdr:row>
      <xdr:rowOff>50809</xdr:rowOff>
    </xdr:to>
    <xdr:sp macro="" textlink="">
      <xdr:nvSpPr>
        <xdr:cNvPr id="258" name="楕円 257"/>
        <xdr:cNvSpPr/>
      </xdr:nvSpPr>
      <xdr:spPr>
        <a:xfrm>
          <a:off x="1968500" y="160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67336</xdr:rowOff>
    </xdr:from>
    <xdr:ext cx="534377" cy="259045"/>
    <xdr:sp macro="" textlink="">
      <xdr:nvSpPr>
        <xdr:cNvPr id="259" name="テキスト ボックス 258"/>
        <xdr:cNvSpPr txBox="1"/>
      </xdr:nvSpPr>
      <xdr:spPr>
        <a:xfrm>
          <a:off x="1752111" y="1584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74433</xdr:rowOff>
    </xdr:from>
    <xdr:to>
      <xdr:col>6</xdr:col>
      <xdr:colOff>38100</xdr:colOff>
      <xdr:row>95</xdr:row>
      <xdr:rowOff>4583</xdr:rowOff>
    </xdr:to>
    <xdr:sp macro="" textlink="">
      <xdr:nvSpPr>
        <xdr:cNvPr id="260" name="楕円 259"/>
        <xdr:cNvSpPr/>
      </xdr:nvSpPr>
      <xdr:spPr>
        <a:xfrm>
          <a:off x="1079500" y="161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21110</xdr:rowOff>
    </xdr:from>
    <xdr:ext cx="534377" cy="259045"/>
    <xdr:sp macro="" textlink="">
      <xdr:nvSpPr>
        <xdr:cNvPr id="261" name="テキスト ボックス 260"/>
        <xdr:cNvSpPr txBox="1"/>
      </xdr:nvSpPr>
      <xdr:spPr>
        <a:xfrm>
          <a:off x="863111" y="159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122566</xdr:rowOff>
    </xdr:from>
    <xdr:to>
      <xdr:col>55</xdr:col>
      <xdr:colOff>0</xdr:colOff>
      <xdr:row>35</xdr:row>
      <xdr:rowOff>155833</xdr:rowOff>
    </xdr:to>
    <xdr:cxnSp macro="">
      <xdr:nvCxnSpPr>
        <xdr:cNvPr id="292" name="直線コネクタ 291"/>
        <xdr:cNvCxnSpPr/>
      </xdr:nvCxnSpPr>
      <xdr:spPr>
        <a:xfrm>
          <a:off x="9639300" y="5951866"/>
          <a:ext cx="838200" cy="20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122566</xdr:rowOff>
    </xdr:from>
    <xdr:to>
      <xdr:col>50</xdr:col>
      <xdr:colOff>114300</xdr:colOff>
      <xdr:row>36</xdr:row>
      <xdr:rowOff>77379</xdr:rowOff>
    </xdr:to>
    <xdr:cxnSp macro="">
      <xdr:nvCxnSpPr>
        <xdr:cNvPr id="295" name="直線コネクタ 294"/>
        <xdr:cNvCxnSpPr/>
      </xdr:nvCxnSpPr>
      <xdr:spPr>
        <a:xfrm flipV="1">
          <a:off x="8750300" y="5951866"/>
          <a:ext cx="889000" cy="29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77379</xdr:rowOff>
    </xdr:from>
    <xdr:to>
      <xdr:col>45</xdr:col>
      <xdr:colOff>177800</xdr:colOff>
      <xdr:row>36</xdr:row>
      <xdr:rowOff>134780</xdr:rowOff>
    </xdr:to>
    <xdr:cxnSp macro="">
      <xdr:nvCxnSpPr>
        <xdr:cNvPr id="298" name="直線コネクタ 297"/>
        <xdr:cNvCxnSpPr/>
      </xdr:nvCxnSpPr>
      <xdr:spPr>
        <a:xfrm flipV="1">
          <a:off x="7861300" y="6249579"/>
          <a:ext cx="889000" cy="5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134780</xdr:rowOff>
    </xdr:from>
    <xdr:to>
      <xdr:col>41</xdr:col>
      <xdr:colOff>50800</xdr:colOff>
      <xdr:row>36</xdr:row>
      <xdr:rowOff>161667</xdr:rowOff>
    </xdr:to>
    <xdr:cxnSp macro="">
      <xdr:nvCxnSpPr>
        <xdr:cNvPr id="301" name="直線コネクタ 300"/>
        <xdr:cNvCxnSpPr/>
      </xdr:nvCxnSpPr>
      <xdr:spPr>
        <a:xfrm flipV="1">
          <a:off x="6972300" y="6306980"/>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105033</xdr:rowOff>
    </xdr:from>
    <xdr:to>
      <xdr:col>55</xdr:col>
      <xdr:colOff>50800</xdr:colOff>
      <xdr:row>36</xdr:row>
      <xdr:rowOff>35183</xdr:rowOff>
    </xdr:to>
    <xdr:sp macro="" textlink="">
      <xdr:nvSpPr>
        <xdr:cNvPr id="311" name="楕円 310"/>
        <xdr:cNvSpPr/>
      </xdr:nvSpPr>
      <xdr:spPr>
        <a:xfrm>
          <a:off x="10426700" y="610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83460</xdr:rowOff>
    </xdr:from>
    <xdr:ext cx="534377" cy="259045"/>
    <xdr:sp macro="" textlink="">
      <xdr:nvSpPr>
        <xdr:cNvPr id="312" name="補助費等該当値テキスト"/>
        <xdr:cNvSpPr txBox="1"/>
      </xdr:nvSpPr>
      <xdr:spPr>
        <a:xfrm>
          <a:off x="10528300" y="608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71766</xdr:rowOff>
    </xdr:from>
    <xdr:to>
      <xdr:col>50</xdr:col>
      <xdr:colOff>165100</xdr:colOff>
      <xdr:row>35</xdr:row>
      <xdr:rowOff>1916</xdr:rowOff>
    </xdr:to>
    <xdr:sp macro="" textlink="">
      <xdr:nvSpPr>
        <xdr:cNvPr id="313" name="楕円 312"/>
        <xdr:cNvSpPr/>
      </xdr:nvSpPr>
      <xdr:spPr>
        <a:xfrm>
          <a:off x="9588500" y="59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18443</xdr:rowOff>
    </xdr:from>
    <xdr:ext cx="534377" cy="259045"/>
    <xdr:sp macro="" textlink="">
      <xdr:nvSpPr>
        <xdr:cNvPr id="314" name="テキスト ボックス 313"/>
        <xdr:cNvSpPr txBox="1"/>
      </xdr:nvSpPr>
      <xdr:spPr>
        <a:xfrm>
          <a:off x="9372111" y="567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26579</xdr:rowOff>
    </xdr:from>
    <xdr:to>
      <xdr:col>46</xdr:col>
      <xdr:colOff>38100</xdr:colOff>
      <xdr:row>36</xdr:row>
      <xdr:rowOff>128179</xdr:rowOff>
    </xdr:to>
    <xdr:sp macro="" textlink="">
      <xdr:nvSpPr>
        <xdr:cNvPr id="315" name="楕円 314"/>
        <xdr:cNvSpPr/>
      </xdr:nvSpPr>
      <xdr:spPr>
        <a:xfrm>
          <a:off x="8699500" y="61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119306</xdr:rowOff>
    </xdr:from>
    <xdr:ext cx="534377" cy="259045"/>
    <xdr:sp macro="" textlink="">
      <xdr:nvSpPr>
        <xdr:cNvPr id="316" name="テキスト ボックス 315"/>
        <xdr:cNvSpPr txBox="1"/>
      </xdr:nvSpPr>
      <xdr:spPr>
        <a:xfrm>
          <a:off x="8483111" y="629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83980</xdr:rowOff>
    </xdr:from>
    <xdr:to>
      <xdr:col>41</xdr:col>
      <xdr:colOff>101600</xdr:colOff>
      <xdr:row>37</xdr:row>
      <xdr:rowOff>14130</xdr:rowOff>
    </xdr:to>
    <xdr:sp macro="" textlink="">
      <xdr:nvSpPr>
        <xdr:cNvPr id="317" name="楕円 316"/>
        <xdr:cNvSpPr/>
      </xdr:nvSpPr>
      <xdr:spPr>
        <a:xfrm>
          <a:off x="7810500" y="62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5257</xdr:rowOff>
    </xdr:from>
    <xdr:ext cx="534377" cy="259045"/>
    <xdr:sp macro="" textlink="">
      <xdr:nvSpPr>
        <xdr:cNvPr id="318" name="テキスト ボックス 317"/>
        <xdr:cNvSpPr txBox="1"/>
      </xdr:nvSpPr>
      <xdr:spPr>
        <a:xfrm>
          <a:off x="7594111" y="63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110867</xdr:rowOff>
    </xdr:from>
    <xdr:to>
      <xdr:col>36</xdr:col>
      <xdr:colOff>165100</xdr:colOff>
      <xdr:row>37</xdr:row>
      <xdr:rowOff>41017</xdr:rowOff>
    </xdr:to>
    <xdr:sp macro="" textlink="">
      <xdr:nvSpPr>
        <xdr:cNvPr id="319" name="楕円 318"/>
        <xdr:cNvSpPr/>
      </xdr:nvSpPr>
      <xdr:spPr>
        <a:xfrm>
          <a:off x="6921500" y="628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32144</xdr:rowOff>
    </xdr:from>
    <xdr:ext cx="534377" cy="259045"/>
    <xdr:sp macro="" textlink="">
      <xdr:nvSpPr>
        <xdr:cNvPr id="320" name="テキスト ボックス 319"/>
        <xdr:cNvSpPr txBox="1"/>
      </xdr:nvSpPr>
      <xdr:spPr>
        <a:xfrm>
          <a:off x="6705111" y="63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62662</xdr:rowOff>
    </xdr:from>
    <xdr:to>
      <xdr:col>55</xdr:col>
      <xdr:colOff>0</xdr:colOff>
      <xdr:row>53</xdr:row>
      <xdr:rowOff>49380</xdr:rowOff>
    </xdr:to>
    <xdr:cxnSp macro="">
      <xdr:nvCxnSpPr>
        <xdr:cNvPr id="349" name="直線コネクタ 348"/>
        <xdr:cNvCxnSpPr/>
      </xdr:nvCxnSpPr>
      <xdr:spPr>
        <a:xfrm flipV="1">
          <a:off x="9639300" y="8978062"/>
          <a:ext cx="838200" cy="15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144723</xdr:rowOff>
    </xdr:from>
    <xdr:ext cx="534377" cy="259045"/>
    <xdr:sp macro="" textlink="">
      <xdr:nvSpPr>
        <xdr:cNvPr id="350" name="普通建設事業費平均値テキスト"/>
        <xdr:cNvSpPr txBox="1"/>
      </xdr:nvSpPr>
      <xdr:spPr>
        <a:xfrm>
          <a:off x="10528300" y="957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49380</xdr:rowOff>
    </xdr:from>
    <xdr:to>
      <xdr:col>50</xdr:col>
      <xdr:colOff>114300</xdr:colOff>
      <xdr:row>56</xdr:row>
      <xdr:rowOff>91115</xdr:rowOff>
    </xdr:to>
    <xdr:cxnSp macro="">
      <xdr:nvCxnSpPr>
        <xdr:cNvPr id="352" name="直線コネクタ 351"/>
        <xdr:cNvCxnSpPr/>
      </xdr:nvCxnSpPr>
      <xdr:spPr>
        <a:xfrm flipV="1">
          <a:off x="8750300" y="9136230"/>
          <a:ext cx="889000" cy="55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87954</xdr:rowOff>
    </xdr:from>
    <xdr:ext cx="534377" cy="259045"/>
    <xdr:sp macro="" textlink="">
      <xdr:nvSpPr>
        <xdr:cNvPr id="354" name="テキスト ボックス 353"/>
        <xdr:cNvSpPr txBox="1"/>
      </xdr:nvSpPr>
      <xdr:spPr>
        <a:xfrm>
          <a:off x="9372111" y="96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91115</xdr:rowOff>
    </xdr:from>
    <xdr:to>
      <xdr:col>45</xdr:col>
      <xdr:colOff>177800</xdr:colOff>
      <xdr:row>57</xdr:row>
      <xdr:rowOff>12347</xdr:rowOff>
    </xdr:to>
    <xdr:cxnSp macro="">
      <xdr:nvCxnSpPr>
        <xdr:cNvPr id="355" name="直線コネクタ 354"/>
        <xdr:cNvCxnSpPr/>
      </xdr:nvCxnSpPr>
      <xdr:spPr>
        <a:xfrm flipV="1">
          <a:off x="7861300" y="9692315"/>
          <a:ext cx="889000" cy="9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112946</xdr:rowOff>
    </xdr:from>
    <xdr:to>
      <xdr:col>41</xdr:col>
      <xdr:colOff>50800</xdr:colOff>
      <xdr:row>57</xdr:row>
      <xdr:rowOff>12347</xdr:rowOff>
    </xdr:to>
    <xdr:cxnSp macro="">
      <xdr:nvCxnSpPr>
        <xdr:cNvPr id="358" name="直線コネクタ 357"/>
        <xdr:cNvCxnSpPr/>
      </xdr:nvCxnSpPr>
      <xdr:spPr>
        <a:xfrm>
          <a:off x="6972300" y="9542696"/>
          <a:ext cx="889000" cy="24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33464</xdr:rowOff>
    </xdr:from>
    <xdr:ext cx="534377" cy="259045"/>
    <xdr:sp macro="" textlink="">
      <xdr:nvSpPr>
        <xdr:cNvPr id="362" name="テキスト ボックス 361"/>
        <xdr:cNvSpPr txBox="1"/>
      </xdr:nvSpPr>
      <xdr:spPr>
        <a:xfrm>
          <a:off x="6705111" y="963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11862</xdr:rowOff>
    </xdr:from>
    <xdr:to>
      <xdr:col>55</xdr:col>
      <xdr:colOff>50800</xdr:colOff>
      <xdr:row>52</xdr:row>
      <xdr:rowOff>113462</xdr:rowOff>
    </xdr:to>
    <xdr:sp macro="" textlink="">
      <xdr:nvSpPr>
        <xdr:cNvPr id="368" name="楕円 367"/>
        <xdr:cNvSpPr/>
      </xdr:nvSpPr>
      <xdr:spPr>
        <a:xfrm>
          <a:off x="10426700" y="892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34739</xdr:rowOff>
    </xdr:from>
    <xdr:ext cx="599010" cy="259045"/>
    <xdr:sp macro="" textlink="">
      <xdr:nvSpPr>
        <xdr:cNvPr id="369" name="普通建設事業費該当値テキスト"/>
        <xdr:cNvSpPr txBox="1"/>
      </xdr:nvSpPr>
      <xdr:spPr>
        <a:xfrm>
          <a:off x="10528300" y="877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170030</xdr:rowOff>
    </xdr:from>
    <xdr:to>
      <xdr:col>50</xdr:col>
      <xdr:colOff>165100</xdr:colOff>
      <xdr:row>53</xdr:row>
      <xdr:rowOff>100180</xdr:rowOff>
    </xdr:to>
    <xdr:sp macro="" textlink="">
      <xdr:nvSpPr>
        <xdr:cNvPr id="370" name="楕円 369"/>
        <xdr:cNvSpPr/>
      </xdr:nvSpPr>
      <xdr:spPr>
        <a:xfrm>
          <a:off x="9588500" y="90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116707</xdr:rowOff>
    </xdr:from>
    <xdr:ext cx="599010" cy="259045"/>
    <xdr:sp macro="" textlink="">
      <xdr:nvSpPr>
        <xdr:cNvPr id="371" name="テキスト ボックス 370"/>
        <xdr:cNvSpPr txBox="1"/>
      </xdr:nvSpPr>
      <xdr:spPr>
        <a:xfrm>
          <a:off x="9339795" y="886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40315</xdr:rowOff>
    </xdr:from>
    <xdr:to>
      <xdr:col>46</xdr:col>
      <xdr:colOff>38100</xdr:colOff>
      <xdr:row>56</xdr:row>
      <xdr:rowOff>141915</xdr:rowOff>
    </xdr:to>
    <xdr:sp macro="" textlink="">
      <xdr:nvSpPr>
        <xdr:cNvPr id="372" name="楕円 371"/>
        <xdr:cNvSpPr/>
      </xdr:nvSpPr>
      <xdr:spPr>
        <a:xfrm>
          <a:off x="8699500" y="96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133042</xdr:rowOff>
    </xdr:from>
    <xdr:ext cx="534377" cy="259045"/>
    <xdr:sp macro="" textlink="">
      <xdr:nvSpPr>
        <xdr:cNvPr id="373" name="テキスト ボックス 372"/>
        <xdr:cNvSpPr txBox="1"/>
      </xdr:nvSpPr>
      <xdr:spPr>
        <a:xfrm>
          <a:off x="8483111" y="973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132997</xdr:rowOff>
    </xdr:from>
    <xdr:to>
      <xdr:col>41</xdr:col>
      <xdr:colOff>101600</xdr:colOff>
      <xdr:row>57</xdr:row>
      <xdr:rowOff>63147</xdr:rowOff>
    </xdr:to>
    <xdr:sp macro="" textlink="">
      <xdr:nvSpPr>
        <xdr:cNvPr id="374" name="楕円 373"/>
        <xdr:cNvSpPr/>
      </xdr:nvSpPr>
      <xdr:spPr>
        <a:xfrm>
          <a:off x="7810500" y="973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54274</xdr:rowOff>
    </xdr:from>
    <xdr:ext cx="534377" cy="259045"/>
    <xdr:sp macro="" textlink="">
      <xdr:nvSpPr>
        <xdr:cNvPr id="375" name="テキスト ボックス 374"/>
        <xdr:cNvSpPr txBox="1"/>
      </xdr:nvSpPr>
      <xdr:spPr>
        <a:xfrm>
          <a:off x="7594111" y="982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62146</xdr:rowOff>
    </xdr:from>
    <xdr:to>
      <xdr:col>36</xdr:col>
      <xdr:colOff>165100</xdr:colOff>
      <xdr:row>55</xdr:row>
      <xdr:rowOff>163746</xdr:rowOff>
    </xdr:to>
    <xdr:sp macro="" textlink="">
      <xdr:nvSpPr>
        <xdr:cNvPr id="376" name="楕円 375"/>
        <xdr:cNvSpPr/>
      </xdr:nvSpPr>
      <xdr:spPr>
        <a:xfrm>
          <a:off x="6921500" y="94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8823</xdr:rowOff>
    </xdr:from>
    <xdr:ext cx="534377" cy="259045"/>
    <xdr:sp macro="" textlink="">
      <xdr:nvSpPr>
        <xdr:cNvPr id="377" name="テキスト ボックス 376"/>
        <xdr:cNvSpPr txBox="1"/>
      </xdr:nvSpPr>
      <xdr:spPr>
        <a:xfrm>
          <a:off x="6705111" y="92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63886</xdr:rowOff>
    </xdr:from>
    <xdr:to>
      <xdr:col>55</xdr:col>
      <xdr:colOff>0</xdr:colOff>
      <xdr:row>77</xdr:row>
      <xdr:rowOff>90698</xdr:rowOff>
    </xdr:to>
    <xdr:cxnSp macro="">
      <xdr:nvCxnSpPr>
        <xdr:cNvPr id="408" name="直線コネクタ 407"/>
        <xdr:cNvCxnSpPr/>
      </xdr:nvCxnSpPr>
      <xdr:spPr>
        <a:xfrm flipV="1">
          <a:off x="9639300" y="13094086"/>
          <a:ext cx="838200" cy="19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48386</xdr:rowOff>
    </xdr:from>
    <xdr:ext cx="534377" cy="259045"/>
    <xdr:sp macro="" textlink="">
      <xdr:nvSpPr>
        <xdr:cNvPr id="409" name="普通建設事業費 （ うち新規整備　）平均値テキスト"/>
        <xdr:cNvSpPr txBox="1"/>
      </xdr:nvSpPr>
      <xdr:spPr>
        <a:xfrm>
          <a:off x="10528300" y="13250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90698</xdr:rowOff>
    </xdr:from>
    <xdr:to>
      <xdr:col>50</xdr:col>
      <xdr:colOff>114300</xdr:colOff>
      <xdr:row>79</xdr:row>
      <xdr:rowOff>13742</xdr:rowOff>
    </xdr:to>
    <xdr:cxnSp macro="">
      <xdr:nvCxnSpPr>
        <xdr:cNvPr id="411" name="直線コネクタ 410"/>
        <xdr:cNvCxnSpPr/>
      </xdr:nvCxnSpPr>
      <xdr:spPr>
        <a:xfrm flipV="1">
          <a:off x="8750300" y="13292348"/>
          <a:ext cx="889000" cy="26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91808</xdr:rowOff>
    </xdr:from>
    <xdr:to>
      <xdr:col>45</xdr:col>
      <xdr:colOff>177800</xdr:colOff>
      <xdr:row>79</xdr:row>
      <xdr:rowOff>13742</xdr:rowOff>
    </xdr:to>
    <xdr:cxnSp macro="">
      <xdr:nvCxnSpPr>
        <xdr:cNvPr id="414" name="直線コネクタ 413"/>
        <xdr:cNvCxnSpPr/>
      </xdr:nvCxnSpPr>
      <xdr:spPr>
        <a:xfrm>
          <a:off x="7861300" y="13293458"/>
          <a:ext cx="889000" cy="26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13086</xdr:rowOff>
    </xdr:from>
    <xdr:to>
      <xdr:col>55</xdr:col>
      <xdr:colOff>50800</xdr:colOff>
      <xdr:row>76</xdr:row>
      <xdr:rowOff>114686</xdr:rowOff>
    </xdr:to>
    <xdr:sp macro="" textlink="">
      <xdr:nvSpPr>
        <xdr:cNvPr id="424" name="楕円 423"/>
        <xdr:cNvSpPr/>
      </xdr:nvSpPr>
      <xdr:spPr>
        <a:xfrm>
          <a:off x="10426700" y="130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35964</xdr:rowOff>
    </xdr:from>
    <xdr:ext cx="534377" cy="259045"/>
    <xdr:sp macro="" textlink="">
      <xdr:nvSpPr>
        <xdr:cNvPr id="425" name="普通建設事業費 （ うち新規整備　）該当値テキスト"/>
        <xdr:cNvSpPr txBox="1"/>
      </xdr:nvSpPr>
      <xdr:spPr>
        <a:xfrm>
          <a:off x="10528300" y="1289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39898</xdr:rowOff>
    </xdr:from>
    <xdr:to>
      <xdr:col>50</xdr:col>
      <xdr:colOff>165100</xdr:colOff>
      <xdr:row>77</xdr:row>
      <xdr:rowOff>141498</xdr:rowOff>
    </xdr:to>
    <xdr:sp macro="" textlink="">
      <xdr:nvSpPr>
        <xdr:cNvPr id="426" name="楕円 425"/>
        <xdr:cNvSpPr/>
      </xdr:nvSpPr>
      <xdr:spPr>
        <a:xfrm>
          <a:off x="9588500" y="132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132625</xdr:rowOff>
    </xdr:from>
    <xdr:ext cx="534377" cy="259045"/>
    <xdr:sp macro="" textlink="">
      <xdr:nvSpPr>
        <xdr:cNvPr id="427" name="テキスト ボックス 426"/>
        <xdr:cNvSpPr txBox="1"/>
      </xdr:nvSpPr>
      <xdr:spPr>
        <a:xfrm>
          <a:off x="9372111" y="133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134392</xdr:rowOff>
    </xdr:from>
    <xdr:to>
      <xdr:col>46</xdr:col>
      <xdr:colOff>38100</xdr:colOff>
      <xdr:row>79</xdr:row>
      <xdr:rowOff>64542</xdr:rowOff>
    </xdr:to>
    <xdr:sp macro="" textlink="">
      <xdr:nvSpPr>
        <xdr:cNvPr id="428" name="楕円 427"/>
        <xdr:cNvSpPr/>
      </xdr:nvSpPr>
      <xdr:spPr>
        <a:xfrm>
          <a:off x="8699500" y="135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55669</xdr:rowOff>
    </xdr:from>
    <xdr:ext cx="469744" cy="259045"/>
    <xdr:sp macro="" textlink="">
      <xdr:nvSpPr>
        <xdr:cNvPr id="429" name="テキスト ボックス 428"/>
        <xdr:cNvSpPr txBox="1"/>
      </xdr:nvSpPr>
      <xdr:spPr>
        <a:xfrm>
          <a:off x="8515428" y="1360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41008</xdr:rowOff>
    </xdr:from>
    <xdr:to>
      <xdr:col>41</xdr:col>
      <xdr:colOff>101600</xdr:colOff>
      <xdr:row>77</xdr:row>
      <xdr:rowOff>142608</xdr:rowOff>
    </xdr:to>
    <xdr:sp macro="" textlink="">
      <xdr:nvSpPr>
        <xdr:cNvPr id="430" name="楕円 429"/>
        <xdr:cNvSpPr/>
      </xdr:nvSpPr>
      <xdr:spPr>
        <a:xfrm>
          <a:off x="7810500" y="1324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133735</xdr:rowOff>
    </xdr:from>
    <xdr:ext cx="534377" cy="259045"/>
    <xdr:sp macro="" textlink="">
      <xdr:nvSpPr>
        <xdr:cNvPr id="431" name="テキスト ボックス 430"/>
        <xdr:cNvSpPr txBox="1"/>
      </xdr:nvSpPr>
      <xdr:spPr>
        <a:xfrm>
          <a:off x="7594111" y="1333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123186</xdr:rowOff>
    </xdr:from>
    <xdr:to>
      <xdr:col>55</xdr:col>
      <xdr:colOff>0</xdr:colOff>
      <xdr:row>93</xdr:row>
      <xdr:rowOff>58547</xdr:rowOff>
    </xdr:to>
    <xdr:cxnSp macro="">
      <xdr:nvCxnSpPr>
        <xdr:cNvPr id="458" name="直線コネクタ 457"/>
        <xdr:cNvCxnSpPr/>
      </xdr:nvCxnSpPr>
      <xdr:spPr>
        <a:xfrm flipV="1">
          <a:off x="9639300" y="15896586"/>
          <a:ext cx="838200" cy="10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69558</xdr:rowOff>
    </xdr:from>
    <xdr:ext cx="534377" cy="259045"/>
    <xdr:sp macro="" textlink="">
      <xdr:nvSpPr>
        <xdr:cNvPr id="459" name="普通建設事業費 （ うち更新整備　）平均値テキスト"/>
        <xdr:cNvSpPr txBox="1"/>
      </xdr:nvSpPr>
      <xdr:spPr>
        <a:xfrm>
          <a:off x="10528300" y="1652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58547</xdr:rowOff>
    </xdr:from>
    <xdr:to>
      <xdr:col>50</xdr:col>
      <xdr:colOff>114300</xdr:colOff>
      <xdr:row>96</xdr:row>
      <xdr:rowOff>33420</xdr:rowOff>
    </xdr:to>
    <xdr:cxnSp macro="">
      <xdr:nvCxnSpPr>
        <xdr:cNvPr id="461" name="直線コネクタ 460"/>
        <xdr:cNvCxnSpPr/>
      </xdr:nvCxnSpPr>
      <xdr:spPr>
        <a:xfrm flipV="1">
          <a:off x="8750300" y="16003397"/>
          <a:ext cx="889000" cy="48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44367</xdr:rowOff>
    </xdr:from>
    <xdr:ext cx="534377" cy="259045"/>
    <xdr:sp macro="" textlink="">
      <xdr:nvSpPr>
        <xdr:cNvPr id="463" name="テキスト ボックス 462"/>
        <xdr:cNvSpPr txBox="1"/>
      </xdr:nvSpPr>
      <xdr:spPr>
        <a:xfrm>
          <a:off x="9372111" y="166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33420</xdr:rowOff>
    </xdr:from>
    <xdr:to>
      <xdr:col>45</xdr:col>
      <xdr:colOff>177800</xdr:colOff>
      <xdr:row>97</xdr:row>
      <xdr:rowOff>75692</xdr:rowOff>
    </xdr:to>
    <xdr:cxnSp macro="">
      <xdr:nvCxnSpPr>
        <xdr:cNvPr id="464" name="直線コネクタ 463"/>
        <xdr:cNvCxnSpPr/>
      </xdr:nvCxnSpPr>
      <xdr:spPr>
        <a:xfrm flipV="1">
          <a:off x="7861300" y="16492620"/>
          <a:ext cx="889000" cy="2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96744</xdr:rowOff>
    </xdr:from>
    <xdr:ext cx="534377" cy="259045"/>
    <xdr:sp macro="" textlink="">
      <xdr:nvSpPr>
        <xdr:cNvPr id="466" name="テキスト ボックス 465"/>
        <xdr:cNvSpPr txBox="1"/>
      </xdr:nvSpPr>
      <xdr:spPr>
        <a:xfrm>
          <a:off x="8483111" y="167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72386</xdr:rowOff>
    </xdr:from>
    <xdr:to>
      <xdr:col>55</xdr:col>
      <xdr:colOff>50800</xdr:colOff>
      <xdr:row>93</xdr:row>
      <xdr:rowOff>2536</xdr:rowOff>
    </xdr:to>
    <xdr:sp macro="" textlink="">
      <xdr:nvSpPr>
        <xdr:cNvPr id="474" name="楕円 473"/>
        <xdr:cNvSpPr/>
      </xdr:nvSpPr>
      <xdr:spPr>
        <a:xfrm>
          <a:off x="10426700" y="158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95263</xdr:rowOff>
    </xdr:from>
    <xdr:ext cx="599010" cy="259045"/>
    <xdr:sp macro="" textlink="">
      <xdr:nvSpPr>
        <xdr:cNvPr id="475" name="普通建設事業費 （ うち更新整備　）該当値テキスト"/>
        <xdr:cNvSpPr txBox="1"/>
      </xdr:nvSpPr>
      <xdr:spPr>
        <a:xfrm>
          <a:off x="10528300" y="1569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7747</xdr:rowOff>
    </xdr:from>
    <xdr:to>
      <xdr:col>50</xdr:col>
      <xdr:colOff>165100</xdr:colOff>
      <xdr:row>93</xdr:row>
      <xdr:rowOff>109347</xdr:rowOff>
    </xdr:to>
    <xdr:sp macro="" textlink="">
      <xdr:nvSpPr>
        <xdr:cNvPr id="476" name="楕円 475"/>
        <xdr:cNvSpPr/>
      </xdr:nvSpPr>
      <xdr:spPr>
        <a:xfrm>
          <a:off x="9588500" y="1595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125874</xdr:rowOff>
    </xdr:from>
    <xdr:ext cx="599010" cy="259045"/>
    <xdr:sp macro="" textlink="">
      <xdr:nvSpPr>
        <xdr:cNvPr id="477" name="テキスト ボックス 476"/>
        <xdr:cNvSpPr txBox="1"/>
      </xdr:nvSpPr>
      <xdr:spPr>
        <a:xfrm>
          <a:off x="9339795" y="1572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154070</xdr:rowOff>
    </xdr:from>
    <xdr:to>
      <xdr:col>46</xdr:col>
      <xdr:colOff>38100</xdr:colOff>
      <xdr:row>96</xdr:row>
      <xdr:rowOff>84220</xdr:rowOff>
    </xdr:to>
    <xdr:sp macro="" textlink="">
      <xdr:nvSpPr>
        <xdr:cNvPr id="478" name="楕円 477"/>
        <xdr:cNvSpPr/>
      </xdr:nvSpPr>
      <xdr:spPr>
        <a:xfrm>
          <a:off x="8699500" y="164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100747</xdr:rowOff>
    </xdr:from>
    <xdr:ext cx="534377" cy="259045"/>
    <xdr:sp macro="" textlink="">
      <xdr:nvSpPr>
        <xdr:cNvPr id="479" name="テキスト ボックス 478"/>
        <xdr:cNvSpPr txBox="1"/>
      </xdr:nvSpPr>
      <xdr:spPr>
        <a:xfrm>
          <a:off x="8483111" y="162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24892</xdr:rowOff>
    </xdr:from>
    <xdr:to>
      <xdr:col>41</xdr:col>
      <xdr:colOff>101600</xdr:colOff>
      <xdr:row>97</xdr:row>
      <xdr:rowOff>126492</xdr:rowOff>
    </xdr:to>
    <xdr:sp macro="" textlink="">
      <xdr:nvSpPr>
        <xdr:cNvPr id="480" name="楕円 479"/>
        <xdr:cNvSpPr/>
      </xdr:nvSpPr>
      <xdr:spPr>
        <a:xfrm>
          <a:off x="7810500" y="166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117619</xdr:rowOff>
    </xdr:from>
    <xdr:ext cx="534377" cy="259045"/>
    <xdr:sp macro="" textlink="">
      <xdr:nvSpPr>
        <xdr:cNvPr id="481" name="テキスト ボックス 480"/>
        <xdr:cNvSpPr txBox="1"/>
      </xdr:nvSpPr>
      <xdr:spPr>
        <a:xfrm>
          <a:off x="7594111" y="1674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13004</xdr:rowOff>
    </xdr:from>
    <xdr:to>
      <xdr:col>85</xdr:col>
      <xdr:colOff>127000</xdr:colOff>
      <xdr:row>38</xdr:row>
      <xdr:rowOff>17011</xdr:rowOff>
    </xdr:to>
    <xdr:cxnSp macro="">
      <xdr:nvCxnSpPr>
        <xdr:cNvPr id="506" name="直線コネクタ 505"/>
        <xdr:cNvCxnSpPr/>
      </xdr:nvCxnSpPr>
      <xdr:spPr>
        <a:xfrm>
          <a:off x="15481300" y="6528104"/>
          <a:ext cx="838200" cy="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6426</xdr:rowOff>
    </xdr:from>
    <xdr:to>
      <xdr:col>81</xdr:col>
      <xdr:colOff>50800</xdr:colOff>
      <xdr:row>38</xdr:row>
      <xdr:rowOff>13004</xdr:rowOff>
    </xdr:to>
    <xdr:cxnSp macro="">
      <xdr:nvCxnSpPr>
        <xdr:cNvPr id="509" name="直線コネクタ 508"/>
        <xdr:cNvCxnSpPr/>
      </xdr:nvCxnSpPr>
      <xdr:spPr>
        <a:xfrm>
          <a:off x="14592300" y="6521526"/>
          <a:ext cx="889000" cy="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6426</xdr:rowOff>
    </xdr:from>
    <xdr:to>
      <xdr:col>76</xdr:col>
      <xdr:colOff>114300</xdr:colOff>
      <xdr:row>38</xdr:row>
      <xdr:rowOff>15759</xdr:rowOff>
    </xdr:to>
    <xdr:cxnSp macro="">
      <xdr:nvCxnSpPr>
        <xdr:cNvPr id="512" name="直線コネクタ 511"/>
        <xdr:cNvCxnSpPr/>
      </xdr:nvCxnSpPr>
      <xdr:spPr>
        <a:xfrm flipV="1">
          <a:off x="13703300" y="6521526"/>
          <a:ext cx="889000" cy="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58143</xdr:rowOff>
    </xdr:from>
    <xdr:ext cx="469744" cy="259045"/>
    <xdr:sp macro="" textlink="">
      <xdr:nvSpPr>
        <xdr:cNvPr id="514" name="テキスト ボックス 513"/>
        <xdr:cNvSpPr txBox="1"/>
      </xdr:nvSpPr>
      <xdr:spPr>
        <a:xfrm>
          <a:off x="14357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170012</xdr:rowOff>
    </xdr:from>
    <xdr:to>
      <xdr:col>71</xdr:col>
      <xdr:colOff>177800</xdr:colOff>
      <xdr:row>38</xdr:row>
      <xdr:rowOff>15759</xdr:rowOff>
    </xdr:to>
    <xdr:cxnSp macro="">
      <xdr:nvCxnSpPr>
        <xdr:cNvPr id="515" name="直線コネクタ 514"/>
        <xdr:cNvCxnSpPr/>
      </xdr:nvCxnSpPr>
      <xdr:spPr>
        <a:xfrm>
          <a:off x="12814300" y="6513662"/>
          <a:ext cx="889000" cy="1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48222</xdr:rowOff>
    </xdr:from>
    <xdr:ext cx="469744" cy="259045"/>
    <xdr:sp macro="" textlink="">
      <xdr:nvSpPr>
        <xdr:cNvPr id="519" name="テキスト ボックス 518"/>
        <xdr:cNvSpPr txBox="1"/>
      </xdr:nvSpPr>
      <xdr:spPr>
        <a:xfrm>
          <a:off x="12579428" y="656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137660</xdr:rowOff>
    </xdr:from>
    <xdr:to>
      <xdr:col>85</xdr:col>
      <xdr:colOff>177800</xdr:colOff>
      <xdr:row>38</xdr:row>
      <xdr:rowOff>67810</xdr:rowOff>
    </xdr:to>
    <xdr:sp macro="" textlink="">
      <xdr:nvSpPr>
        <xdr:cNvPr id="525" name="楕円 524"/>
        <xdr:cNvSpPr/>
      </xdr:nvSpPr>
      <xdr:spPr>
        <a:xfrm>
          <a:off x="16268700" y="6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469744" cy="259045"/>
    <xdr:sp macro="" textlink="">
      <xdr:nvSpPr>
        <xdr:cNvPr id="526" name="災害復旧事業費該当値テキスト"/>
        <xdr:cNvSpPr txBox="1"/>
      </xdr:nvSpPr>
      <xdr:spPr>
        <a:xfrm>
          <a:off x="16370300" y="645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133654</xdr:rowOff>
    </xdr:from>
    <xdr:to>
      <xdr:col>81</xdr:col>
      <xdr:colOff>101600</xdr:colOff>
      <xdr:row>38</xdr:row>
      <xdr:rowOff>63804</xdr:rowOff>
    </xdr:to>
    <xdr:sp macro="" textlink="">
      <xdr:nvSpPr>
        <xdr:cNvPr id="527" name="楕円 526"/>
        <xdr:cNvSpPr/>
      </xdr:nvSpPr>
      <xdr:spPr>
        <a:xfrm>
          <a:off x="15430500" y="64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54931</xdr:rowOff>
    </xdr:from>
    <xdr:ext cx="469744" cy="259045"/>
    <xdr:sp macro="" textlink="">
      <xdr:nvSpPr>
        <xdr:cNvPr id="528" name="テキスト ボックス 527"/>
        <xdr:cNvSpPr txBox="1"/>
      </xdr:nvSpPr>
      <xdr:spPr>
        <a:xfrm>
          <a:off x="15246428" y="65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127076</xdr:rowOff>
    </xdr:from>
    <xdr:to>
      <xdr:col>76</xdr:col>
      <xdr:colOff>165100</xdr:colOff>
      <xdr:row>38</xdr:row>
      <xdr:rowOff>57226</xdr:rowOff>
    </xdr:to>
    <xdr:sp macro="" textlink="">
      <xdr:nvSpPr>
        <xdr:cNvPr id="529" name="楕円 528"/>
        <xdr:cNvSpPr/>
      </xdr:nvSpPr>
      <xdr:spPr>
        <a:xfrm>
          <a:off x="14541500" y="64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73753</xdr:rowOff>
    </xdr:from>
    <xdr:ext cx="469744" cy="259045"/>
    <xdr:sp macro="" textlink="">
      <xdr:nvSpPr>
        <xdr:cNvPr id="530" name="テキスト ボックス 529"/>
        <xdr:cNvSpPr txBox="1"/>
      </xdr:nvSpPr>
      <xdr:spPr>
        <a:xfrm>
          <a:off x="14357428" y="624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136409</xdr:rowOff>
    </xdr:from>
    <xdr:to>
      <xdr:col>72</xdr:col>
      <xdr:colOff>38100</xdr:colOff>
      <xdr:row>38</xdr:row>
      <xdr:rowOff>66559</xdr:rowOff>
    </xdr:to>
    <xdr:sp macro="" textlink="">
      <xdr:nvSpPr>
        <xdr:cNvPr id="531" name="楕円 530"/>
        <xdr:cNvSpPr/>
      </xdr:nvSpPr>
      <xdr:spPr>
        <a:xfrm>
          <a:off x="13652500" y="64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57686</xdr:rowOff>
    </xdr:from>
    <xdr:ext cx="469744" cy="259045"/>
    <xdr:sp macro="" textlink="">
      <xdr:nvSpPr>
        <xdr:cNvPr id="532" name="テキスト ボックス 531"/>
        <xdr:cNvSpPr txBox="1"/>
      </xdr:nvSpPr>
      <xdr:spPr>
        <a:xfrm>
          <a:off x="13468428" y="657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119212</xdr:rowOff>
    </xdr:from>
    <xdr:to>
      <xdr:col>67</xdr:col>
      <xdr:colOff>101600</xdr:colOff>
      <xdr:row>38</xdr:row>
      <xdr:rowOff>49363</xdr:rowOff>
    </xdr:to>
    <xdr:sp macro="" textlink="">
      <xdr:nvSpPr>
        <xdr:cNvPr id="533" name="楕円 532"/>
        <xdr:cNvSpPr/>
      </xdr:nvSpPr>
      <xdr:spPr>
        <a:xfrm>
          <a:off x="12763500" y="6462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65889</xdr:rowOff>
    </xdr:from>
    <xdr:ext cx="469744" cy="259045"/>
    <xdr:sp macro="" textlink="">
      <xdr:nvSpPr>
        <xdr:cNvPr id="534" name="テキスト ボックス 533"/>
        <xdr:cNvSpPr txBox="1"/>
      </xdr:nvSpPr>
      <xdr:spPr>
        <a:xfrm>
          <a:off x="12579428" y="62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131132</xdr:rowOff>
    </xdr:from>
    <xdr:to>
      <xdr:col>85</xdr:col>
      <xdr:colOff>127000</xdr:colOff>
      <xdr:row>75</xdr:row>
      <xdr:rowOff>142187</xdr:rowOff>
    </xdr:to>
    <xdr:cxnSp macro="">
      <xdr:nvCxnSpPr>
        <xdr:cNvPr id="618" name="直線コネクタ 617"/>
        <xdr:cNvCxnSpPr/>
      </xdr:nvCxnSpPr>
      <xdr:spPr>
        <a:xfrm flipV="1">
          <a:off x="15481300" y="12989882"/>
          <a:ext cx="8382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113047</xdr:rowOff>
    </xdr:from>
    <xdr:ext cx="534377" cy="259045"/>
    <xdr:sp macro="" textlink="">
      <xdr:nvSpPr>
        <xdr:cNvPr id="619" name="公債費平均値テキスト"/>
        <xdr:cNvSpPr txBox="1"/>
      </xdr:nvSpPr>
      <xdr:spPr>
        <a:xfrm>
          <a:off x="16370300" y="12971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142187</xdr:rowOff>
    </xdr:from>
    <xdr:to>
      <xdr:col>81</xdr:col>
      <xdr:colOff>50800</xdr:colOff>
      <xdr:row>76</xdr:row>
      <xdr:rowOff>4003</xdr:rowOff>
    </xdr:to>
    <xdr:cxnSp macro="">
      <xdr:nvCxnSpPr>
        <xdr:cNvPr id="621" name="直線コネクタ 620"/>
        <xdr:cNvCxnSpPr/>
      </xdr:nvCxnSpPr>
      <xdr:spPr>
        <a:xfrm flipV="1">
          <a:off x="14592300" y="13000937"/>
          <a:ext cx="889000" cy="3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63285</xdr:rowOff>
    </xdr:from>
    <xdr:ext cx="534377" cy="259045"/>
    <xdr:sp macro="" textlink="">
      <xdr:nvSpPr>
        <xdr:cNvPr id="623" name="テキスト ボックス 622"/>
        <xdr:cNvSpPr txBox="1"/>
      </xdr:nvSpPr>
      <xdr:spPr>
        <a:xfrm>
          <a:off x="15214111" y="130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2869</xdr:rowOff>
    </xdr:from>
    <xdr:to>
      <xdr:col>76</xdr:col>
      <xdr:colOff>114300</xdr:colOff>
      <xdr:row>76</xdr:row>
      <xdr:rowOff>4003</xdr:rowOff>
    </xdr:to>
    <xdr:cxnSp macro="">
      <xdr:nvCxnSpPr>
        <xdr:cNvPr id="624" name="直線コネクタ 623"/>
        <xdr:cNvCxnSpPr/>
      </xdr:nvCxnSpPr>
      <xdr:spPr>
        <a:xfrm>
          <a:off x="13703300" y="12861619"/>
          <a:ext cx="889000" cy="17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71378</xdr:rowOff>
    </xdr:from>
    <xdr:ext cx="534377" cy="259045"/>
    <xdr:sp macro="" textlink="">
      <xdr:nvSpPr>
        <xdr:cNvPr id="626" name="テキスト ボックス 625"/>
        <xdr:cNvSpPr txBox="1"/>
      </xdr:nvSpPr>
      <xdr:spPr>
        <a:xfrm>
          <a:off x="14325111" y="1310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2869</xdr:rowOff>
    </xdr:from>
    <xdr:to>
      <xdr:col>71</xdr:col>
      <xdr:colOff>177800</xdr:colOff>
      <xdr:row>75</xdr:row>
      <xdr:rowOff>71376</xdr:rowOff>
    </xdr:to>
    <xdr:cxnSp macro="">
      <xdr:nvCxnSpPr>
        <xdr:cNvPr id="627" name="直線コネクタ 626"/>
        <xdr:cNvCxnSpPr/>
      </xdr:nvCxnSpPr>
      <xdr:spPr>
        <a:xfrm flipV="1">
          <a:off x="12814300" y="12861619"/>
          <a:ext cx="889000" cy="6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24661</xdr:rowOff>
    </xdr:from>
    <xdr:ext cx="534377" cy="259045"/>
    <xdr:sp macro="" textlink="">
      <xdr:nvSpPr>
        <xdr:cNvPr id="629" name="テキスト ボックス 628"/>
        <xdr:cNvSpPr txBox="1"/>
      </xdr:nvSpPr>
      <xdr:spPr>
        <a:xfrm>
          <a:off x="13436111" y="130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4078</xdr:rowOff>
    </xdr:from>
    <xdr:ext cx="534377" cy="259045"/>
    <xdr:sp macro="" textlink="">
      <xdr:nvSpPr>
        <xdr:cNvPr id="631" name="テキスト ボックス 630"/>
        <xdr:cNvSpPr txBox="1"/>
      </xdr:nvSpPr>
      <xdr:spPr>
        <a:xfrm>
          <a:off x="12547111" y="130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80332</xdr:rowOff>
    </xdr:from>
    <xdr:to>
      <xdr:col>85</xdr:col>
      <xdr:colOff>177800</xdr:colOff>
      <xdr:row>76</xdr:row>
      <xdr:rowOff>10483</xdr:rowOff>
    </xdr:to>
    <xdr:sp macro="" textlink="">
      <xdr:nvSpPr>
        <xdr:cNvPr id="637" name="楕円 636"/>
        <xdr:cNvSpPr/>
      </xdr:nvSpPr>
      <xdr:spPr>
        <a:xfrm>
          <a:off x="16268700" y="129390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103209</xdr:rowOff>
    </xdr:from>
    <xdr:ext cx="534377" cy="259045"/>
    <xdr:sp macro="" textlink="">
      <xdr:nvSpPr>
        <xdr:cNvPr id="638" name="公債費該当値テキスト"/>
        <xdr:cNvSpPr txBox="1"/>
      </xdr:nvSpPr>
      <xdr:spPr>
        <a:xfrm>
          <a:off x="16370300" y="127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91387</xdr:rowOff>
    </xdr:from>
    <xdr:to>
      <xdr:col>81</xdr:col>
      <xdr:colOff>101600</xdr:colOff>
      <xdr:row>76</xdr:row>
      <xdr:rowOff>21537</xdr:rowOff>
    </xdr:to>
    <xdr:sp macro="" textlink="">
      <xdr:nvSpPr>
        <xdr:cNvPr id="639" name="楕円 638"/>
        <xdr:cNvSpPr/>
      </xdr:nvSpPr>
      <xdr:spPr>
        <a:xfrm>
          <a:off x="15430500" y="129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38064</xdr:rowOff>
    </xdr:from>
    <xdr:ext cx="534377" cy="259045"/>
    <xdr:sp macro="" textlink="">
      <xdr:nvSpPr>
        <xdr:cNvPr id="640" name="テキスト ボックス 639"/>
        <xdr:cNvSpPr txBox="1"/>
      </xdr:nvSpPr>
      <xdr:spPr>
        <a:xfrm>
          <a:off x="15214111" y="127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124653</xdr:rowOff>
    </xdr:from>
    <xdr:to>
      <xdr:col>76</xdr:col>
      <xdr:colOff>165100</xdr:colOff>
      <xdr:row>76</xdr:row>
      <xdr:rowOff>54803</xdr:rowOff>
    </xdr:to>
    <xdr:sp macro="" textlink="">
      <xdr:nvSpPr>
        <xdr:cNvPr id="641" name="楕円 640"/>
        <xdr:cNvSpPr/>
      </xdr:nvSpPr>
      <xdr:spPr>
        <a:xfrm>
          <a:off x="14541500" y="1298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71330</xdr:rowOff>
    </xdr:from>
    <xdr:ext cx="534377" cy="259045"/>
    <xdr:sp macro="" textlink="">
      <xdr:nvSpPr>
        <xdr:cNvPr id="642" name="テキスト ボックス 641"/>
        <xdr:cNvSpPr txBox="1"/>
      </xdr:nvSpPr>
      <xdr:spPr>
        <a:xfrm>
          <a:off x="14325111" y="1275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123519</xdr:rowOff>
    </xdr:from>
    <xdr:to>
      <xdr:col>72</xdr:col>
      <xdr:colOff>38100</xdr:colOff>
      <xdr:row>75</xdr:row>
      <xdr:rowOff>53669</xdr:rowOff>
    </xdr:to>
    <xdr:sp macro="" textlink="">
      <xdr:nvSpPr>
        <xdr:cNvPr id="643" name="楕円 642"/>
        <xdr:cNvSpPr/>
      </xdr:nvSpPr>
      <xdr:spPr>
        <a:xfrm>
          <a:off x="13652500" y="128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70196</xdr:rowOff>
    </xdr:from>
    <xdr:ext cx="534377" cy="259045"/>
    <xdr:sp macro="" textlink="">
      <xdr:nvSpPr>
        <xdr:cNvPr id="644" name="テキスト ボックス 643"/>
        <xdr:cNvSpPr txBox="1"/>
      </xdr:nvSpPr>
      <xdr:spPr>
        <a:xfrm>
          <a:off x="13436111" y="125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20576</xdr:rowOff>
    </xdr:from>
    <xdr:to>
      <xdr:col>67</xdr:col>
      <xdr:colOff>101600</xdr:colOff>
      <xdr:row>75</xdr:row>
      <xdr:rowOff>122176</xdr:rowOff>
    </xdr:to>
    <xdr:sp macro="" textlink="">
      <xdr:nvSpPr>
        <xdr:cNvPr id="645" name="楕円 644"/>
        <xdr:cNvSpPr/>
      </xdr:nvSpPr>
      <xdr:spPr>
        <a:xfrm>
          <a:off x="12763500" y="1287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138703</xdr:rowOff>
    </xdr:from>
    <xdr:ext cx="534377" cy="259045"/>
    <xdr:sp macro="" textlink="">
      <xdr:nvSpPr>
        <xdr:cNvPr id="646" name="テキスト ボックス 645"/>
        <xdr:cNvSpPr txBox="1"/>
      </xdr:nvSpPr>
      <xdr:spPr>
        <a:xfrm>
          <a:off x="12547111" y="1265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43002</xdr:rowOff>
    </xdr:from>
    <xdr:to>
      <xdr:col>85</xdr:col>
      <xdr:colOff>127000</xdr:colOff>
      <xdr:row>98</xdr:row>
      <xdr:rowOff>22738</xdr:rowOff>
    </xdr:to>
    <xdr:cxnSp macro="">
      <xdr:nvCxnSpPr>
        <xdr:cNvPr id="677" name="直線コネクタ 676"/>
        <xdr:cNvCxnSpPr/>
      </xdr:nvCxnSpPr>
      <xdr:spPr>
        <a:xfrm>
          <a:off x="15481300" y="16502202"/>
          <a:ext cx="838200" cy="32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43002</xdr:rowOff>
    </xdr:from>
    <xdr:to>
      <xdr:col>81</xdr:col>
      <xdr:colOff>50800</xdr:colOff>
      <xdr:row>98</xdr:row>
      <xdr:rowOff>18542</xdr:rowOff>
    </xdr:to>
    <xdr:cxnSp macro="">
      <xdr:nvCxnSpPr>
        <xdr:cNvPr id="680" name="直線コネクタ 679"/>
        <xdr:cNvCxnSpPr/>
      </xdr:nvCxnSpPr>
      <xdr:spPr>
        <a:xfrm flipV="1">
          <a:off x="14592300" y="16502202"/>
          <a:ext cx="889000" cy="3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82" name="テキスト ボックス 681"/>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18542</xdr:rowOff>
    </xdr:from>
    <xdr:to>
      <xdr:col>76</xdr:col>
      <xdr:colOff>114300</xdr:colOff>
      <xdr:row>98</xdr:row>
      <xdr:rowOff>122865</xdr:rowOff>
    </xdr:to>
    <xdr:cxnSp macro="">
      <xdr:nvCxnSpPr>
        <xdr:cNvPr id="683" name="直線コネクタ 682"/>
        <xdr:cNvCxnSpPr/>
      </xdr:nvCxnSpPr>
      <xdr:spPr>
        <a:xfrm flipV="1">
          <a:off x="13703300" y="16820642"/>
          <a:ext cx="889000" cy="10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165303</xdr:rowOff>
    </xdr:from>
    <xdr:to>
      <xdr:col>71</xdr:col>
      <xdr:colOff>177800</xdr:colOff>
      <xdr:row>98</xdr:row>
      <xdr:rowOff>122865</xdr:rowOff>
    </xdr:to>
    <xdr:cxnSp macro="">
      <xdr:nvCxnSpPr>
        <xdr:cNvPr id="686" name="直線コネクタ 685"/>
        <xdr:cNvCxnSpPr/>
      </xdr:nvCxnSpPr>
      <xdr:spPr>
        <a:xfrm>
          <a:off x="12814300" y="16624503"/>
          <a:ext cx="889000" cy="30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90" name="テキスト ボックス 689"/>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143388</xdr:rowOff>
    </xdr:from>
    <xdr:to>
      <xdr:col>85</xdr:col>
      <xdr:colOff>177800</xdr:colOff>
      <xdr:row>98</xdr:row>
      <xdr:rowOff>73538</xdr:rowOff>
    </xdr:to>
    <xdr:sp macro="" textlink="">
      <xdr:nvSpPr>
        <xdr:cNvPr id="696" name="楕円 695"/>
        <xdr:cNvSpPr/>
      </xdr:nvSpPr>
      <xdr:spPr>
        <a:xfrm>
          <a:off x="16268700" y="1677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121815</xdr:rowOff>
    </xdr:from>
    <xdr:ext cx="534377" cy="259045"/>
    <xdr:sp macro="" textlink="">
      <xdr:nvSpPr>
        <xdr:cNvPr id="697" name="積立金該当値テキスト"/>
        <xdr:cNvSpPr txBox="1"/>
      </xdr:nvSpPr>
      <xdr:spPr>
        <a:xfrm>
          <a:off x="16370300" y="1675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163652</xdr:rowOff>
    </xdr:from>
    <xdr:to>
      <xdr:col>81</xdr:col>
      <xdr:colOff>101600</xdr:colOff>
      <xdr:row>96</xdr:row>
      <xdr:rowOff>93802</xdr:rowOff>
    </xdr:to>
    <xdr:sp macro="" textlink="">
      <xdr:nvSpPr>
        <xdr:cNvPr id="698" name="楕円 697"/>
        <xdr:cNvSpPr/>
      </xdr:nvSpPr>
      <xdr:spPr>
        <a:xfrm>
          <a:off x="15430500" y="164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110329</xdr:rowOff>
    </xdr:from>
    <xdr:ext cx="534377" cy="259045"/>
    <xdr:sp macro="" textlink="">
      <xdr:nvSpPr>
        <xdr:cNvPr id="699" name="テキスト ボックス 698"/>
        <xdr:cNvSpPr txBox="1"/>
      </xdr:nvSpPr>
      <xdr:spPr>
        <a:xfrm>
          <a:off x="15214111" y="162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139192</xdr:rowOff>
    </xdr:from>
    <xdr:to>
      <xdr:col>76</xdr:col>
      <xdr:colOff>165100</xdr:colOff>
      <xdr:row>98</xdr:row>
      <xdr:rowOff>69342</xdr:rowOff>
    </xdr:to>
    <xdr:sp macro="" textlink="">
      <xdr:nvSpPr>
        <xdr:cNvPr id="700" name="楕円 699"/>
        <xdr:cNvSpPr/>
      </xdr:nvSpPr>
      <xdr:spPr>
        <a:xfrm>
          <a:off x="14541500" y="167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60469</xdr:rowOff>
    </xdr:from>
    <xdr:ext cx="534377" cy="259045"/>
    <xdr:sp macro="" textlink="">
      <xdr:nvSpPr>
        <xdr:cNvPr id="701" name="テキスト ボックス 700"/>
        <xdr:cNvSpPr txBox="1"/>
      </xdr:nvSpPr>
      <xdr:spPr>
        <a:xfrm>
          <a:off x="14325111" y="1686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72065</xdr:rowOff>
    </xdr:from>
    <xdr:to>
      <xdr:col>72</xdr:col>
      <xdr:colOff>38100</xdr:colOff>
      <xdr:row>99</xdr:row>
      <xdr:rowOff>2215</xdr:rowOff>
    </xdr:to>
    <xdr:sp macro="" textlink="">
      <xdr:nvSpPr>
        <xdr:cNvPr id="702" name="楕円 701"/>
        <xdr:cNvSpPr/>
      </xdr:nvSpPr>
      <xdr:spPr>
        <a:xfrm>
          <a:off x="13652500" y="168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164792</xdr:rowOff>
    </xdr:from>
    <xdr:ext cx="469744" cy="259045"/>
    <xdr:sp macro="" textlink="">
      <xdr:nvSpPr>
        <xdr:cNvPr id="703" name="テキスト ボックス 702"/>
        <xdr:cNvSpPr txBox="1"/>
      </xdr:nvSpPr>
      <xdr:spPr>
        <a:xfrm>
          <a:off x="13468428" y="1696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114503</xdr:rowOff>
    </xdr:from>
    <xdr:to>
      <xdr:col>67</xdr:col>
      <xdr:colOff>101600</xdr:colOff>
      <xdr:row>97</xdr:row>
      <xdr:rowOff>44653</xdr:rowOff>
    </xdr:to>
    <xdr:sp macro="" textlink="">
      <xdr:nvSpPr>
        <xdr:cNvPr id="704" name="楕円 703"/>
        <xdr:cNvSpPr/>
      </xdr:nvSpPr>
      <xdr:spPr>
        <a:xfrm>
          <a:off x="12763500" y="165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61180</xdr:rowOff>
    </xdr:from>
    <xdr:ext cx="534377" cy="259045"/>
    <xdr:sp macro="" textlink="">
      <xdr:nvSpPr>
        <xdr:cNvPr id="705" name="テキスト ボックス 704"/>
        <xdr:cNvSpPr txBox="1"/>
      </xdr:nvSpPr>
      <xdr:spPr>
        <a:xfrm>
          <a:off x="12547111" y="1634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70957</xdr:rowOff>
    </xdr:from>
    <xdr:to>
      <xdr:col>116</xdr:col>
      <xdr:colOff>63500</xdr:colOff>
      <xdr:row>37</xdr:row>
      <xdr:rowOff>136859</xdr:rowOff>
    </xdr:to>
    <xdr:cxnSp macro="">
      <xdr:nvCxnSpPr>
        <xdr:cNvPr id="736" name="直線コネクタ 735"/>
        <xdr:cNvCxnSpPr/>
      </xdr:nvCxnSpPr>
      <xdr:spPr>
        <a:xfrm flipV="1">
          <a:off x="21323300" y="6243157"/>
          <a:ext cx="838200" cy="23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142243</xdr:rowOff>
    </xdr:from>
    <xdr:ext cx="469744" cy="259045"/>
    <xdr:sp macro="" textlink="">
      <xdr:nvSpPr>
        <xdr:cNvPr id="737" name="投資及び出資金平均値テキスト"/>
        <xdr:cNvSpPr txBox="1"/>
      </xdr:nvSpPr>
      <xdr:spPr>
        <a:xfrm>
          <a:off x="22212300" y="6657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136859</xdr:rowOff>
    </xdr:from>
    <xdr:to>
      <xdr:col>111</xdr:col>
      <xdr:colOff>177800</xdr:colOff>
      <xdr:row>39</xdr:row>
      <xdr:rowOff>30266</xdr:rowOff>
    </xdr:to>
    <xdr:cxnSp macro="">
      <xdr:nvCxnSpPr>
        <xdr:cNvPr id="739" name="直線コネクタ 738"/>
        <xdr:cNvCxnSpPr/>
      </xdr:nvCxnSpPr>
      <xdr:spPr>
        <a:xfrm flipV="1">
          <a:off x="20434300" y="6480509"/>
          <a:ext cx="889000" cy="23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112100</xdr:rowOff>
    </xdr:from>
    <xdr:ext cx="378565" cy="259045"/>
    <xdr:sp macro="" textlink="">
      <xdr:nvSpPr>
        <xdr:cNvPr id="741" name="テキスト ボックス 740"/>
        <xdr:cNvSpPr txBox="1"/>
      </xdr:nvSpPr>
      <xdr:spPr>
        <a:xfrm>
          <a:off x="21134017" y="679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30266</xdr:rowOff>
    </xdr:from>
    <xdr:to>
      <xdr:col>107</xdr:col>
      <xdr:colOff>50800</xdr:colOff>
      <xdr:row>39</xdr:row>
      <xdr:rowOff>91857</xdr:rowOff>
    </xdr:to>
    <xdr:cxnSp macro="">
      <xdr:nvCxnSpPr>
        <xdr:cNvPr id="742" name="直線コネクタ 741"/>
        <xdr:cNvCxnSpPr/>
      </xdr:nvCxnSpPr>
      <xdr:spPr>
        <a:xfrm flipV="1">
          <a:off x="19545300" y="6716816"/>
          <a:ext cx="8890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130421</xdr:rowOff>
    </xdr:from>
    <xdr:ext cx="378565" cy="259045"/>
    <xdr:sp macro="" textlink="">
      <xdr:nvSpPr>
        <xdr:cNvPr id="744" name="テキスト ボックス 743"/>
        <xdr:cNvSpPr txBox="1"/>
      </xdr:nvSpPr>
      <xdr:spPr>
        <a:xfrm>
          <a:off x="20245017" y="6816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91857</xdr:rowOff>
    </xdr:from>
    <xdr:to>
      <xdr:col>102</xdr:col>
      <xdr:colOff>114300</xdr:colOff>
      <xdr:row>39</xdr:row>
      <xdr:rowOff>98878</xdr:rowOff>
    </xdr:to>
    <xdr:cxnSp macro="">
      <xdr:nvCxnSpPr>
        <xdr:cNvPr id="745" name="直線コネクタ 744"/>
        <xdr:cNvCxnSpPr/>
      </xdr:nvCxnSpPr>
      <xdr:spPr>
        <a:xfrm flipV="1">
          <a:off x="18656300" y="6778407"/>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20157</xdr:rowOff>
    </xdr:from>
    <xdr:to>
      <xdr:col>116</xdr:col>
      <xdr:colOff>114300</xdr:colOff>
      <xdr:row>36</xdr:row>
      <xdr:rowOff>121757</xdr:rowOff>
    </xdr:to>
    <xdr:sp macro="" textlink="">
      <xdr:nvSpPr>
        <xdr:cNvPr id="755" name="楕円 754"/>
        <xdr:cNvSpPr/>
      </xdr:nvSpPr>
      <xdr:spPr>
        <a:xfrm>
          <a:off x="22110700" y="619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43034</xdr:rowOff>
    </xdr:from>
    <xdr:ext cx="534377" cy="259045"/>
    <xdr:sp macro="" textlink="">
      <xdr:nvSpPr>
        <xdr:cNvPr id="756" name="投資及び出資金該当値テキスト"/>
        <xdr:cNvSpPr txBox="1"/>
      </xdr:nvSpPr>
      <xdr:spPr>
        <a:xfrm>
          <a:off x="22212300" y="604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86059</xdr:rowOff>
    </xdr:from>
    <xdr:to>
      <xdr:col>112</xdr:col>
      <xdr:colOff>38100</xdr:colOff>
      <xdr:row>38</xdr:row>
      <xdr:rowOff>16208</xdr:rowOff>
    </xdr:to>
    <xdr:sp macro="" textlink="">
      <xdr:nvSpPr>
        <xdr:cNvPr id="757" name="楕円 756"/>
        <xdr:cNvSpPr/>
      </xdr:nvSpPr>
      <xdr:spPr>
        <a:xfrm>
          <a:off x="21272500" y="6429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32736</xdr:rowOff>
    </xdr:from>
    <xdr:ext cx="469744" cy="259045"/>
    <xdr:sp macro="" textlink="">
      <xdr:nvSpPr>
        <xdr:cNvPr id="758" name="テキスト ボックス 757"/>
        <xdr:cNvSpPr txBox="1"/>
      </xdr:nvSpPr>
      <xdr:spPr>
        <a:xfrm>
          <a:off x="21088428" y="620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150916</xdr:rowOff>
    </xdr:from>
    <xdr:to>
      <xdr:col>107</xdr:col>
      <xdr:colOff>101600</xdr:colOff>
      <xdr:row>39</xdr:row>
      <xdr:rowOff>81066</xdr:rowOff>
    </xdr:to>
    <xdr:sp macro="" textlink="">
      <xdr:nvSpPr>
        <xdr:cNvPr id="759" name="楕円 758"/>
        <xdr:cNvSpPr/>
      </xdr:nvSpPr>
      <xdr:spPr>
        <a:xfrm>
          <a:off x="20383500" y="66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97593</xdr:rowOff>
    </xdr:from>
    <xdr:ext cx="469744" cy="259045"/>
    <xdr:sp macro="" textlink="">
      <xdr:nvSpPr>
        <xdr:cNvPr id="760" name="テキスト ボックス 759"/>
        <xdr:cNvSpPr txBox="1"/>
      </xdr:nvSpPr>
      <xdr:spPr>
        <a:xfrm>
          <a:off x="20199428" y="644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41057</xdr:rowOff>
    </xdr:from>
    <xdr:to>
      <xdr:col>102</xdr:col>
      <xdr:colOff>165100</xdr:colOff>
      <xdr:row>39</xdr:row>
      <xdr:rowOff>142657</xdr:rowOff>
    </xdr:to>
    <xdr:sp macro="" textlink="">
      <xdr:nvSpPr>
        <xdr:cNvPr id="761" name="楕円 760"/>
        <xdr:cNvSpPr/>
      </xdr:nvSpPr>
      <xdr:spPr>
        <a:xfrm>
          <a:off x="19494500" y="67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133784</xdr:rowOff>
    </xdr:from>
    <xdr:ext cx="378565" cy="259045"/>
    <xdr:sp macro="" textlink="">
      <xdr:nvSpPr>
        <xdr:cNvPr id="762" name="テキスト ボックス 761"/>
        <xdr:cNvSpPr txBox="1"/>
      </xdr:nvSpPr>
      <xdr:spPr>
        <a:xfrm>
          <a:off x="19356017" y="682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41211</xdr:rowOff>
    </xdr:from>
    <xdr:to>
      <xdr:col>116</xdr:col>
      <xdr:colOff>63500</xdr:colOff>
      <xdr:row>59</xdr:row>
      <xdr:rowOff>42240</xdr:rowOff>
    </xdr:to>
    <xdr:cxnSp macro="">
      <xdr:nvCxnSpPr>
        <xdr:cNvPr id="793" name="直線コネクタ 792"/>
        <xdr:cNvCxnSpPr/>
      </xdr:nvCxnSpPr>
      <xdr:spPr>
        <a:xfrm>
          <a:off x="21323300" y="10156761"/>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41211</xdr:rowOff>
    </xdr:from>
    <xdr:to>
      <xdr:col>111</xdr:col>
      <xdr:colOff>177800</xdr:colOff>
      <xdr:row>59</xdr:row>
      <xdr:rowOff>41249</xdr:rowOff>
    </xdr:to>
    <xdr:cxnSp macro="">
      <xdr:nvCxnSpPr>
        <xdr:cNvPr id="796" name="直線コネクタ 795"/>
        <xdr:cNvCxnSpPr/>
      </xdr:nvCxnSpPr>
      <xdr:spPr>
        <a:xfrm flipV="1">
          <a:off x="20434300" y="1015676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41249</xdr:rowOff>
    </xdr:from>
    <xdr:to>
      <xdr:col>107</xdr:col>
      <xdr:colOff>50800</xdr:colOff>
      <xdr:row>59</xdr:row>
      <xdr:rowOff>41287</xdr:rowOff>
    </xdr:to>
    <xdr:cxnSp macro="">
      <xdr:nvCxnSpPr>
        <xdr:cNvPr id="799" name="直線コネクタ 798"/>
        <xdr:cNvCxnSpPr/>
      </xdr:nvCxnSpPr>
      <xdr:spPr>
        <a:xfrm flipV="1">
          <a:off x="19545300" y="1015679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40297</xdr:rowOff>
    </xdr:from>
    <xdr:to>
      <xdr:col>102</xdr:col>
      <xdr:colOff>114300</xdr:colOff>
      <xdr:row>59</xdr:row>
      <xdr:rowOff>41287</xdr:rowOff>
    </xdr:to>
    <xdr:cxnSp macro="">
      <xdr:nvCxnSpPr>
        <xdr:cNvPr id="802" name="直線コネクタ 801"/>
        <xdr:cNvCxnSpPr/>
      </xdr:nvCxnSpPr>
      <xdr:spPr>
        <a:xfrm>
          <a:off x="18656300" y="10155847"/>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162890</xdr:rowOff>
    </xdr:from>
    <xdr:to>
      <xdr:col>116</xdr:col>
      <xdr:colOff>114300</xdr:colOff>
      <xdr:row>59</xdr:row>
      <xdr:rowOff>93040</xdr:rowOff>
    </xdr:to>
    <xdr:sp macro="" textlink="">
      <xdr:nvSpPr>
        <xdr:cNvPr id="812" name="楕円 811"/>
        <xdr:cNvSpPr/>
      </xdr:nvSpPr>
      <xdr:spPr>
        <a:xfrm>
          <a:off x="221107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77817</xdr:rowOff>
    </xdr:from>
    <xdr:ext cx="313932" cy="259045"/>
    <xdr:sp macro="" textlink="">
      <xdr:nvSpPr>
        <xdr:cNvPr id="813" name="貸付金該当値テキスト"/>
        <xdr:cNvSpPr txBox="1"/>
      </xdr:nvSpPr>
      <xdr:spPr>
        <a:xfrm>
          <a:off x="22212300" y="10021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161861</xdr:rowOff>
    </xdr:from>
    <xdr:to>
      <xdr:col>112</xdr:col>
      <xdr:colOff>38100</xdr:colOff>
      <xdr:row>59</xdr:row>
      <xdr:rowOff>92011</xdr:rowOff>
    </xdr:to>
    <xdr:sp macro="" textlink="">
      <xdr:nvSpPr>
        <xdr:cNvPr id="814" name="楕円 813"/>
        <xdr:cNvSpPr/>
      </xdr:nvSpPr>
      <xdr:spPr>
        <a:xfrm>
          <a:off x="21272500" y="101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83138</xdr:rowOff>
    </xdr:from>
    <xdr:ext cx="313932" cy="259045"/>
    <xdr:sp macro="" textlink="">
      <xdr:nvSpPr>
        <xdr:cNvPr id="815" name="テキスト ボックス 814"/>
        <xdr:cNvSpPr txBox="1"/>
      </xdr:nvSpPr>
      <xdr:spPr>
        <a:xfrm>
          <a:off x="21166333" y="10198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161899</xdr:rowOff>
    </xdr:from>
    <xdr:to>
      <xdr:col>107</xdr:col>
      <xdr:colOff>101600</xdr:colOff>
      <xdr:row>59</xdr:row>
      <xdr:rowOff>92049</xdr:rowOff>
    </xdr:to>
    <xdr:sp macro="" textlink="">
      <xdr:nvSpPr>
        <xdr:cNvPr id="816" name="楕円 815"/>
        <xdr:cNvSpPr/>
      </xdr:nvSpPr>
      <xdr:spPr>
        <a:xfrm>
          <a:off x="20383500" y="101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83176</xdr:rowOff>
    </xdr:from>
    <xdr:ext cx="313932" cy="259045"/>
    <xdr:sp macro="" textlink="">
      <xdr:nvSpPr>
        <xdr:cNvPr id="817" name="テキスト ボックス 816"/>
        <xdr:cNvSpPr txBox="1"/>
      </xdr:nvSpPr>
      <xdr:spPr>
        <a:xfrm>
          <a:off x="20277333" y="10198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161937</xdr:rowOff>
    </xdr:from>
    <xdr:to>
      <xdr:col>102</xdr:col>
      <xdr:colOff>165100</xdr:colOff>
      <xdr:row>59</xdr:row>
      <xdr:rowOff>92087</xdr:rowOff>
    </xdr:to>
    <xdr:sp macro="" textlink="">
      <xdr:nvSpPr>
        <xdr:cNvPr id="818" name="楕円 817"/>
        <xdr:cNvSpPr/>
      </xdr:nvSpPr>
      <xdr:spPr>
        <a:xfrm>
          <a:off x="19494500" y="101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83214</xdr:rowOff>
    </xdr:from>
    <xdr:ext cx="313932" cy="259045"/>
    <xdr:sp macro="" textlink="">
      <xdr:nvSpPr>
        <xdr:cNvPr id="819" name="テキスト ボックス 818"/>
        <xdr:cNvSpPr txBox="1"/>
      </xdr:nvSpPr>
      <xdr:spPr>
        <a:xfrm>
          <a:off x="19388333" y="10198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160947</xdr:rowOff>
    </xdr:from>
    <xdr:to>
      <xdr:col>98</xdr:col>
      <xdr:colOff>38100</xdr:colOff>
      <xdr:row>59</xdr:row>
      <xdr:rowOff>91097</xdr:rowOff>
    </xdr:to>
    <xdr:sp macro="" textlink="">
      <xdr:nvSpPr>
        <xdr:cNvPr id="820" name="楕円 819"/>
        <xdr:cNvSpPr/>
      </xdr:nvSpPr>
      <xdr:spPr>
        <a:xfrm>
          <a:off x="18605500" y="101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82224</xdr:rowOff>
    </xdr:from>
    <xdr:ext cx="378565" cy="259045"/>
    <xdr:sp macro="" textlink="">
      <xdr:nvSpPr>
        <xdr:cNvPr id="821" name="テキスト ボックス 820"/>
        <xdr:cNvSpPr txBox="1"/>
      </xdr:nvSpPr>
      <xdr:spPr>
        <a:xfrm>
          <a:off x="18467017" y="10197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85162</xdr:rowOff>
    </xdr:from>
    <xdr:to>
      <xdr:col>116</xdr:col>
      <xdr:colOff>63500</xdr:colOff>
      <xdr:row>77</xdr:row>
      <xdr:rowOff>48766</xdr:rowOff>
    </xdr:to>
    <xdr:cxnSp macro="">
      <xdr:nvCxnSpPr>
        <xdr:cNvPr id="853" name="直線コネクタ 852"/>
        <xdr:cNvCxnSpPr/>
      </xdr:nvCxnSpPr>
      <xdr:spPr>
        <a:xfrm flipV="1">
          <a:off x="21323300" y="13115362"/>
          <a:ext cx="838200" cy="13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155832</xdr:rowOff>
    </xdr:from>
    <xdr:to>
      <xdr:col>111</xdr:col>
      <xdr:colOff>177800</xdr:colOff>
      <xdr:row>77</xdr:row>
      <xdr:rowOff>48766</xdr:rowOff>
    </xdr:to>
    <xdr:cxnSp macro="">
      <xdr:nvCxnSpPr>
        <xdr:cNvPr id="856" name="直線コネクタ 855"/>
        <xdr:cNvCxnSpPr/>
      </xdr:nvCxnSpPr>
      <xdr:spPr>
        <a:xfrm>
          <a:off x="20434300" y="12671682"/>
          <a:ext cx="889000" cy="57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155832</xdr:rowOff>
    </xdr:from>
    <xdr:to>
      <xdr:col>107</xdr:col>
      <xdr:colOff>50800</xdr:colOff>
      <xdr:row>74</xdr:row>
      <xdr:rowOff>104757</xdr:rowOff>
    </xdr:to>
    <xdr:cxnSp macro="">
      <xdr:nvCxnSpPr>
        <xdr:cNvPr id="859" name="直線コネクタ 858"/>
        <xdr:cNvCxnSpPr/>
      </xdr:nvCxnSpPr>
      <xdr:spPr>
        <a:xfrm flipV="1">
          <a:off x="19545300" y="12671682"/>
          <a:ext cx="889000" cy="12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41364</xdr:rowOff>
    </xdr:from>
    <xdr:ext cx="534377" cy="259045"/>
    <xdr:sp macro="" textlink="">
      <xdr:nvSpPr>
        <xdr:cNvPr id="861" name="テキスト ボックス 860"/>
        <xdr:cNvSpPr txBox="1"/>
      </xdr:nvSpPr>
      <xdr:spPr>
        <a:xfrm>
          <a:off x="20167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104757</xdr:rowOff>
    </xdr:from>
    <xdr:to>
      <xdr:col>102</xdr:col>
      <xdr:colOff>114300</xdr:colOff>
      <xdr:row>75</xdr:row>
      <xdr:rowOff>39916</xdr:rowOff>
    </xdr:to>
    <xdr:cxnSp macro="">
      <xdr:nvCxnSpPr>
        <xdr:cNvPr id="862" name="直線コネクタ 861"/>
        <xdr:cNvCxnSpPr/>
      </xdr:nvCxnSpPr>
      <xdr:spPr>
        <a:xfrm flipV="1">
          <a:off x="18656300" y="12792057"/>
          <a:ext cx="889000" cy="10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50819</xdr:rowOff>
    </xdr:from>
    <xdr:ext cx="534377" cy="259045"/>
    <xdr:sp macro="" textlink="">
      <xdr:nvSpPr>
        <xdr:cNvPr id="864" name="テキスト ボックス 863"/>
        <xdr:cNvSpPr txBox="1"/>
      </xdr:nvSpPr>
      <xdr:spPr>
        <a:xfrm>
          <a:off x="19278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95885</xdr:rowOff>
    </xdr:from>
    <xdr:ext cx="534377" cy="259045"/>
    <xdr:sp macro="" textlink="">
      <xdr:nvSpPr>
        <xdr:cNvPr id="866" name="テキスト ボックス 865"/>
        <xdr:cNvSpPr txBox="1"/>
      </xdr:nvSpPr>
      <xdr:spPr>
        <a:xfrm>
          <a:off x="18389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34362</xdr:rowOff>
    </xdr:from>
    <xdr:to>
      <xdr:col>116</xdr:col>
      <xdr:colOff>114300</xdr:colOff>
      <xdr:row>76</xdr:row>
      <xdr:rowOff>135962</xdr:rowOff>
    </xdr:to>
    <xdr:sp macro="" textlink="">
      <xdr:nvSpPr>
        <xdr:cNvPr id="872" name="楕円 871"/>
        <xdr:cNvSpPr/>
      </xdr:nvSpPr>
      <xdr:spPr>
        <a:xfrm>
          <a:off x="22110700" y="1306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12789</xdr:rowOff>
    </xdr:from>
    <xdr:ext cx="534377" cy="259045"/>
    <xdr:sp macro="" textlink="">
      <xdr:nvSpPr>
        <xdr:cNvPr id="873" name="繰出金該当値テキスト"/>
        <xdr:cNvSpPr txBox="1"/>
      </xdr:nvSpPr>
      <xdr:spPr>
        <a:xfrm>
          <a:off x="22212300" y="130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169416</xdr:rowOff>
    </xdr:from>
    <xdr:to>
      <xdr:col>112</xdr:col>
      <xdr:colOff>38100</xdr:colOff>
      <xdr:row>77</xdr:row>
      <xdr:rowOff>99566</xdr:rowOff>
    </xdr:to>
    <xdr:sp macro="" textlink="">
      <xdr:nvSpPr>
        <xdr:cNvPr id="874" name="楕円 873"/>
        <xdr:cNvSpPr/>
      </xdr:nvSpPr>
      <xdr:spPr>
        <a:xfrm>
          <a:off x="21272500" y="131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90693</xdr:rowOff>
    </xdr:from>
    <xdr:ext cx="534377" cy="259045"/>
    <xdr:sp macro="" textlink="">
      <xdr:nvSpPr>
        <xdr:cNvPr id="875" name="テキスト ボックス 874"/>
        <xdr:cNvSpPr txBox="1"/>
      </xdr:nvSpPr>
      <xdr:spPr>
        <a:xfrm>
          <a:off x="21056111" y="1329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105032</xdr:rowOff>
    </xdr:from>
    <xdr:to>
      <xdr:col>107</xdr:col>
      <xdr:colOff>101600</xdr:colOff>
      <xdr:row>74</xdr:row>
      <xdr:rowOff>35182</xdr:rowOff>
    </xdr:to>
    <xdr:sp macro="" textlink="">
      <xdr:nvSpPr>
        <xdr:cNvPr id="876" name="楕円 875"/>
        <xdr:cNvSpPr/>
      </xdr:nvSpPr>
      <xdr:spPr>
        <a:xfrm>
          <a:off x="20383500" y="126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51709</xdr:rowOff>
    </xdr:from>
    <xdr:ext cx="534377" cy="259045"/>
    <xdr:sp macro="" textlink="">
      <xdr:nvSpPr>
        <xdr:cNvPr id="877" name="テキスト ボックス 876"/>
        <xdr:cNvSpPr txBox="1"/>
      </xdr:nvSpPr>
      <xdr:spPr>
        <a:xfrm>
          <a:off x="20167111" y="1239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53957</xdr:rowOff>
    </xdr:from>
    <xdr:to>
      <xdr:col>102</xdr:col>
      <xdr:colOff>165100</xdr:colOff>
      <xdr:row>74</xdr:row>
      <xdr:rowOff>155557</xdr:rowOff>
    </xdr:to>
    <xdr:sp macro="" textlink="">
      <xdr:nvSpPr>
        <xdr:cNvPr id="878" name="楕円 877"/>
        <xdr:cNvSpPr/>
      </xdr:nvSpPr>
      <xdr:spPr>
        <a:xfrm>
          <a:off x="19494500" y="1274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634</xdr:rowOff>
    </xdr:from>
    <xdr:ext cx="534377" cy="259045"/>
    <xdr:sp macro="" textlink="">
      <xdr:nvSpPr>
        <xdr:cNvPr id="879" name="テキスト ボックス 878"/>
        <xdr:cNvSpPr txBox="1"/>
      </xdr:nvSpPr>
      <xdr:spPr>
        <a:xfrm>
          <a:off x="19278111" y="125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160566</xdr:rowOff>
    </xdr:from>
    <xdr:to>
      <xdr:col>98</xdr:col>
      <xdr:colOff>38100</xdr:colOff>
      <xdr:row>75</xdr:row>
      <xdr:rowOff>90716</xdr:rowOff>
    </xdr:to>
    <xdr:sp macro="" textlink="">
      <xdr:nvSpPr>
        <xdr:cNvPr id="880" name="楕円 879"/>
        <xdr:cNvSpPr/>
      </xdr:nvSpPr>
      <xdr:spPr>
        <a:xfrm>
          <a:off x="18605500" y="128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107243</xdr:rowOff>
    </xdr:from>
    <xdr:ext cx="534377" cy="259045"/>
    <xdr:sp macro="" textlink="">
      <xdr:nvSpPr>
        <xdr:cNvPr id="881" name="テキスト ボックス 880"/>
        <xdr:cNvSpPr txBox="1"/>
      </xdr:nvSpPr>
      <xdr:spPr>
        <a:xfrm>
          <a:off x="18389111" y="126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６１６，７６２円となっている。主な構成項目である人件費は、住民一人あたり７４，７２１円となっており前年度比２．１７％増加しているが、類似団体平均と比べてみると低い水準にある。普通建設事業費は住民一人当たり、１５５，１１０円となっており、類似団体と比較すると８７，７６７円も高い状況となっている。これは、大型事業である中学校建設・保育所建設・液肥施設建設によるものである。今後は、庁舎建設や老朽化した公共施設の建替えなどがあり、更に普通建設事業費が大幅に増加することが予想される。維持補修費が類似団体より３，４２３円高くなっていることも、老朽化した施設の維持補修が多いためである。扶助費は、社会福祉費及び児童福祉費の増加により、住民一人当たり８７，２８７円となり、年々増加傾向にある。平成２５年度からは１６，４０１円の増加である。</a:t>
          </a:r>
          <a:endParaRPr kumimoji="1" lang="ja-JP" altLang="en-US" sz="1300" i="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18,769
18,560
119.61
12,925,285
11,576,013
1,248,025
5,775,918
10,409,089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1234</xdr:rowOff>
    </xdr:from>
    <xdr:to>
      <xdr:col>24</xdr:col>
      <xdr:colOff>63500</xdr:colOff>
      <xdr:row>35</xdr:row>
      <xdr:rowOff>8418</xdr:rowOff>
    </xdr:to>
    <xdr:cxnSp macro="">
      <xdr:nvCxnSpPr>
        <xdr:cNvPr id="63" name="直線コネクタ 62"/>
        <xdr:cNvCxnSpPr/>
      </xdr:nvCxnSpPr>
      <xdr:spPr>
        <a:xfrm>
          <a:off x="3797300" y="6001984"/>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158641</xdr:rowOff>
    </xdr:from>
    <xdr:to>
      <xdr:col>19</xdr:col>
      <xdr:colOff>177800</xdr:colOff>
      <xdr:row>35</xdr:row>
      <xdr:rowOff>1234</xdr:rowOff>
    </xdr:to>
    <xdr:cxnSp macro="">
      <xdr:nvCxnSpPr>
        <xdr:cNvPr id="66" name="直線コネクタ 65"/>
        <xdr:cNvCxnSpPr/>
      </xdr:nvCxnSpPr>
      <xdr:spPr>
        <a:xfrm>
          <a:off x="2908300" y="5816491"/>
          <a:ext cx="889000" cy="18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158641</xdr:rowOff>
    </xdr:from>
    <xdr:to>
      <xdr:col>15</xdr:col>
      <xdr:colOff>50800</xdr:colOff>
      <xdr:row>34</xdr:row>
      <xdr:rowOff>55771</xdr:rowOff>
    </xdr:to>
    <xdr:cxnSp macro="">
      <xdr:nvCxnSpPr>
        <xdr:cNvPr id="69" name="直線コネクタ 68"/>
        <xdr:cNvCxnSpPr/>
      </xdr:nvCxnSpPr>
      <xdr:spPr>
        <a:xfrm flipV="1">
          <a:off x="2019300" y="581649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55771</xdr:rowOff>
    </xdr:from>
    <xdr:to>
      <xdr:col>10</xdr:col>
      <xdr:colOff>114300</xdr:colOff>
      <xdr:row>34</xdr:row>
      <xdr:rowOff>120106</xdr:rowOff>
    </xdr:to>
    <xdr:cxnSp macro="">
      <xdr:nvCxnSpPr>
        <xdr:cNvPr id="72" name="直線コネクタ 71"/>
        <xdr:cNvCxnSpPr/>
      </xdr:nvCxnSpPr>
      <xdr:spPr>
        <a:xfrm flipV="1">
          <a:off x="1130300" y="5885071"/>
          <a:ext cx="889000" cy="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129068</xdr:rowOff>
    </xdr:from>
    <xdr:to>
      <xdr:col>24</xdr:col>
      <xdr:colOff>114300</xdr:colOff>
      <xdr:row>35</xdr:row>
      <xdr:rowOff>59218</xdr:rowOff>
    </xdr:to>
    <xdr:sp macro="" textlink="">
      <xdr:nvSpPr>
        <xdr:cNvPr id="82" name="楕円 81"/>
        <xdr:cNvSpPr/>
      </xdr:nvSpPr>
      <xdr:spPr>
        <a:xfrm>
          <a:off x="4584700" y="59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107495</xdr:rowOff>
    </xdr:from>
    <xdr:ext cx="469744" cy="259045"/>
    <xdr:sp macro="" textlink="">
      <xdr:nvSpPr>
        <xdr:cNvPr id="83" name="議会費該当値テキスト"/>
        <xdr:cNvSpPr txBox="1"/>
      </xdr:nvSpPr>
      <xdr:spPr>
        <a:xfrm>
          <a:off x="4686300" y="59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121884</xdr:rowOff>
    </xdr:from>
    <xdr:to>
      <xdr:col>20</xdr:col>
      <xdr:colOff>38100</xdr:colOff>
      <xdr:row>35</xdr:row>
      <xdr:rowOff>52034</xdr:rowOff>
    </xdr:to>
    <xdr:sp macro="" textlink="">
      <xdr:nvSpPr>
        <xdr:cNvPr id="84" name="楕円 83"/>
        <xdr:cNvSpPr/>
      </xdr:nvSpPr>
      <xdr:spPr>
        <a:xfrm>
          <a:off x="3746500" y="595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43161</xdr:rowOff>
    </xdr:from>
    <xdr:ext cx="469744" cy="259045"/>
    <xdr:sp macro="" textlink="">
      <xdr:nvSpPr>
        <xdr:cNvPr id="85" name="テキスト ボックス 84"/>
        <xdr:cNvSpPr txBox="1"/>
      </xdr:nvSpPr>
      <xdr:spPr>
        <a:xfrm>
          <a:off x="3562428" y="604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107841</xdr:rowOff>
    </xdr:from>
    <xdr:to>
      <xdr:col>15</xdr:col>
      <xdr:colOff>101600</xdr:colOff>
      <xdr:row>34</xdr:row>
      <xdr:rowOff>37991</xdr:rowOff>
    </xdr:to>
    <xdr:sp macro="" textlink="">
      <xdr:nvSpPr>
        <xdr:cNvPr id="86" name="楕円 85"/>
        <xdr:cNvSpPr/>
      </xdr:nvSpPr>
      <xdr:spPr>
        <a:xfrm>
          <a:off x="2857500" y="57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29118</xdr:rowOff>
    </xdr:from>
    <xdr:ext cx="469744" cy="259045"/>
    <xdr:sp macro="" textlink="">
      <xdr:nvSpPr>
        <xdr:cNvPr id="87" name="テキスト ボックス 86"/>
        <xdr:cNvSpPr txBox="1"/>
      </xdr:nvSpPr>
      <xdr:spPr>
        <a:xfrm>
          <a:off x="2673428" y="585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4971</xdr:rowOff>
    </xdr:from>
    <xdr:to>
      <xdr:col>10</xdr:col>
      <xdr:colOff>165100</xdr:colOff>
      <xdr:row>34</xdr:row>
      <xdr:rowOff>106571</xdr:rowOff>
    </xdr:to>
    <xdr:sp macro="" textlink="">
      <xdr:nvSpPr>
        <xdr:cNvPr id="88" name="楕円 87"/>
        <xdr:cNvSpPr/>
      </xdr:nvSpPr>
      <xdr:spPr>
        <a:xfrm>
          <a:off x="1968500" y="58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97698</xdr:rowOff>
    </xdr:from>
    <xdr:ext cx="469744" cy="259045"/>
    <xdr:sp macro="" textlink="">
      <xdr:nvSpPr>
        <xdr:cNvPr id="89" name="テキスト ボックス 88"/>
        <xdr:cNvSpPr txBox="1"/>
      </xdr:nvSpPr>
      <xdr:spPr>
        <a:xfrm>
          <a:off x="1784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69306</xdr:rowOff>
    </xdr:from>
    <xdr:to>
      <xdr:col>6</xdr:col>
      <xdr:colOff>38100</xdr:colOff>
      <xdr:row>34</xdr:row>
      <xdr:rowOff>170906</xdr:rowOff>
    </xdr:to>
    <xdr:sp macro="" textlink="">
      <xdr:nvSpPr>
        <xdr:cNvPr id="90" name="楕円 89"/>
        <xdr:cNvSpPr/>
      </xdr:nvSpPr>
      <xdr:spPr>
        <a:xfrm>
          <a:off x="1079500" y="5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162033</xdr:rowOff>
    </xdr:from>
    <xdr:ext cx="469744" cy="259045"/>
    <xdr:sp macro="" textlink="">
      <xdr:nvSpPr>
        <xdr:cNvPr id="91" name="テキスト ボックス 90"/>
        <xdr:cNvSpPr txBox="1"/>
      </xdr:nvSpPr>
      <xdr:spPr>
        <a:xfrm>
          <a:off x="895428" y="59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80873</xdr:rowOff>
    </xdr:from>
    <xdr:to>
      <xdr:col>24</xdr:col>
      <xdr:colOff>63500</xdr:colOff>
      <xdr:row>56</xdr:row>
      <xdr:rowOff>101996</xdr:rowOff>
    </xdr:to>
    <xdr:cxnSp macro="">
      <xdr:nvCxnSpPr>
        <xdr:cNvPr id="120" name="直線コネクタ 119"/>
        <xdr:cNvCxnSpPr/>
      </xdr:nvCxnSpPr>
      <xdr:spPr>
        <a:xfrm>
          <a:off x="3797300" y="9510623"/>
          <a:ext cx="838200" cy="19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80873</xdr:rowOff>
    </xdr:from>
    <xdr:to>
      <xdr:col>19</xdr:col>
      <xdr:colOff>177800</xdr:colOff>
      <xdr:row>56</xdr:row>
      <xdr:rowOff>52306</xdr:rowOff>
    </xdr:to>
    <xdr:cxnSp macro="">
      <xdr:nvCxnSpPr>
        <xdr:cNvPr id="123" name="直線コネクタ 122"/>
        <xdr:cNvCxnSpPr/>
      </xdr:nvCxnSpPr>
      <xdr:spPr>
        <a:xfrm flipV="1">
          <a:off x="2908300" y="9510623"/>
          <a:ext cx="889000" cy="14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52306</xdr:rowOff>
    </xdr:from>
    <xdr:to>
      <xdr:col>15</xdr:col>
      <xdr:colOff>50800</xdr:colOff>
      <xdr:row>57</xdr:row>
      <xdr:rowOff>7219</xdr:rowOff>
    </xdr:to>
    <xdr:cxnSp macro="">
      <xdr:nvCxnSpPr>
        <xdr:cNvPr id="126" name="直線コネクタ 125"/>
        <xdr:cNvCxnSpPr/>
      </xdr:nvCxnSpPr>
      <xdr:spPr>
        <a:xfrm flipV="1">
          <a:off x="2019300" y="9653506"/>
          <a:ext cx="889000" cy="12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139189</xdr:rowOff>
    </xdr:from>
    <xdr:to>
      <xdr:col>10</xdr:col>
      <xdr:colOff>114300</xdr:colOff>
      <xdr:row>57</xdr:row>
      <xdr:rowOff>7219</xdr:rowOff>
    </xdr:to>
    <xdr:cxnSp macro="">
      <xdr:nvCxnSpPr>
        <xdr:cNvPr id="129" name="直線コネクタ 128"/>
        <xdr:cNvCxnSpPr/>
      </xdr:nvCxnSpPr>
      <xdr:spPr>
        <a:xfrm>
          <a:off x="1130300" y="9568939"/>
          <a:ext cx="889000" cy="21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51196</xdr:rowOff>
    </xdr:from>
    <xdr:to>
      <xdr:col>24</xdr:col>
      <xdr:colOff>114300</xdr:colOff>
      <xdr:row>56</xdr:row>
      <xdr:rowOff>152796</xdr:rowOff>
    </xdr:to>
    <xdr:sp macro="" textlink="">
      <xdr:nvSpPr>
        <xdr:cNvPr id="139" name="楕円 138"/>
        <xdr:cNvSpPr/>
      </xdr:nvSpPr>
      <xdr:spPr>
        <a:xfrm>
          <a:off x="4584700" y="965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29623</xdr:rowOff>
    </xdr:from>
    <xdr:ext cx="534377" cy="259045"/>
    <xdr:sp macro="" textlink="">
      <xdr:nvSpPr>
        <xdr:cNvPr id="140" name="総務費該当値テキスト"/>
        <xdr:cNvSpPr txBox="1"/>
      </xdr:nvSpPr>
      <xdr:spPr>
        <a:xfrm>
          <a:off x="4686300" y="963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30073</xdr:rowOff>
    </xdr:from>
    <xdr:to>
      <xdr:col>20</xdr:col>
      <xdr:colOff>38100</xdr:colOff>
      <xdr:row>55</xdr:row>
      <xdr:rowOff>131673</xdr:rowOff>
    </xdr:to>
    <xdr:sp macro="" textlink="">
      <xdr:nvSpPr>
        <xdr:cNvPr id="141" name="楕円 140"/>
        <xdr:cNvSpPr/>
      </xdr:nvSpPr>
      <xdr:spPr>
        <a:xfrm>
          <a:off x="3746500" y="94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148200</xdr:rowOff>
    </xdr:from>
    <xdr:ext cx="534377" cy="259045"/>
    <xdr:sp macro="" textlink="">
      <xdr:nvSpPr>
        <xdr:cNvPr id="142" name="テキスト ボックス 141"/>
        <xdr:cNvSpPr txBox="1"/>
      </xdr:nvSpPr>
      <xdr:spPr>
        <a:xfrm>
          <a:off x="3530111" y="92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1506</xdr:rowOff>
    </xdr:from>
    <xdr:to>
      <xdr:col>15</xdr:col>
      <xdr:colOff>101600</xdr:colOff>
      <xdr:row>56</xdr:row>
      <xdr:rowOff>103106</xdr:rowOff>
    </xdr:to>
    <xdr:sp macro="" textlink="">
      <xdr:nvSpPr>
        <xdr:cNvPr id="143" name="楕円 142"/>
        <xdr:cNvSpPr/>
      </xdr:nvSpPr>
      <xdr:spPr>
        <a:xfrm>
          <a:off x="2857500" y="96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94233</xdr:rowOff>
    </xdr:from>
    <xdr:ext cx="534377" cy="259045"/>
    <xdr:sp macro="" textlink="">
      <xdr:nvSpPr>
        <xdr:cNvPr id="144" name="テキスト ボックス 143"/>
        <xdr:cNvSpPr txBox="1"/>
      </xdr:nvSpPr>
      <xdr:spPr>
        <a:xfrm>
          <a:off x="2641111" y="96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127869</xdr:rowOff>
    </xdr:from>
    <xdr:to>
      <xdr:col>10</xdr:col>
      <xdr:colOff>165100</xdr:colOff>
      <xdr:row>57</xdr:row>
      <xdr:rowOff>58019</xdr:rowOff>
    </xdr:to>
    <xdr:sp macro="" textlink="">
      <xdr:nvSpPr>
        <xdr:cNvPr id="145" name="楕円 144"/>
        <xdr:cNvSpPr/>
      </xdr:nvSpPr>
      <xdr:spPr>
        <a:xfrm>
          <a:off x="1968500" y="97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49146</xdr:rowOff>
    </xdr:from>
    <xdr:ext cx="534377" cy="259045"/>
    <xdr:sp macro="" textlink="">
      <xdr:nvSpPr>
        <xdr:cNvPr id="146" name="テキスト ボックス 145"/>
        <xdr:cNvSpPr txBox="1"/>
      </xdr:nvSpPr>
      <xdr:spPr>
        <a:xfrm>
          <a:off x="1752111" y="982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88389</xdr:rowOff>
    </xdr:from>
    <xdr:to>
      <xdr:col>6</xdr:col>
      <xdr:colOff>38100</xdr:colOff>
      <xdr:row>56</xdr:row>
      <xdr:rowOff>18539</xdr:rowOff>
    </xdr:to>
    <xdr:sp macro="" textlink="">
      <xdr:nvSpPr>
        <xdr:cNvPr id="147" name="楕円 146"/>
        <xdr:cNvSpPr/>
      </xdr:nvSpPr>
      <xdr:spPr>
        <a:xfrm>
          <a:off x="1079500" y="951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9666</xdr:rowOff>
    </xdr:from>
    <xdr:ext cx="534377" cy="259045"/>
    <xdr:sp macro="" textlink="">
      <xdr:nvSpPr>
        <xdr:cNvPr id="148" name="テキスト ボックス 147"/>
        <xdr:cNvSpPr txBox="1"/>
      </xdr:nvSpPr>
      <xdr:spPr>
        <a:xfrm>
          <a:off x="863111" y="961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134562</xdr:rowOff>
    </xdr:from>
    <xdr:to>
      <xdr:col>24</xdr:col>
      <xdr:colOff>63500</xdr:colOff>
      <xdr:row>73</xdr:row>
      <xdr:rowOff>140419</xdr:rowOff>
    </xdr:to>
    <xdr:cxnSp macro="">
      <xdr:nvCxnSpPr>
        <xdr:cNvPr id="180" name="直線コネクタ 179"/>
        <xdr:cNvCxnSpPr/>
      </xdr:nvCxnSpPr>
      <xdr:spPr>
        <a:xfrm flipV="1">
          <a:off x="3797300" y="12478962"/>
          <a:ext cx="838200" cy="17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140419</xdr:rowOff>
    </xdr:from>
    <xdr:to>
      <xdr:col>19</xdr:col>
      <xdr:colOff>177800</xdr:colOff>
      <xdr:row>75</xdr:row>
      <xdr:rowOff>73482</xdr:rowOff>
    </xdr:to>
    <xdr:cxnSp macro="">
      <xdr:nvCxnSpPr>
        <xdr:cNvPr id="183" name="直線コネクタ 182"/>
        <xdr:cNvCxnSpPr/>
      </xdr:nvCxnSpPr>
      <xdr:spPr>
        <a:xfrm flipV="1">
          <a:off x="2908300" y="12656269"/>
          <a:ext cx="889000" cy="27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165118</xdr:rowOff>
    </xdr:from>
    <xdr:to>
      <xdr:col>15</xdr:col>
      <xdr:colOff>50800</xdr:colOff>
      <xdr:row>75</xdr:row>
      <xdr:rowOff>73482</xdr:rowOff>
    </xdr:to>
    <xdr:cxnSp macro="">
      <xdr:nvCxnSpPr>
        <xdr:cNvPr id="186" name="直線コネクタ 185"/>
        <xdr:cNvCxnSpPr/>
      </xdr:nvCxnSpPr>
      <xdr:spPr>
        <a:xfrm>
          <a:off x="2019300" y="12852418"/>
          <a:ext cx="889000" cy="7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34648</xdr:rowOff>
    </xdr:from>
    <xdr:ext cx="599010" cy="259045"/>
    <xdr:sp macro="" textlink="">
      <xdr:nvSpPr>
        <xdr:cNvPr id="188" name="テキスト ボックス 187"/>
        <xdr:cNvSpPr txBox="1"/>
      </xdr:nvSpPr>
      <xdr:spPr>
        <a:xfrm>
          <a:off x="2608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165118</xdr:rowOff>
    </xdr:from>
    <xdr:to>
      <xdr:col>10</xdr:col>
      <xdr:colOff>114300</xdr:colOff>
      <xdr:row>75</xdr:row>
      <xdr:rowOff>121282</xdr:rowOff>
    </xdr:to>
    <xdr:cxnSp macro="">
      <xdr:nvCxnSpPr>
        <xdr:cNvPr id="189" name="直線コネクタ 188"/>
        <xdr:cNvCxnSpPr/>
      </xdr:nvCxnSpPr>
      <xdr:spPr>
        <a:xfrm flipV="1">
          <a:off x="1130300" y="12852418"/>
          <a:ext cx="889000" cy="1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156078</xdr:rowOff>
    </xdr:from>
    <xdr:ext cx="599010" cy="259045"/>
    <xdr:sp macro="" textlink="">
      <xdr:nvSpPr>
        <xdr:cNvPr id="191" name="テキスト ボックス 190"/>
        <xdr:cNvSpPr txBox="1"/>
      </xdr:nvSpPr>
      <xdr:spPr>
        <a:xfrm>
          <a:off x="1719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137072</xdr:rowOff>
    </xdr:from>
    <xdr:ext cx="599010" cy="259045"/>
    <xdr:sp macro="" textlink="">
      <xdr:nvSpPr>
        <xdr:cNvPr id="193" name="テキスト ボックス 192"/>
        <xdr:cNvSpPr txBox="1"/>
      </xdr:nvSpPr>
      <xdr:spPr>
        <a:xfrm>
          <a:off x="830795"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83762</xdr:rowOff>
    </xdr:from>
    <xdr:to>
      <xdr:col>24</xdr:col>
      <xdr:colOff>114300</xdr:colOff>
      <xdr:row>73</xdr:row>
      <xdr:rowOff>13912</xdr:rowOff>
    </xdr:to>
    <xdr:sp macro="" textlink="">
      <xdr:nvSpPr>
        <xdr:cNvPr id="199" name="楕円 198"/>
        <xdr:cNvSpPr/>
      </xdr:nvSpPr>
      <xdr:spPr>
        <a:xfrm>
          <a:off x="4584700" y="124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106639</xdr:rowOff>
    </xdr:from>
    <xdr:ext cx="599010" cy="259045"/>
    <xdr:sp macro="" textlink="">
      <xdr:nvSpPr>
        <xdr:cNvPr id="200" name="民生費該当値テキスト"/>
        <xdr:cNvSpPr txBox="1"/>
      </xdr:nvSpPr>
      <xdr:spPr>
        <a:xfrm>
          <a:off x="4686300" y="1227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89619</xdr:rowOff>
    </xdr:from>
    <xdr:to>
      <xdr:col>20</xdr:col>
      <xdr:colOff>38100</xdr:colOff>
      <xdr:row>74</xdr:row>
      <xdr:rowOff>19769</xdr:rowOff>
    </xdr:to>
    <xdr:sp macro="" textlink="">
      <xdr:nvSpPr>
        <xdr:cNvPr id="201" name="楕円 200"/>
        <xdr:cNvSpPr/>
      </xdr:nvSpPr>
      <xdr:spPr>
        <a:xfrm>
          <a:off x="3746500" y="126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36296</xdr:rowOff>
    </xdr:from>
    <xdr:ext cx="599010" cy="259045"/>
    <xdr:sp macro="" textlink="">
      <xdr:nvSpPr>
        <xdr:cNvPr id="202" name="テキスト ボックス 201"/>
        <xdr:cNvSpPr txBox="1"/>
      </xdr:nvSpPr>
      <xdr:spPr>
        <a:xfrm>
          <a:off x="3497795" y="1238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22682</xdr:rowOff>
    </xdr:from>
    <xdr:to>
      <xdr:col>15</xdr:col>
      <xdr:colOff>101600</xdr:colOff>
      <xdr:row>75</xdr:row>
      <xdr:rowOff>124282</xdr:rowOff>
    </xdr:to>
    <xdr:sp macro="" textlink="">
      <xdr:nvSpPr>
        <xdr:cNvPr id="203" name="楕円 202"/>
        <xdr:cNvSpPr/>
      </xdr:nvSpPr>
      <xdr:spPr>
        <a:xfrm>
          <a:off x="2857500" y="1288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140809</xdr:rowOff>
    </xdr:from>
    <xdr:ext cx="599010" cy="259045"/>
    <xdr:sp macro="" textlink="">
      <xdr:nvSpPr>
        <xdr:cNvPr id="204" name="テキスト ボックス 203"/>
        <xdr:cNvSpPr txBox="1"/>
      </xdr:nvSpPr>
      <xdr:spPr>
        <a:xfrm>
          <a:off x="2608795" y="1265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114318</xdr:rowOff>
    </xdr:from>
    <xdr:to>
      <xdr:col>10</xdr:col>
      <xdr:colOff>165100</xdr:colOff>
      <xdr:row>75</xdr:row>
      <xdr:rowOff>44468</xdr:rowOff>
    </xdr:to>
    <xdr:sp macro="" textlink="">
      <xdr:nvSpPr>
        <xdr:cNvPr id="205" name="楕円 204"/>
        <xdr:cNvSpPr/>
      </xdr:nvSpPr>
      <xdr:spPr>
        <a:xfrm>
          <a:off x="1968500" y="128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60995</xdr:rowOff>
    </xdr:from>
    <xdr:ext cx="599010" cy="259045"/>
    <xdr:sp macro="" textlink="">
      <xdr:nvSpPr>
        <xdr:cNvPr id="206" name="テキスト ボックス 205"/>
        <xdr:cNvSpPr txBox="1"/>
      </xdr:nvSpPr>
      <xdr:spPr>
        <a:xfrm>
          <a:off x="1719795" y="1257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70482</xdr:rowOff>
    </xdr:from>
    <xdr:to>
      <xdr:col>6</xdr:col>
      <xdr:colOff>38100</xdr:colOff>
      <xdr:row>76</xdr:row>
      <xdr:rowOff>633</xdr:rowOff>
    </xdr:to>
    <xdr:sp macro="" textlink="">
      <xdr:nvSpPr>
        <xdr:cNvPr id="207" name="楕円 206"/>
        <xdr:cNvSpPr/>
      </xdr:nvSpPr>
      <xdr:spPr>
        <a:xfrm>
          <a:off x="1079500" y="129292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17159</xdr:rowOff>
    </xdr:from>
    <xdr:ext cx="599010" cy="259045"/>
    <xdr:sp macro="" textlink="">
      <xdr:nvSpPr>
        <xdr:cNvPr id="208" name="テキスト ボックス 207"/>
        <xdr:cNvSpPr txBox="1"/>
      </xdr:nvSpPr>
      <xdr:spPr>
        <a:xfrm>
          <a:off x="830795" y="1270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75653</xdr:rowOff>
    </xdr:from>
    <xdr:to>
      <xdr:col>24</xdr:col>
      <xdr:colOff>63500</xdr:colOff>
      <xdr:row>95</xdr:row>
      <xdr:rowOff>169258</xdr:rowOff>
    </xdr:to>
    <xdr:cxnSp macro="">
      <xdr:nvCxnSpPr>
        <xdr:cNvPr id="233" name="直線コネクタ 232"/>
        <xdr:cNvCxnSpPr/>
      </xdr:nvCxnSpPr>
      <xdr:spPr>
        <a:xfrm flipV="1">
          <a:off x="3797300" y="16363403"/>
          <a:ext cx="838200" cy="9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22441</xdr:rowOff>
    </xdr:from>
    <xdr:ext cx="534377" cy="259045"/>
    <xdr:sp macro="" textlink="">
      <xdr:nvSpPr>
        <xdr:cNvPr id="234" name="衛生費平均値テキスト"/>
        <xdr:cNvSpPr txBox="1"/>
      </xdr:nvSpPr>
      <xdr:spPr>
        <a:xfrm>
          <a:off x="4686300" y="16481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169258</xdr:rowOff>
    </xdr:from>
    <xdr:to>
      <xdr:col>19</xdr:col>
      <xdr:colOff>177800</xdr:colOff>
      <xdr:row>96</xdr:row>
      <xdr:rowOff>80818</xdr:rowOff>
    </xdr:to>
    <xdr:cxnSp macro="">
      <xdr:nvCxnSpPr>
        <xdr:cNvPr id="236" name="直線コネクタ 235"/>
        <xdr:cNvCxnSpPr/>
      </xdr:nvCxnSpPr>
      <xdr:spPr>
        <a:xfrm flipV="1">
          <a:off x="2908300" y="16457008"/>
          <a:ext cx="889000" cy="8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129957</xdr:rowOff>
    </xdr:from>
    <xdr:ext cx="534377" cy="259045"/>
    <xdr:sp macro="" textlink="">
      <xdr:nvSpPr>
        <xdr:cNvPr id="238" name="テキスト ボックス 237"/>
        <xdr:cNvSpPr txBox="1"/>
      </xdr:nvSpPr>
      <xdr:spPr>
        <a:xfrm>
          <a:off x="3530111" y="165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80818</xdr:rowOff>
    </xdr:from>
    <xdr:to>
      <xdr:col>15</xdr:col>
      <xdr:colOff>50800</xdr:colOff>
      <xdr:row>96</xdr:row>
      <xdr:rowOff>82482</xdr:rowOff>
    </xdr:to>
    <xdr:cxnSp macro="">
      <xdr:nvCxnSpPr>
        <xdr:cNvPr id="239" name="直線コネクタ 238"/>
        <xdr:cNvCxnSpPr/>
      </xdr:nvCxnSpPr>
      <xdr:spPr>
        <a:xfrm flipV="1">
          <a:off x="2019300" y="16540018"/>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161647</xdr:rowOff>
    </xdr:from>
    <xdr:ext cx="534377" cy="259045"/>
    <xdr:sp macro="" textlink="">
      <xdr:nvSpPr>
        <xdr:cNvPr id="241" name="テキスト ボックス 240"/>
        <xdr:cNvSpPr txBox="1"/>
      </xdr:nvSpPr>
      <xdr:spPr>
        <a:xfrm>
          <a:off x="2641111" y="166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82401</xdr:rowOff>
    </xdr:from>
    <xdr:to>
      <xdr:col>10</xdr:col>
      <xdr:colOff>114300</xdr:colOff>
      <xdr:row>96</xdr:row>
      <xdr:rowOff>82482</xdr:rowOff>
    </xdr:to>
    <xdr:cxnSp macro="">
      <xdr:nvCxnSpPr>
        <xdr:cNvPr id="242" name="直線コネクタ 241"/>
        <xdr:cNvCxnSpPr/>
      </xdr:nvCxnSpPr>
      <xdr:spPr>
        <a:xfrm>
          <a:off x="1130300" y="16541601"/>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1444</xdr:rowOff>
    </xdr:from>
    <xdr:ext cx="534377" cy="259045"/>
    <xdr:sp macro="" textlink="">
      <xdr:nvSpPr>
        <xdr:cNvPr id="244" name="テキスト ボックス 243"/>
        <xdr:cNvSpPr txBox="1"/>
      </xdr:nvSpPr>
      <xdr:spPr>
        <a:xfrm>
          <a:off x="1752111" y="166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163751</xdr:rowOff>
    </xdr:from>
    <xdr:ext cx="534377" cy="259045"/>
    <xdr:sp macro="" textlink="">
      <xdr:nvSpPr>
        <xdr:cNvPr id="246" name="テキスト ボックス 245"/>
        <xdr:cNvSpPr txBox="1"/>
      </xdr:nvSpPr>
      <xdr:spPr>
        <a:xfrm>
          <a:off x="863111" y="16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24853</xdr:rowOff>
    </xdr:from>
    <xdr:to>
      <xdr:col>24</xdr:col>
      <xdr:colOff>114300</xdr:colOff>
      <xdr:row>95</xdr:row>
      <xdr:rowOff>126453</xdr:rowOff>
    </xdr:to>
    <xdr:sp macro="" textlink="">
      <xdr:nvSpPr>
        <xdr:cNvPr id="252" name="楕円 251"/>
        <xdr:cNvSpPr/>
      </xdr:nvSpPr>
      <xdr:spPr>
        <a:xfrm>
          <a:off x="4584700" y="1631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47730</xdr:rowOff>
    </xdr:from>
    <xdr:ext cx="534377" cy="259045"/>
    <xdr:sp macro="" textlink="">
      <xdr:nvSpPr>
        <xdr:cNvPr id="253" name="衛生費該当値テキスト"/>
        <xdr:cNvSpPr txBox="1"/>
      </xdr:nvSpPr>
      <xdr:spPr>
        <a:xfrm>
          <a:off x="4686300" y="161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118458</xdr:rowOff>
    </xdr:from>
    <xdr:to>
      <xdr:col>20</xdr:col>
      <xdr:colOff>38100</xdr:colOff>
      <xdr:row>96</xdr:row>
      <xdr:rowOff>48608</xdr:rowOff>
    </xdr:to>
    <xdr:sp macro="" textlink="">
      <xdr:nvSpPr>
        <xdr:cNvPr id="254" name="楕円 253"/>
        <xdr:cNvSpPr/>
      </xdr:nvSpPr>
      <xdr:spPr>
        <a:xfrm>
          <a:off x="3746500" y="164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65135</xdr:rowOff>
    </xdr:from>
    <xdr:ext cx="534377" cy="259045"/>
    <xdr:sp macro="" textlink="">
      <xdr:nvSpPr>
        <xdr:cNvPr id="255" name="テキスト ボックス 254"/>
        <xdr:cNvSpPr txBox="1"/>
      </xdr:nvSpPr>
      <xdr:spPr>
        <a:xfrm>
          <a:off x="3530111" y="1618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30018</xdr:rowOff>
    </xdr:from>
    <xdr:to>
      <xdr:col>15</xdr:col>
      <xdr:colOff>101600</xdr:colOff>
      <xdr:row>96</xdr:row>
      <xdr:rowOff>131618</xdr:rowOff>
    </xdr:to>
    <xdr:sp macro="" textlink="">
      <xdr:nvSpPr>
        <xdr:cNvPr id="256" name="楕円 255"/>
        <xdr:cNvSpPr/>
      </xdr:nvSpPr>
      <xdr:spPr>
        <a:xfrm>
          <a:off x="2857500" y="164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148145</xdr:rowOff>
    </xdr:from>
    <xdr:ext cx="534377" cy="259045"/>
    <xdr:sp macro="" textlink="">
      <xdr:nvSpPr>
        <xdr:cNvPr id="257" name="テキスト ボックス 256"/>
        <xdr:cNvSpPr txBox="1"/>
      </xdr:nvSpPr>
      <xdr:spPr>
        <a:xfrm>
          <a:off x="2641111" y="1626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31682</xdr:rowOff>
    </xdr:from>
    <xdr:to>
      <xdr:col>10</xdr:col>
      <xdr:colOff>165100</xdr:colOff>
      <xdr:row>96</xdr:row>
      <xdr:rowOff>133282</xdr:rowOff>
    </xdr:to>
    <xdr:sp macro="" textlink="">
      <xdr:nvSpPr>
        <xdr:cNvPr id="258" name="楕円 257"/>
        <xdr:cNvSpPr/>
      </xdr:nvSpPr>
      <xdr:spPr>
        <a:xfrm>
          <a:off x="1968500" y="164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149809</xdr:rowOff>
    </xdr:from>
    <xdr:ext cx="534377" cy="259045"/>
    <xdr:sp macro="" textlink="">
      <xdr:nvSpPr>
        <xdr:cNvPr id="259" name="テキスト ボックス 258"/>
        <xdr:cNvSpPr txBox="1"/>
      </xdr:nvSpPr>
      <xdr:spPr>
        <a:xfrm>
          <a:off x="1752111" y="1626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31601</xdr:rowOff>
    </xdr:from>
    <xdr:to>
      <xdr:col>6</xdr:col>
      <xdr:colOff>38100</xdr:colOff>
      <xdr:row>96</xdr:row>
      <xdr:rowOff>133201</xdr:rowOff>
    </xdr:to>
    <xdr:sp macro="" textlink="">
      <xdr:nvSpPr>
        <xdr:cNvPr id="260" name="楕円 259"/>
        <xdr:cNvSpPr/>
      </xdr:nvSpPr>
      <xdr:spPr>
        <a:xfrm>
          <a:off x="1079500" y="1649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149728</xdr:rowOff>
    </xdr:from>
    <xdr:ext cx="534377" cy="259045"/>
    <xdr:sp macro="" textlink="">
      <xdr:nvSpPr>
        <xdr:cNvPr id="261" name="テキスト ボックス 260"/>
        <xdr:cNvSpPr txBox="1"/>
      </xdr:nvSpPr>
      <xdr:spPr>
        <a:xfrm>
          <a:off x="863111" y="1626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92021</xdr:rowOff>
    </xdr:from>
    <xdr:to>
      <xdr:col>55</xdr:col>
      <xdr:colOff>0</xdr:colOff>
      <xdr:row>39</xdr:row>
      <xdr:rowOff>93001</xdr:rowOff>
    </xdr:to>
    <xdr:cxnSp macro="">
      <xdr:nvCxnSpPr>
        <xdr:cNvPr id="292" name="直線コネクタ 291"/>
        <xdr:cNvCxnSpPr/>
      </xdr:nvCxnSpPr>
      <xdr:spPr>
        <a:xfrm>
          <a:off x="9639300" y="6778571"/>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92021</xdr:rowOff>
    </xdr:from>
    <xdr:to>
      <xdr:col>50</xdr:col>
      <xdr:colOff>114300</xdr:colOff>
      <xdr:row>39</xdr:row>
      <xdr:rowOff>92347</xdr:rowOff>
    </xdr:to>
    <xdr:cxnSp macro="">
      <xdr:nvCxnSpPr>
        <xdr:cNvPr id="295" name="直線コネクタ 294"/>
        <xdr:cNvCxnSpPr/>
      </xdr:nvCxnSpPr>
      <xdr:spPr>
        <a:xfrm flipV="1">
          <a:off x="8750300" y="677857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92347</xdr:rowOff>
    </xdr:from>
    <xdr:to>
      <xdr:col>45</xdr:col>
      <xdr:colOff>177800</xdr:colOff>
      <xdr:row>39</xdr:row>
      <xdr:rowOff>96266</xdr:rowOff>
    </xdr:to>
    <xdr:cxnSp macro="">
      <xdr:nvCxnSpPr>
        <xdr:cNvPr id="298" name="直線コネクタ 297"/>
        <xdr:cNvCxnSpPr/>
      </xdr:nvCxnSpPr>
      <xdr:spPr>
        <a:xfrm flipV="1">
          <a:off x="7861300" y="677889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96266</xdr:rowOff>
    </xdr:from>
    <xdr:to>
      <xdr:col>41</xdr:col>
      <xdr:colOff>50800</xdr:colOff>
      <xdr:row>39</xdr:row>
      <xdr:rowOff>96593</xdr:rowOff>
    </xdr:to>
    <xdr:cxnSp macro="">
      <xdr:nvCxnSpPr>
        <xdr:cNvPr id="301" name="直線コネクタ 300"/>
        <xdr:cNvCxnSpPr/>
      </xdr:nvCxnSpPr>
      <xdr:spPr>
        <a:xfrm flipV="1">
          <a:off x="6972300" y="678281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42201</xdr:rowOff>
    </xdr:from>
    <xdr:to>
      <xdr:col>55</xdr:col>
      <xdr:colOff>50800</xdr:colOff>
      <xdr:row>39</xdr:row>
      <xdr:rowOff>143801</xdr:rowOff>
    </xdr:to>
    <xdr:sp macro="" textlink="">
      <xdr:nvSpPr>
        <xdr:cNvPr id="311" name="楕円 310"/>
        <xdr:cNvSpPr/>
      </xdr:nvSpPr>
      <xdr:spPr>
        <a:xfrm>
          <a:off x="104267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128578</xdr:rowOff>
    </xdr:from>
    <xdr:ext cx="313932" cy="259045"/>
    <xdr:sp macro="" textlink="">
      <xdr:nvSpPr>
        <xdr:cNvPr id="312" name="労働費該当値テキスト"/>
        <xdr:cNvSpPr txBox="1"/>
      </xdr:nvSpPr>
      <xdr:spPr>
        <a:xfrm>
          <a:off x="10528300" y="6643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41221</xdr:rowOff>
    </xdr:from>
    <xdr:to>
      <xdr:col>50</xdr:col>
      <xdr:colOff>165100</xdr:colOff>
      <xdr:row>39</xdr:row>
      <xdr:rowOff>142821</xdr:rowOff>
    </xdr:to>
    <xdr:sp macro="" textlink="">
      <xdr:nvSpPr>
        <xdr:cNvPr id="313" name="楕円 312"/>
        <xdr:cNvSpPr/>
      </xdr:nvSpPr>
      <xdr:spPr>
        <a:xfrm>
          <a:off x="95885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133948</xdr:rowOff>
    </xdr:from>
    <xdr:ext cx="313932" cy="259045"/>
    <xdr:sp macro="" textlink="">
      <xdr:nvSpPr>
        <xdr:cNvPr id="314" name="テキスト ボックス 313"/>
        <xdr:cNvSpPr txBox="1"/>
      </xdr:nvSpPr>
      <xdr:spPr>
        <a:xfrm>
          <a:off x="9482333" y="6820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41547</xdr:rowOff>
    </xdr:from>
    <xdr:to>
      <xdr:col>46</xdr:col>
      <xdr:colOff>38100</xdr:colOff>
      <xdr:row>39</xdr:row>
      <xdr:rowOff>143147</xdr:rowOff>
    </xdr:to>
    <xdr:sp macro="" textlink="">
      <xdr:nvSpPr>
        <xdr:cNvPr id="315" name="楕円 314"/>
        <xdr:cNvSpPr/>
      </xdr:nvSpPr>
      <xdr:spPr>
        <a:xfrm>
          <a:off x="8699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134274</xdr:rowOff>
    </xdr:from>
    <xdr:ext cx="313932" cy="259045"/>
    <xdr:sp macro="" textlink="">
      <xdr:nvSpPr>
        <xdr:cNvPr id="316" name="テキスト ボックス 315"/>
        <xdr:cNvSpPr txBox="1"/>
      </xdr:nvSpPr>
      <xdr:spPr>
        <a:xfrm>
          <a:off x="8593333" y="6820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45466</xdr:rowOff>
    </xdr:from>
    <xdr:to>
      <xdr:col>41</xdr:col>
      <xdr:colOff>101600</xdr:colOff>
      <xdr:row>39</xdr:row>
      <xdr:rowOff>147066</xdr:rowOff>
    </xdr:to>
    <xdr:sp macro="" textlink="">
      <xdr:nvSpPr>
        <xdr:cNvPr id="317" name="楕円 316"/>
        <xdr:cNvSpPr/>
      </xdr:nvSpPr>
      <xdr:spPr>
        <a:xfrm>
          <a:off x="7810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138193</xdr:rowOff>
    </xdr:from>
    <xdr:ext cx="249299" cy="259045"/>
    <xdr:sp macro="" textlink="">
      <xdr:nvSpPr>
        <xdr:cNvPr id="318" name="テキスト ボックス 317"/>
        <xdr:cNvSpPr txBox="1"/>
      </xdr:nvSpPr>
      <xdr:spPr>
        <a:xfrm>
          <a:off x="7736650" y="6824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45793</xdr:rowOff>
    </xdr:from>
    <xdr:to>
      <xdr:col>36</xdr:col>
      <xdr:colOff>165100</xdr:colOff>
      <xdr:row>39</xdr:row>
      <xdr:rowOff>147393</xdr:rowOff>
    </xdr:to>
    <xdr:sp macro="" textlink="">
      <xdr:nvSpPr>
        <xdr:cNvPr id="319" name="楕円 318"/>
        <xdr:cNvSpPr/>
      </xdr:nvSpPr>
      <xdr:spPr>
        <a:xfrm>
          <a:off x="6921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138520</xdr:rowOff>
    </xdr:from>
    <xdr:ext cx="249299" cy="259045"/>
    <xdr:sp macro="" textlink="">
      <xdr:nvSpPr>
        <xdr:cNvPr id="320" name="テキスト ボックス 319"/>
        <xdr:cNvSpPr txBox="1"/>
      </xdr:nvSpPr>
      <xdr:spPr>
        <a:xfrm>
          <a:off x="6847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39306</xdr:rowOff>
    </xdr:from>
    <xdr:to>
      <xdr:col>55</xdr:col>
      <xdr:colOff>0</xdr:colOff>
      <xdr:row>56</xdr:row>
      <xdr:rowOff>104705</xdr:rowOff>
    </xdr:to>
    <xdr:cxnSp macro="">
      <xdr:nvCxnSpPr>
        <xdr:cNvPr id="349" name="直線コネクタ 348"/>
        <xdr:cNvCxnSpPr/>
      </xdr:nvCxnSpPr>
      <xdr:spPr>
        <a:xfrm>
          <a:off x="9639300" y="9640506"/>
          <a:ext cx="838200" cy="6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93616</xdr:rowOff>
    </xdr:from>
    <xdr:ext cx="534377" cy="259045"/>
    <xdr:sp macro="" textlink="">
      <xdr:nvSpPr>
        <xdr:cNvPr id="350" name="農林水産業費平均値テキスト"/>
        <xdr:cNvSpPr txBox="1"/>
      </xdr:nvSpPr>
      <xdr:spPr>
        <a:xfrm>
          <a:off x="10528300" y="9694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40297</xdr:rowOff>
    </xdr:from>
    <xdr:to>
      <xdr:col>50</xdr:col>
      <xdr:colOff>114300</xdr:colOff>
      <xdr:row>56</xdr:row>
      <xdr:rowOff>39306</xdr:rowOff>
    </xdr:to>
    <xdr:cxnSp macro="">
      <xdr:nvCxnSpPr>
        <xdr:cNvPr id="352" name="直線コネクタ 351"/>
        <xdr:cNvCxnSpPr/>
      </xdr:nvCxnSpPr>
      <xdr:spPr>
        <a:xfrm>
          <a:off x="8750300" y="9470047"/>
          <a:ext cx="889000" cy="1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17911</xdr:rowOff>
    </xdr:from>
    <xdr:ext cx="534377" cy="259045"/>
    <xdr:sp macro="" textlink="">
      <xdr:nvSpPr>
        <xdr:cNvPr id="354" name="テキスト ボックス 353"/>
        <xdr:cNvSpPr txBox="1"/>
      </xdr:nvSpPr>
      <xdr:spPr>
        <a:xfrm>
          <a:off x="9372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40297</xdr:rowOff>
    </xdr:from>
    <xdr:to>
      <xdr:col>45</xdr:col>
      <xdr:colOff>177800</xdr:colOff>
      <xdr:row>55</xdr:row>
      <xdr:rowOff>131166</xdr:rowOff>
    </xdr:to>
    <xdr:cxnSp macro="">
      <xdr:nvCxnSpPr>
        <xdr:cNvPr id="355" name="直線コネクタ 354"/>
        <xdr:cNvCxnSpPr/>
      </xdr:nvCxnSpPr>
      <xdr:spPr>
        <a:xfrm flipV="1">
          <a:off x="7861300" y="9470047"/>
          <a:ext cx="8890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12234</xdr:rowOff>
    </xdr:from>
    <xdr:ext cx="534377" cy="259045"/>
    <xdr:sp macro="" textlink="">
      <xdr:nvSpPr>
        <xdr:cNvPr id="357" name="テキスト ボックス 356"/>
        <xdr:cNvSpPr txBox="1"/>
      </xdr:nvSpPr>
      <xdr:spPr>
        <a:xfrm>
          <a:off x="8483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101085</xdr:rowOff>
    </xdr:from>
    <xdr:to>
      <xdr:col>41</xdr:col>
      <xdr:colOff>50800</xdr:colOff>
      <xdr:row>55</xdr:row>
      <xdr:rowOff>131166</xdr:rowOff>
    </xdr:to>
    <xdr:cxnSp macro="">
      <xdr:nvCxnSpPr>
        <xdr:cNvPr id="358" name="直線コネクタ 357"/>
        <xdr:cNvCxnSpPr/>
      </xdr:nvCxnSpPr>
      <xdr:spPr>
        <a:xfrm>
          <a:off x="6972300" y="9530835"/>
          <a:ext cx="889000" cy="3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160977</xdr:rowOff>
    </xdr:from>
    <xdr:ext cx="534377" cy="259045"/>
    <xdr:sp macro="" textlink="">
      <xdr:nvSpPr>
        <xdr:cNvPr id="360" name="テキスト ボックス 359"/>
        <xdr:cNvSpPr txBox="1"/>
      </xdr:nvSpPr>
      <xdr:spPr>
        <a:xfrm>
          <a:off x="7594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169130</xdr:rowOff>
    </xdr:from>
    <xdr:ext cx="534377" cy="259045"/>
    <xdr:sp macro="" textlink="">
      <xdr:nvSpPr>
        <xdr:cNvPr id="362" name="テキスト ボックス 361"/>
        <xdr:cNvSpPr txBox="1"/>
      </xdr:nvSpPr>
      <xdr:spPr>
        <a:xfrm>
          <a:off x="6705111" y="97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53905</xdr:rowOff>
    </xdr:from>
    <xdr:to>
      <xdr:col>55</xdr:col>
      <xdr:colOff>50800</xdr:colOff>
      <xdr:row>56</xdr:row>
      <xdr:rowOff>155505</xdr:rowOff>
    </xdr:to>
    <xdr:sp macro="" textlink="">
      <xdr:nvSpPr>
        <xdr:cNvPr id="368" name="楕円 367"/>
        <xdr:cNvSpPr/>
      </xdr:nvSpPr>
      <xdr:spPr>
        <a:xfrm>
          <a:off x="10426700" y="96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76782</xdr:rowOff>
    </xdr:from>
    <xdr:ext cx="534377" cy="259045"/>
    <xdr:sp macro="" textlink="">
      <xdr:nvSpPr>
        <xdr:cNvPr id="369" name="農林水産業費該当値テキスト"/>
        <xdr:cNvSpPr txBox="1"/>
      </xdr:nvSpPr>
      <xdr:spPr>
        <a:xfrm>
          <a:off x="10528300" y="950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159956</xdr:rowOff>
    </xdr:from>
    <xdr:to>
      <xdr:col>50</xdr:col>
      <xdr:colOff>165100</xdr:colOff>
      <xdr:row>56</xdr:row>
      <xdr:rowOff>90106</xdr:rowOff>
    </xdr:to>
    <xdr:sp macro="" textlink="">
      <xdr:nvSpPr>
        <xdr:cNvPr id="370" name="楕円 369"/>
        <xdr:cNvSpPr/>
      </xdr:nvSpPr>
      <xdr:spPr>
        <a:xfrm>
          <a:off x="9588500" y="95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106633</xdr:rowOff>
    </xdr:from>
    <xdr:ext cx="534377" cy="259045"/>
    <xdr:sp macro="" textlink="">
      <xdr:nvSpPr>
        <xdr:cNvPr id="371" name="テキスト ボックス 370"/>
        <xdr:cNvSpPr txBox="1"/>
      </xdr:nvSpPr>
      <xdr:spPr>
        <a:xfrm>
          <a:off x="9372111" y="93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160947</xdr:rowOff>
    </xdr:from>
    <xdr:to>
      <xdr:col>46</xdr:col>
      <xdr:colOff>38100</xdr:colOff>
      <xdr:row>55</xdr:row>
      <xdr:rowOff>91097</xdr:rowOff>
    </xdr:to>
    <xdr:sp macro="" textlink="">
      <xdr:nvSpPr>
        <xdr:cNvPr id="372" name="楕円 371"/>
        <xdr:cNvSpPr/>
      </xdr:nvSpPr>
      <xdr:spPr>
        <a:xfrm>
          <a:off x="8699500" y="941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107624</xdr:rowOff>
    </xdr:from>
    <xdr:ext cx="534377" cy="259045"/>
    <xdr:sp macro="" textlink="">
      <xdr:nvSpPr>
        <xdr:cNvPr id="373" name="テキスト ボックス 372"/>
        <xdr:cNvSpPr txBox="1"/>
      </xdr:nvSpPr>
      <xdr:spPr>
        <a:xfrm>
          <a:off x="8483111" y="919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80366</xdr:rowOff>
    </xdr:from>
    <xdr:to>
      <xdr:col>41</xdr:col>
      <xdr:colOff>101600</xdr:colOff>
      <xdr:row>56</xdr:row>
      <xdr:rowOff>10516</xdr:rowOff>
    </xdr:to>
    <xdr:sp macro="" textlink="">
      <xdr:nvSpPr>
        <xdr:cNvPr id="374" name="楕円 373"/>
        <xdr:cNvSpPr/>
      </xdr:nvSpPr>
      <xdr:spPr>
        <a:xfrm>
          <a:off x="7810500" y="951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27043</xdr:rowOff>
    </xdr:from>
    <xdr:ext cx="534377" cy="259045"/>
    <xdr:sp macro="" textlink="">
      <xdr:nvSpPr>
        <xdr:cNvPr id="375" name="テキスト ボックス 374"/>
        <xdr:cNvSpPr txBox="1"/>
      </xdr:nvSpPr>
      <xdr:spPr>
        <a:xfrm>
          <a:off x="7594111" y="928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50285</xdr:rowOff>
    </xdr:from>
    <xdr:to>
      <xdr:col>36</xdr:col>
      <xdr:colOff>165100</xdr:colOff>
      <xdr:row>55</xdr:row>
      <xdr:rowOff>151885</xdr:rowOff>
    </xdr:to>
    <xdr:sp macro="" textlink="">
      <xdr:nvSpPr>
        <xdr:cNvPr id="376" name="楕円 375"/>
        <xdr:cNvSpPr/>
      </xdr:nvSpPr>
      <xdr:spPr>
        <a:xfrm>
          <a:off x="6921500" y="94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168412</xdr:rowOff>
    </xdr:from>
    <xdr:ext cx="534377" cy="259045"/>
    <xdr:sp macro="" textlink="">
      <xdr:nvSpPr>
        <xdr:cNvPr id="377" name="テキスト ボックス 376"/>
        <xdr:cNvSpPr txBox="1"/>
      </xdr:nvSpPr>
      <xdr:spPr>
        <a:xfrm>
          <a:off x="6705111" y="92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59423</xdr:rowOff>
    </xdr:from>
    <xdr:to>
      <xdr:col>55</xdr:col>
      <xdr:colOff>0</xdr:colOff>
      <xdr:row>78</xdr:row>
      <xdr:rowOff>46393</xdr:rowOff>
    </xdr:to>
    <xdr:cxnSp macro="">
      <xdr:nvCxnSpPr>
        <xdr:cNvPr id="406" name="直線コネクタ 405"/>
        <xdr:cNvCxnSpPr/>
      </xdr:nvCxnSpPr>
      <xdr:spPr>
        <a:xfrm>
          <a:off x="9639300" y="13089623"/>
          <a:ext cx="838200" cy="3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59423</xdr:rowOff>
    </xdr:from>
    <xdr:to>
      <xdr:col>50</xdr:col>
      <xdr:colOff>114300</xdr:colOff>
      <xdr:row>77</xdr:row>
      <xdr:rowOff>7913</xdr:rowOff>
    </xdr:to>
    <xdr:cxnSp macro="">
      <xdr:nvCxnSpPr>
        <xdr:cNvPr id="409" name="直線コネクタ 408"/>
        <xdr:cNvCxnSpPr/>
      </xdr:nvCxnSpPr>
      <xdr:spPr>
        <a:xfrm flipV="1">
          <a:off x="8750300" y="13089623"/>
          <a:ext cx="889000" cy="11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142460</xdr:rowOff>
    </xdr:from>
    <xdr:ext cx="534377" cy="259045"/>
    <xdr:sp macro="" textlink="">
      <xdr:nvSpPr>
        <xdr:cNvPr id="411" name="テキスト ボックス 410"/>
        <xdr:cNvSpPr txBox="1"/>
      </xdr:nvSpPr>
      <xdr:spPr>
        <a:xfrm>
          <a:off x="9372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7913</xdr:rowOff>
    </xdr:from>
    <xdr:to>
      <xdr:col>45</xdr:col>
      <xdr:colOff>177800</xdr:colOff>
      <xdr:row>78</xdr:row>
      <xdr:rowOff>1588</xdr:rowOff>
    </xdr:to>
    <xdr:cxnSp macro="">
      <xdr:nvCxnSpPr>
        <xdr:cNvPr id="412" name="直線コネクタ 411"/>
        <xdr:cNvCxnSpPr/>
      </xdr:nvCxnSpPr>
      <xdr:spPr>
        <a:xfrm flipV="1">
          <a:off x="7861300" y="13209563"/>
          <a:ext cx="889000" cy="16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4" name="テキスト ボックス 413"/>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117793</xdr:rowOff>
    </xdr:from>
    <xdr:to>
      <xdr:col>41</xdr:col>
      <xdr:colOff>50800</xdr:colOff>
      <xdr:row>78</xdr:row>
      <xdr:rowOff>1588</xdr:rowOff>
    </xdr:to>
    <xdr:cxnSp macro="">
      <xdr:nvCxnSpPr>
        <xdr:cNvPr id="415" name="直線コネクタ 414"/>
        <xdr:cNvCxnSpPr/>
      </xdr:nvCxnSpPr>
      <xdr:spPr>
        <a:xfrm>
          <a:off x="6972300" y="13319443"/>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167043</xdr:rowOff>
    </xdr:from>
    <xdr:to>
      <xdr:col>55</xdr:col>
      <xdr:colOff>50800</xdr:colOff>
      <xdr:row>78</xdr:row>
      <xdr:rowOff>97193</xdr:rowOff>
    </xdr:to>
    <xdr:sp macro="" textlink="">
      <xdr:nvSpPr>
        <xdr:cNvPr id="425" name="楕円 424"/>
        <xdr:cNvSpPr/>
      </xdr:nvSpPr>
      <xdr:spPr>
        <a:xfrm>
          <a:off x="10426700" y="1336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145470</xdr:rowOff>
    </xdr:from>
    <xdr:ext cx="469744" cy="259045"/>
    <xdr:sp macro="" textlink="">
      <xdr:nvSpPr>
        <xdr:cNvPr id="426" name="商工費該当値テキスト"/>
        <xdr:cNvSpPr txBox="1"/>
      </xdr:nvSpPr>
      <xdr:spPr>
        <a:xfrm>
          <a:off x="10528300" y="1334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8623</xdr:rowOff>
    </xdr:from>
    <xdr:to>
      <xdr:col>50</xdr:col>
      <xdr:colOff>165100</xdr:colOff>
      <xdr:row>76</xdr:row>
      <xdr:rowOff>110223</xdr:rowOff>
    </xdr:to>
    <xdr:sp macro="" textlink="">
      <xdr:nvSpPr>
        <xdr:cNvPr id="427" name="楕円 426"/>
        <xdr:cNvSpPr/>
      </xdr:nvSpPr>
      <xdr:spPr>
        <a:xfrm>
          <a:off x="9588500" y="130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126751</xdr:rowOff>
    </xdr:from>
    <xdr:ext cx="534377" cy="259045"/>
    <xdr:sp macro="" textlink="">
      <xdr:nvSpPr>
        <xdr:cNvPr id="428" name="テキスト ボックス 427"/>
        <xdr:cNvSpPr txBox="1"/>
      </xdr:nvSpPr>
      <xdr:spPr>
        <a:xfrm>
          <a:off x="9372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128563</xdr:rowOff>
    </xdr:from>
    <xdr:to>
      <xdr:col>46</xdr:col>
      <xdr:colOff>38100</xdr:colOff>
      <xdr:row>77</xdr:row>
      <xdr:rowOff>58713</xdr:rowOff>
    </xdr:to>
    <xdr:sp macro="" textlink="">
      <xdr:nvSpPr>
        <xdr:cNvPr id="429" name="楕円 428"/>
        <xdr:cNvSpPr/>
      </xdr:nvSpPr>
      <xdr:spPr>
        <a:xfrm>
          <a:off x="8699500" y="131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49840</xdr:rowOff>
    </xdr:from>
    <xdr:ext cx="469744" cy="259045"/>
    <xdr:sp macro="" textlink="">
      <xdr:nvSpPr>
        <xdr:cNvPr id="430" name="テキスト ボックス 429"/>
        <xdr:cNvSpPr txBox="1"/>
      </xdr:nvSpPr>
      <xdr:spPr>
        <a:xfrm>
          <a:off x="8515428" y="132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122238</xdr:rowOff>
    </xdr:from>
    <xdr:to>
      <xdr:col>41</xdr:col>
      <xdr:colOff>101600</xdr:colOff>
      <xdr:row>78</xdr:row>
      <xdr:rowOff>52388</xdr:rowOff>
    </xdr:to>
    <xdr:sp macro="" textlink="">
      <xdr:nvSpPr>
        <xdr:cNvPr id="431" name="楕円 430"/>
        <xdr:cNvSpPr/>
      </xdr:nvSpPr>
      <xdr:spPr>
        <a:xfrm>
          <a:off x="7810500" y="13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43515</xdr:rowOff>
    </xdr:from>
    <xdr:ext cx="469744" cy="259045"/>
    <xdr:sp macro="" textlink="">
      <xdr:nvSpPr>
        <xdr:cNvPr id="432" name="テキスト ボックス 431"/>
        <xdr:cNvSpPr txBox="1"/>
      </xdr:nvSpPr>
      <xdr:spPr>
        <a:xfrm>
          <a:off x="7626428" y="1341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66993</xdr:rowOff>
    </xdr:from>
    <xdr:to>
      <xdr:col>36</xdr:col>
      <xdr:colOff>165100</xdr:colOff>
      <xdr:row>77</xdr:row>
      <xdr:rowOff>168593</xdr:rowOff>
    </xdr:to>
    <xdr:sp macro="" textlink="">
      <xdr:nvSpPr>
        <xdr:cNvPr id="433" name="楕円 432"/>
        <xdr:cNvSpPr/>
      </xdr:nvSpPr>
      <xdr:spPr>
        <a:xfrm>
          <a:off x="6921500" y="132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159720</xdr:rowOff>
    </xdr:from>
    <xdr:ext cx="469744" cy="259045"/>
    <xdr:sp macro="" textlink="">
      <xdr:nvSpPr>
        <xdr:cNvPr id="434" name="テキスト ボックス 433"/>
        <xdr:cNvSpPr txBox="1"/>
      </xdr:nvSpPr>
      <xdr:spPr>
        <a:xfrm>
          <a:off x="6737428" y="1336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142106</xdr:rowOff>
    </xdr:from>
    <xdr:to>
      <xdr:col>55</xdr:col>
      <xdr:colOff>0</xdr:colOff>
      <xdr:row>95</xdr:row>
      <xdr:rowOff>54487</xdr:rowOff>
    </xdr:to>
    <xdr:cxnSp macro="">
      <xdr:nvCxnSpPr>
        <xdr:cNvPr id="465" name="直線コネクタ 464"/>
        <xdr:cNvCxnSpPr/>
      </xdr:nvCxnSpPr>
      <xdr:spPr>
        <a:xfrm flipV="1">
          <a:off x="9639300" y="16258406"/>
          <a:ext cx="838200" cy="8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99854</xdr:rowOff>
    </xdr:from>
    <xdr:ext cx="534377" cy="259045"/>
    <xdr:sp macro="" textlink="">
      <xdr:nvSpPr>
        <xdr:cNvPr id="466" name="土木費平均値テキスト"/>
        <xdr:cNvSpPr txBox="1"/>
      </xdr:nvSpPr>
      <xdr:spPr>
        <a:xfrm>
          <a:off x="10528300" y="16387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54487</xdr:rowOff>
    </xdr:from>
    <xdr:to>
      <xdr:col>50</xdr:col>
      <xdr:colOff>114300</xdr:colOff>
      <xdr:row>96</xdr:row>
      <xdr:rowOff>23354</xdr:rowOff>
    </xdr:to>
    <xdr:cxnSp macro="">
      <xdr:nvCxnSpPr>
        <xdr:cNvPr id="468" name="直線コネクタ 467"/>
        <xdr:cNvCxnSpPr/>
      </xdr:nvCxnSpPr>
      <xdr:spPr>
        <a:xfrm flipV="1">
          <a:off x="8750300" y="16342237"/>
          <a:ext cx="889000" cy="14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57715</xdr:rowOff>
    </xdr:from>
    <xdr:ext cx="534377" cy="259045"/>
    <xdr:sp macro="" textlink="">
      <xdr:nvSpPr>
        <xdr:cNvPr id="470" name="テキスト ボックス 469"/>
        <xdr:cNvSpPr txBox="1"/>
      </xdr:nvSpPr>
      <xdr:spPr>
        <a:xfrm>
          <a:off x="9372111" y="165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23354</xdr:rowOff>
    </xdr:from>
    <xdr:to>
      <xdr:col>45</xdr:col>
      <xdr:colOff>177800</xdr:colOff>
      <xdr:row>96</xdr:row>
      <xdr:rowOff>84781</xdr:rowOff>
    </xdr:to>
    <xdr:cxnSp macro="">
      <xdr:nvCxnSpPr>
        <xdr:cNvPr id="471" name="直線コネクタ 470"/>
        <xdr:cNvCxnSpPr/>
      </xdr:nvCxnSpPr>
      <xdr:spPr>
        <a:xfrm flipV="1">
          <a:off x="7861300" y="16482554"/>
          <a:ext cx="889000" cy="6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120068</xdr:rowOff>
    </xdr:from>
    <xdr:ext cx="534377" cy="259045"/>
    <xdr:sp macro="" textlink="">
      <xdr:nvSpPr>
        <xdr:cNvPr id="473" name="テキスト ボックス 472"/>
        <xdr:cNvSpPr txBox="1"/>
      </xdr:nvSpPr>
      <xdr:spPr>
        <a:xfrm>
          <a:off x="8483111" y="165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84672</xdr:rowOff>
    </xdr:from>
    <xdr:to>
      <xdr:col>41</xdr:col>
      <xdr:colOff>50800</xdr:colOff>
      <xdr:row>96</xdr:row>
      <xdr:rowOff>84781</xdr:rowOff>
    </xdr:to>
    <xdr:cxnSp macro="">
      <xdr:nvCxnSpPr>
        <xdr:cNvPr id="474" name="直線コネクタ 473"/>
        <xdr:cNvCxnSpPr/>
      </xdr:nvCxnSpPr>
      <xdr:spPr>
        <a:xfrm>
          <a:off x="6972300" y="16543872"/>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91306</xdr:rowOff>
    </xdr:from>
    <xdr:to>
      <xdr:col>55</xdr:col>
      <xdr:colOff>50800</xdr:colOff>
      <xdr:row>95</xdr:row>
      <xdr:rowOff>21456</xdr:rowOff>
    </xdr:to>
    <xdr:sp macro="" textlink="">
      <xdr:nvSpPr>
        <xdr:cNvPr id="484" name="楕円 483"/>
        <xdr:cNvSpPr/>
      </xdr:nvSpPr>
      <xdr:spPr>
        <a:xfrm>
          <a:off x="10426700" y="162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114183</xdr:rowOff>
    </xdr:from>
    <xdr:ext cx="534377" cy="259045"/>
    <xdr:sp macro="" textlink="">
      <xdr:nvSpPr>
        <xdr:cNvPr id="485" name="土木費該当値テキスト"/>
        <xdr:cNvSpPr txBox="1"/>
      </xdr:nvSpPr>
      <xdr:spPr>
        <a:xfrm>
          <a:off x="10528300" y="160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3687</xdr:rowOff>
    </xdr:from>
    <xdr:to>
      <xdr:col>50</xdr:col>
      <xdr:colOff>165100</xdr:colOff>
      <xdr:row>95</xdr:row>
      <xdr:rowOff>105287</xdr:rowOff>
    </xdr:to>
    <xdr:sp macro="" textlink="">
      <xdr:nvSpPr>
        <xdr:cNvPr id="486" name="楕円 485"/>
        <xdr:cNvSpPr/>
      </xdr:nvSpPr>
      <xdr:spPr>
        <a:xfrm>
          <a:off x="9588500" y="162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121814</xdr:rowOff>
    </xdr:from>
    <xdr:ext cx="534377" cy="259045"/>
    <xdr:sp macro="" textlink="">
      <xdr:nvSpPr>
        <xdr:cNvPr id="487" name="テキスト ボックス 486"/>
        <xdr:cNvSpPr txBox="1"/>
      </xdr:nvSpPr>
      <xdr:spPr>
        <a:xfrm>
          <a:off x="9372111" y="1606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144004</xdr:rowOff>
    </xdr:from>
    <xdr:to>
      <xdr:col>46</xdr:col>
      <xdr:colOff>38100</xdr:colOff>
      <xdr:row>96</xdr:row>
      <xdr:rowOff>74154</xdr:rowOff>
    </xdr:to>
    <xdr:sp macro="" textlink="">
      <xdr:nvSpPr>
        <xdr:cNvPr id="488" name="楕円 487"/>
        <xdr:cNvSpPr/>
      </xdr:nvSpPr>
      <xdr:spPr>
        <a:xfrm>
          <a:off x="8699500" y="164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90681</xdr:rowOff>
    </xdr:from>
    <xdr:ext cx="534377" cy="259045"/>
    <xdr:sp macro="" textlink="">
      <xdr:nvSpPr>
        <xdr:cNvPr id="489" name="テキスト ボックス 488"/>
        <xdr:cNvSpPr txBox="1"/>
      </xdr:nvSpPr>
      <xdr:spPr>
        <a:xfrm>
          <a:off x="8483111" y="16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33981</xdr:rowOff>
    </xdr:from>
    <xdr:to>
      <xdr:col>41</xdr:col>
      <xdr:colOff>101600</xdr:colOff>
      <xdr:row>96</xdr:row>
      <xdr:rowOff>135581</xdr:rowOff>
    </xdr:to>
    <xdr:sp macro="" textlink="">
      <xdr:nvSpPr>
        <xdr:cNvPr id="490" name="楕円 489"/>
        <xdr:cNvSpPr/>
      </xdr:nvSpPr>
      <xdr:spPr>
        <a:xfrm>
          <a:off x="7810500" y="164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126708</xdr:rowOff>
    </xdr:from>
    <xdr:ext cx="534377" cy="259045"/>
    <xdr:sp macro="" textlink="">
      <xdr:nvSpPr>
        <xdr:cNvPr id="491" name="テキスト ボックス 490"/>
        <xdr:cNvSpPr txBox="1"/>
      </xdr:nvSpPr>
      <xdr:spPr>
        <a:xfrm>
          <a:off x="7594111" y="1658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33872</xdr:rowOff>
    </xdr:from>
    <xdr:to>
      <xdr:col>36</xdr:col>
      <xdr:colOff>165100</xdr:colOff>
      <xdr:row>96</xdr:row>
      <xdr:rowOff>135472</xdr:rowOff>
    </xdr:to>
    <xdr:sp macro="" textlink="">
      <xdr:nvSpPr>
        <xdr:cNvPr id="492" name="楕円 491"/>
        <xdr:cNvSpPr/>
      </xdr:nvSpPr>
      <xdr:spPr>
        <a:xfrm>
          <a:off x="6921500" y="1649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126599</xdr:rowOff>
    </xdr:from>
    <xdr:ext cx="534377" cy="259045"/>
    <xdr:sp macro="" textlink="">
      <xdr:nvSpPr>
        <xdr:cNvPr id="493" name="テキスト ボックス 492"/>
        <xdr:cNvSpPr txBox="1"/>
      </xdr:nvSpPr>
      <xdr:spPr>
        <a:xfrm>
          <a:off x="6705111" y="165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20885</xdr:rowOff>
    </xdr:from>
    <xdr:to>
      <xdr:col>85</xdr:col>
      <xdr:colOff>127000</xdr:colOff>
      <xdr:row>37</xdr:row>
      <xdr:rowOff>48622</xdr:rowOff>
    </xdr:to>
    <xdr:cxnSp macro="">
      <xdr:nvCxnSpPr>
        <xdr:cNvPr id="522" name="直線コネクタ 521"/>
        <xdr:cNvCxnSpPr/>
      </xdr:nvCxnSpPr>
      <xdr:spPr>
        <a:xfrm flipV="1">
          <a:off x="15481300" y="6364535"/>
          <a:ext cx="8382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44755</xdr:rowOff>
    </xdr:from>
    <xdr:to>
      <xdr:col>81</xdr:col>
      <xdr:colOff>50800</xdr:colOff>
      <xdr:row>37</xdr:row>
      <xdr:rowOff>48622</xdr:rowOff>
    </xdr:to>
    <xdr:cxnSp macro="">
      <xdr:nvCxnSpPr>
        <xdr:cNvPr id="525" name="直線コネクタ 524"/>
        <xdr:cNvCxnSpPr/>
      </xdr:nvCxnSpPr>
      <xdr:spPr>
        <a:xfrm>
          <a:off x="14592300" y="6388405"/>
          <a:ext cx="8890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44755</xdr:rowOff>
    </xdr:from>
    <xdr:to>
      <xdr:col>76</xdr:col>
      <xdr:colOff>114300</xdr:colOff>
      <xdr:row>37</xdr:row>
      <xdr:rowOff>63309</xdr:rowOff>
    </xdr:to>
    <xdr:cxnSp macro="">
      <xdr:nvCxnSpPr>
        <xdr:cNvPr id="528" name="直線コネクタ 527"/>
        <xdr:cNvCxnSpPr/>
      </xdr:nvCxnSpPr>
      <xdr:spPr>
        <a:xfrm flipV="1">
          <a:off x="13703300" y="6388405"/>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50184</xdr:rowOff>
    </xdr:from>
    <xdr:to>
      <xdr:col>71</xdr:col>
      <xdr:colOff>177800</xdr:colOff>
      <xdr:row>37</xdr:row>
      <xdr:rowOff>63309</xdr:rowOff>
    </xdr:to>
    <xdr:cxnSp macro="">
      <xdr:nvCxnSpPr>
        <xdr:cNvPr id="531" name="直線コネクタ 530"/>
        <xdr:cNvCxnSpPr/>
      </xdr:nvCxnSpPr>
      <xdr:spPr>
        <a:xfrm>
          <a:off x="12814300" y="6393834"/>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141535</xdr:rowOff>
    </xdr:from>
    <xdr:to>
      <xdr:col>85</xdr:col>
      <xdr:colOff>177800</xdr:colOff>
      <xdr:row>37</xdr:row>
      <xdr:rowOff>71685</xdr:rowOff>
    </xdr:to>
    <xdr:sp macro="" textlink="">
      <xdr:nvSpPr>
        <xdr:cNvPr id="541" name="楕円 540"/>
        <xdr:cNvSpPr/>
      </xdr:nvSpPr>
      <xdr:spPr>
        <a:xfrm>
          <a:off x="16268700" y="63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119962</xdr:rowOff>
    </xdr:from>
    <xdr:ext cx="534377" cy="259045"/>
    <xdr:sp macro="" textlink="">
      <xdr:nvSpPr>
        <xdr:cNvPr id="542" name="消防費該当値テキスト"/>
        <xdr:cNvSpPr txBox="1"/>
      </xdr:nvSpPr>
      <xdr:spPr>
        <a:xfrm>
          <a:off x="16370300" y="629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169272</xdr:rowOff>
    </xdr:from>
    <xdr:to>
      <xdr:col>81</xdr:col>
      <xdr:colOff>101600</xdr:colOff>
      <xdr:row>37</xdr:row>
      <xdr:rowOff>99422</xdr:rowOff>
    </xdr:to>
    <xdr:sp macro="" textlink="">
      <xdr:nvSpPr>
        <xdr:cNvPr id="543" name="楕円 542"/>
        <xdr:cNvSpPr/>
      </xdr:nvSpPr>
      <xdr:spPr>
        <a:xfrm>
          <a:off x="15430500" y="634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90549</xdr:rowOff>
    </xdr:from>
    <xdr:ext cx="534377" cy="259045"/>
    <xdr:sp macro="" textlink="">
      <xdr:nvSpPr>
        <xdr:cNvPr id="544" name="テキスト ボックス 543"/>
        <xdr:cNvSpPr txBox="1"/>
      </xdr:nvSpPr>
      <xdr:spPr>
        <a:xfrm>
          <a:off x="15214111" y="643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165405</xdr:rowOff>
    </xdr:from>
    <xdr:to>
      <xdr:col>76</xdr:col>
      <xdr:colOff>165100</xdr:colOff>
      <xdr:row>37</xdr:row>
      <xdr:rowOff>95555</xdr:rowOff>
    </xdr:to>
    <xdr:sp macro="" textlink="">
      <xdr:nvSpPr>
        <xdr:cNvPr id="545" name="楕円 544"/>
        <xdr:cNvSpPr/>
      </xdr:nvSpPr>
      <xdr:spPr>
        <a:xfrm>
          <a:off x="14541500" y="63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86682</xdr:rowOff>
    </xdr:from>
    <xdr:ext cx="534377" cy="259045"/>
    <xdr:sp macro="" textlink="">
      <xdr:nvSpPr>
        <xdr:cNvPr id="546" name="テキスト ボックス 545"/>
        <xdr:cNvSpPr txBox="1"/>
      </xdr:nvSpPr>
      <xdr:spPr>
        <a:xfrm>
          <a:off x="14325111" y="64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12509</xdr:rowOff>
    </xdr:from>
    <xdr:to>
      <xdr:col>72</xdr:col>
      <xdr:colOff>38100</xdr:colOff>
      <xdr:row>37</xdr:row>
      <xdr:rowOff>114109</xdr:rowOff>
    </xdr:to>
    <xdr:sp macro="" textlink="">
      <xdr:nvSpPr>
        <xdr:cNvPr id="547" name="楕円 546"/>
        <xdr:cNvSpPr/>
      </xdr:nvSpPr>
      <xdr:spPr>
        <a:xfrm>
          <a:off x="13652500" y="63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105236</xdr:rowOff>
    </xdr:from>
    <xdr:ext cx="534377" cy="259045"/>
    <xdr:sp macro="" textlink="">
      <xdr:nvSpPr>
        <xdr:cNvPr id="548" name="テキスト ボックス 547"/>
        <xdr:cNvSpPr txBox="1"/>
      </xdr:nvSpPr>
      <xdr:spPr>
        <a:xfrm>
          <a:off x="13436111" y="644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170834</xdr:rowOff>
    </xdr:from>
    <xdr:to>
      <xdr:col>67</xdr:col>
      <xdr:colOff>101600</xdr:colOff>
      <xdr:row>37</xdr:row>
      <xdr:rowOff>100984</xdr:rowOff>
    </xdr:to>
    <xdr:sp macro="" textlink="">
      <xdr:nvSpPr>
        <xdr:cNvPr id="549" name="楕円 548"/>
        <xdr:cNvSpPr/>
      </xdr:nvSpPr>
      <xdr:spPr>
        <a:xfrm>
          <a:off x="12763500" y="63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92111</xdr:rowOff>
    </xdr:from>
    <xdr:ext cx="534377" cy="259045"/>
    <xdr:sp macro="" textlink="">
      <xdr:nvSpPr>
        <xdr:cNvPr id="550" name="テキスト ボックス 549"/>
        <xdr:cNvSpPr txBox="1"/>
      </xdr:nvSpPr>
      <xdr:spPr>
        <a:xfrm>
          <a:off x="12547111" y="643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62254</xdr:rowOff>
    </xdr:from>
    <xdr:to>
      <xdr:col>85</xdr:col>
      <xdr:colOff>127000</xdr:colOff>
      <xdr:row>52</xdr:row>
      <xdr:rowOff>118734</xdr:rowOff>
    </xdr:to>
    <xdr:cxnSp macro="">
      <xdr:nvCxnSpPr>
        <xdr:cNvPr id="582" name="直線コネクタ 581"/>
        <xdr:cNvCxnSpPr/>
      </xdr:nvCxnSpPr>
      <xdr:spPr>
        <a:xfrm>
          <a:off x="15481300" y="8977654"/>
          <a:ext cx="838200" cy="5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83" name="教育費平均値テキスト"/>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62254</xdr:rowOff>
    </xdr:from>
    <xdr:to>
      <xdr:col>81</xdr:col>
      <xdr:colOff>50800</xdr:colOff>
      <xdr:row>56</xdr:row>
      <xdr:rowOff>6279</xdr:rowOff>
    </xdr:to>
    <xdr:cxnSp macro="">
      <xdr:nvCxnSpPr>
        <xdr:cNvPr id="585" name="直線コネクタ 584"/>
        <xdr:cNvCxnSpPr/>
      </xdr:nvCxnSpPr>
      <xdr:spPr>
        <a:xfrm flipV="1">
          <a:off x="14592300" y="8977654"/>
          <a:ext cx="889000" cy="62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91167</xdr:rowOff>
    </xdr:from>
    <xdr:ext cx="534377" cy="259045"/>
    <xdr:sp macro="" textlink="">
      <xdr:nvSpPr>
        <xdr:cNvPr id="587" name="テキスト ボックス 586"/>
        <xdr:cNvSpPr txBox="1"/>
      </xdr:nvSpPr>
      <xdr:spPr>
        <a:xfrm>
          <a:off x="15214111" y="96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6279</xdr:rowOff>
    </xdr:from>
    <xdr:to>
      <xdr:col>76</xdr:col>
      <xdr:colOff>114300</xdr:colOff>
      <xdr:row>57</xdr:row>
      <xdr:rowOff>14346</xdr:rowOff>
    </xdr:to>
    <xdr:cxnSp macro="">
      <xdr:nvCxnSpPr>
        <xdr:cNvPr id="588" name="直線コネクタ 587"/>
        <xdr:cNvCxnSpPr/>
      </xdr:nvCxnSpPr>
      <xdr:spPr>
        <a:xfrm flipV="1">
          <a:off x="13703300" y="9607479"/>
          <a:ext cx="889000" cy="17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148877</xdr:rowOff>
    </xdr:from>
    <xdr:to>
      <xdr:col>71</xdr:col>
      <xdr:colOff>177800</xdr:colOff>
      <xdr:row>57</xdr:row>
      <xdr:rowOff>14346</xdr:rowOff>
    </xdr:to>
    <xdr:cxnSp macro="">
      <xdr:nvCxnSpPr>
        <xdr:cNvPr id="591" name="直線コネクタ 590"/>
        <xdr:cNvCxnSpPr/>
      </xdr:nvCxnSpPr>
      <xdr:spPr>
        <a:xfrm>
          <a:off x="12814300" y="9750077"/>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67934</xdr:rowOff>
    </xdr:from>
    <xdr:to>
      <xdr:col>85</xdr:col>
      <xdr:colOff>177800</xdr:colOff>
      <xdr:row>52</xdr:row>
      <xdr:rowOff>169534</xdr:rowOff>
    </xdr:to>
    <xdr:sp macro="" textlink="">
      <xdr:nvSpPr>
        <xdr:cNvPr id="601" name="楕円 600"/>
        <xdr:cNvSpPr/>
      </xdr:nvSpPr>
      <xdr:spPr>
        <a:xfrm>
          <a:off x="16268700" y="898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90811</xdr:rowOff>
    </xdr:from>
    <xdr:ext cx="534377" cy="259045"/>
    <xdr:sp macro="" textlink="">
      <xdr:nvSpPr>
        <xdr:cNvPr id="602" name="教育費該当値テキスト"/>
        <xdr:cNvSpPr txBox="1"/>
      </xdr:nvSpPr>
      <xdr:spPr>
        <a:xfrm>
          <a:off x="16370300" y="883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11454</xdr:rowOff>
    </xdr:from>
    <xdr:to>
      <xdr:col>81</xdr:col>
      <xdr:colOff>101600</xdr:colOff>
      <xdr:row>52</xdr:row>
      <xdr:rowOff>113054</xdr:rowOff>
    </xdr:to>
    <xdr:sp macro="" textlink="">
      <xdr:nvSpPr>
        <xdr:cNvPr id="603" name="楕円 602"/>
        <xdr:cNvSpPr/>
      </xdr:nvSpPr>
      <xdr:spPr>
        <a:xfrm>
          <a:off x="15430500" y="89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129581</xdr:rowOff>
    </xdr:from>
    <xdr:ext cx="534377" cy="259045"/>
    <xdr:sp macro="" textlink="">
      <xdr:nvSpPr>
        <xdr:cNvPr id="604" name="テキスト ボックス 603"/>
        <xdr:cNvSpPr txBox="1"/>
      </xdr:nvSpPr>
      <xdr:spPr>
        <a:xfrm>
          <a:off x="15214111" y="870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126929</xdr:rowOff>
    </xdr:from>
    <xdr:to>
      <xdr:col>76</xdr:col>
      <xdr:colOff>165100</xdr:colOff>
      <xdr:row>56</xdr:row>
      <xdr:rowOff>57079</xdr:rowOff>
    </xdr:to>
    <xdr:sp macro="" textlink="">
      <xdr:nvSpPr>
        <xdr:cNvPr id="605" name="楕円 604"/>
        <xdr:cNvSpPr/>
      </xdr:nvSpPr>
      <xdr:spPr>
        <a:xfrm>
          <a:off x="14541500" y="955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48206</xdr:rowOff>
    </xdr:from>
    <xdr:ext cx="534377" cy="259045"/>
    <xdr:sp macro="" textlink="">
      <xdr:nvSpPr>
        <xdr:cNvPr id="606" name="テキスト ボックス 605"/>
        <xdr:cNvSpPr txBox="1"/>
      </xdr:nvSpPr>
      <xdr:spPr>
        <a:xfrm>
          <a:off x="14325111" y="964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134996</xdr:rowOff>
    </xdr:from>
    <xdr:to>
      <xdr:col>72</xdr:col>
      <xdr:colOff>38100</xdr:colOff>
      <xdr:row>57</xdr:row>
      <xdr:rowOff>65146</xdr:rowOff>
    </xdr:to>
    <xdr:sp macro="" textlink="">
      <xdr:nvSpPr>
        <xdr:cNvPr id="607" name="楕円 606"/>
        <xdr:cNvSpPr/>
      </xdr:nvSpPr>
      <xdr:spPr>
        <a:xfrm>
          <a:off x="13652500" y="973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56273</xdr:rowOff>
    </xdr:from>
    <xdr:ext cx="534377" cy="259045"/>
    <xdr:sp macro="" textlink="">
      <xdr:nvSpPr>
        <xdr:cNvPr id="608" name="テキスト ボックス 607"/>
        <xdr:cNvSpPr txBox="1"/>
      </xdr:nvSpPr>
      <xdr:spPr>
        <a:xfrm>
          <a:off x="13436111" y="98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98077</xdr:rowOff>
    </xdr:from>
    <xdr:to>
      <xdr:col>67</xdr:col>
      <xdr:colOff>101600</xdr:colOff>
      <xdr:row>57</xdr:row>
      <xdr:rowOff>28227</xdr:rowOff>
    </xdr:to>
    <xdr:sp macro="" textlink="">
      <xdr:nvSpPr>
        <xdr:cNvPr id="609" name="楕円 608"/>
        <xdr:cNvSpPr/>
      </xdr:nvSpPr>
      <xdr:spPr>
        <a:xfrm>
          <a:off x="12763500" y="969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19354</xdr:rowOff>
    </xdr:from>
    <xdr:ext cx="534377" cy="259045"/>
    <xdr:sp macro="" textlink="">
      <xdr:nvSpPr>
        <xdr:cNvPr id="610" name="テキスト ボックス 609"/>
        <xdr:cNvSpPr txBox="1"/>
      </xdr:nvSpPr>
      <xdr:spPr>
        <a:xfrm>
          <a:off x="12547111" y="97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13004</xdr:rowOff>
    </xdr:from>
    <xdr:to>
      <xdr:col>85</xdr:col>
      <xdr:colOff>127000</xdr:colOff>
      <xdr:row>78</xdr:row>
      <xdr:rowOff>17010</xdr:rowOff>
    </xdr:to>
    <xdr:cxnSp macro="">
      <xdr:nvCxnSpPr>
        <xdr:cNvPr id="635" name="直線コネクタ 634"/>
        <xdr:cNvCxnSpPr/>
      </xdr:nvCxnSpPr>
      <xdr:spPr>
        <a:xfrm>
          <a:off x="15481300" y="13386104"/>
          <a:ext cx="8382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6426</xdr:rowOff>
    </xdr:from>
    <xdr:to>
      <xdr:col>81</xdr:col>
      <xdr:colOff>50800</xdr:colOff>
      <xdr:row>78</xdr:row>
      <xdr:rowOff>13004</xdr:rowOff>
    </xdr:to>
    <xdr:cxnSp macro="">
      <xdr:nvCxnSpPr>
        <xdr:cNvPr id="638" name="直線コネクタ 637"/>
        <xdr:cNvCxnSpPr/>
      </xdr:nvCxnSpPr>
      <xdr:spPr>
        <a:xfrm>
          <a:off x="14592300" y="13379526"/>
          <a:ext cx="889000" cy="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6426</xdr:rowOff>
    </xdr:from>
    <xdr:to>
      <xdr:col>76</xdr:col>
      <xdr:colOff>114300</xdr:colOff>
      <xdr:row>78</xdr:row>
      <xdr:rowOff>15759</xdr:rowOff>
    </xdr:to>
    <xdr:cxnSp macro="">
      <xdr:nvCxnSpPr>
        <xdr:cNvPr id="641" name="直線コネクタ 640"/>
        <xdr:cNvCxnSpPr/>
      </xdr:nvCxnSpPr>
      <xdr:spPr>
        <a:xfrm flipV="1">
          <a:off x="13703300" y="13379526"/>
          <a:ext cx="889000" cy="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58143</xdr:rowOff>
    </xdr:from>
    <xdr:ext cx="469744" cy="259045"/>
    <xdr:sp macro="" textlink="">
      <xdr:nvSpPr>
        <xdr:cNvPr id="643" name="テキスト ボックス 642"/>
        <xdr:cNvSpPr txBox="1"/>
      </xdr:nvSpPr>
      <xdr:spPr>
        <a:xfrm>
          <a:off x="14357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170013</xdr:rowOff>
    </xdr:from>
    <xdr:to>
      <xdr:col>71</xdr:col>
      <xdr:colOff>177800</xdr:colOff>
      <xdr:row>78</xdr:row>
      <xdr:rowOff>15759</xdr:rowOff>
    </xdr:to>
    <xdr:cxnSp macro="">
      <xdr:nvCxnSpPr>
        <xdr:cNvPr id="644" name="直線コネクタ 643"/>
        <xdr:cNvCxnSpPr/>
      </xdr:nvCxnSpPr>
      <xdr:spPr>
        <a:xfrm>
          <a:off x="12814300" y="13371663"/>
          <a:ext cx="8890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48221</xdr:rowOff>
    </xdr:from>
    <xdr:ext cx="469744" cy="259045"/>
    <xdr:sp macro="" textlink="">
      <xdr:nvSpPr>
        <xdr:cNvPr id="648" name="テキスト ボックス 647"/>
        <xdr:cNvSpPr txBox="1"/>
      </xdr:nvSpPr>
      <xdr:spPr>
        <a:xfrm>
          <a:off x="12579428" y="1342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137660</xdr:rowOff>
    </xdr:from>
    <xdr:to>
      <xdr:col>85</xdr:col>
      <xdr:colOff>177800</xdr:colOff>
      <xdr:row>78</xdr:row>
      <xdr:rowOff>67810</xdr:rowOff>
    </xdr:to>
    <xdr:sp macro="" textlink="">
      <xdr:nvSpPr>
        <xdr:cNvPr id="654" name="楕円 653"/>
        <xdr:cNvSpPr/>
      </xdr:nvSpPr>
      <xdr:spPr>
        <a:xfrm>
          <a:off x="16268700" y="133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469744" cy="259045"/>
    <xdr:sp macro="" textlink="">
      <xdr:nvSpPr>
        <xdr:cNvPr id="655" name="災害復旧費該当値テキスト"/>
        <xdr:cNvSpPr txBox="1"/>
      </xdr:nvSpPr>
      <xdr:spPr>
        <a:xfrm>
          <a:off x="16370300" y="1331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133654</xdr:rowOff>
    </xdr:from>
    <xdr:to>
      <xdr:col>81</xdr:col>
      <xdr:colOff>101600</xdr:colOff>
      <xdr:row>78</xdr:row>
      <xdr:rowOff>63804</xdr:rowOff>
    </xdr:to>
    <xdr:sp macro="" textlink="">
      <xdr:nvSpPr>
        <xdr:cNvPr id="656" name="楕円 655"/>
        <xdr:cNvSpPr/>
      </xdr:nvSpPr>
      <xdr:spPr>
        <a:xfrm>
          <a:off x="15430500" y="133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54931</xdr:rowOff>
    </xdr:from>
    <xdr:ext cx="469744" cy="259045"/>
    <xdr:sp macro="" textlink="">
      <xdr:nvSpPr>
        <xdr:cNvPr id="657" name="テキスト ボックス 656"/>
        <xdr:cNvSpPr txBox="1"/>
      </xdr:nvSpPr>
      <xdr:spPr>
        <a:xfrm>
          <a:off x="15246428" y="1342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127076</xdr:rowOff>
    </xdr:from>
    <xdr:to>
      <xdr:col>76</xdr:col>
      <xdr:colOff>165100</xdr:colOff>
      <xdr:row>78</xdr:row>
      <xdr:rowOff>57226</xdr:rowOff>
    </xdr:to>
    <xdr:sp macro="" textlink="">
      <xdr:nvSpPr>
        <xdr:cNvPr id="658" name="楕円 657"/>
        <xdr:cNvSpPr/>
      </xdr:nvSpPr>
      <xdr:spPr>
        <a:xfrm>
          <a:off x="14541500" y="133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73753</xdr:rowOff>
    </xdr:from>
    <xdr:ext cx="469744" cy="259045"/>
    <xdr:sp macro="" textlink="">
      <xdr:nvSpPr>
        <xdr:cNvPr id="659" name="テキスト ボックス 658"/>
        <xdr:cNvSpPr txBox="1"/>
      </xdr:nvSpPr>
      <xdr:spPr>
        <a:xfrm>
          <a:off x="14357428" y="1310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136409</xdr:rowOff>
    </xdr:from>
    <xdr:to>
      <xdr:col>72</xdr:col>
      <xdr:colOff>38100</xdr:colOff>
      <xdr:row>78</xdr:row>
      <xdr:rowOff>66559</xdr:rowOff>
    </xdr:to>
    <xdr:sp macro="" textlink="">
      <xdr:nvSpPr>
        <xdr:cNvPr id="660" name="楕円 659"/>
        <xdr:cNvSpPr/>
      </xdr:nvSpPr>
      <xdr:spPr>
        <a:xfrm>
          <a:off x="13652500" y="1333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57686</xdr:rowOff>
    </xdr:from>
    <xdr:ext cx="469744" cy="259045"/>
    <xdr:sp macro="" textlink="">
      <xdr:nvSpPr>
        <xdr:cNvPr id="661" name="テキスト ボックス 660"/>
        <xdr:cNvSpPr txBox="1"/>
      </xdr:nvSpPr>
      <xdr:spPr>
        <a:xfrm>
          <a:off x="13468428" y="1343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119213</xdr:rowOff>
    </xdr:from>
    <xdr:to>
      <xdr:col>67</xdr:col>
      <xdr:colOff>101600</xdr:colOff>
      <xdr:row>78</xdr:row>
      <xdr:rowOff>49363</xdr:rowOff>
    </xdr:to>
    <xdr:sp macro="" textlink="">
      <xdr:nvSpPr>
        <xdr:cNvPr id="662" name="楕円 661"/>
        <xdr:cNvSpPr/>
      </xdr:nvSpPr>
      <xdr:spPr>
        <a:xfrm>
          <a:off x="12763500" y="133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65890</xdr:rowOff>
    </xdr:from>
    <xdr:ext cx="469744" cy="259045"/>
    <xdr:sp macro="" textlink="">
      <xdr:nvSpPr>
        <xdr:cNvPr id="663" name="テキスト ボックス 662"/>
        <xdr:cNvSpPr txBox="1"/>
      </xdr:nvSpPr>
      <xdr:spPr>
        <a:xfrm>
          <a:off x="12579428" y="1309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131132</xdr:rowOff>
    </xdr:from>
    <xdr:to>
      <xdr:col>85</xdr:col>
      <xdr:colOff>127000</xdr:colOff>
      <xdr:row>95</xdr:row>
      <xdr:rowOff>142187</xdr:rowOff>
    </xdr:to>
    <xdr:cxnSp macro="">
      <xdr:nvCxnSpPr>
        <xdr:cNvPr id="690" name="直線コネクタ 689"/>
        <xdr:cNvCxnSpPr/>
      </xdr:nvCxnSpPr>
      <xdr:spPr>
        <a:xfrm flipV="1">
          <a:off x="15481300" y="16418882"/>
          <a:ext cx="8382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113047</xdr:rowOff>
    </xdr:from>
    <xdr:ext cx="534377" cy="259045"/>
    <xdr:sp macro="" textlink="">
      <xdr:nvSpPr>
        <xdr:cNvPr id="691" name="公債費平均値テキスト"/>
        <xdr:cNvSpPr txBox="1"/>
      </xdr:nvSpPr>
      <xdr:spPr>
        <a:xfrm>
          <a:off x="16370300" y="16400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142187</xdr:rowOff>
    </xdr:from>
    <xdr:to>
      <xdr:col>81</xdr:col>
      <xdr:colOff>50800</xdr:colOff>
      <xdr:row>96</xdr:row>
      <xdr:rowOff>4003</xdr:rowOff>
    </xdr:to>
    <xdr:cxnSp macro="">
      <xdr:nvCxnSpPr>
        <xdr:cNvPr id="693" name="直線コネクタ 692"/>
        <xdr:cNvCxnSpPr/>
      </xdr:nvCxnSpPr>
      <xdr:spPr>
        <a:xfrm flipV="1">
          <a:off x="14592300" y="16429937"/>
          <a:ext cx="889000" cy="3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63285</xdr:rowOff>
    </xdr:from>
    <xdr:ext cx="534377" cy="259045"/>
    <xdr:sp macro="" textlink="">
      <xdr:nvSpPr>
        <xdr:cNvPr id="695" name="テキスト ボックス 694"/>
        <xdr:cNvSpPr txBox="1"/>
      </xdr:nvSpPr>
      <xdr:spPr>
        <a:xfrm>
          <a:off x="15214111" y="165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2870</xdr:rowOff>
    </xdr:from>
    <xdr:to>
      <xdr:col>76</xdr:col>
      <xdr:colOff>114300</xdr:colOff>
      <xdr:row>96</xdr:row>
      <xdr:rowOff>4003</xdr:rowOff>
    </xdr:to>
    <xdr:cxnSp macro="">
      <xdr:nvCxnSpPr>
        <xdr:cNvPr id="696" name="直線コネクタ 695"/>
        <xdr:cNvCxnSpPr/>
      </xdr:nvCxnSpPr>
      <xdr:spPr>
        <a:xfrm>
          <a:off x="13703300" y="16290620"/>
          <a:ext cx="889000" cy="17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71378</xdr:rowOff>
    </xdr:from>
    <xdr:ext cx="534377" cy="259045"/>
    <xdr:sp macro="" textlink="">
      <xdr:nvSpPr>
        <xdr:cNvPr id="698" name="テキスト ボックス 697"/>
        <xdr:cNvSpPr txBox="1"/>
      </xdr:nvSpPr>
      <xdr:spPr>
        <a:xfrm>
          <a:off x="14325111" y="165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2870</xdr:rowOff>
    </xdr:from>
    <xdr:to>
      <xdr:col>71</xdr:col>
      <xdr:colOff>177800</xdr:colOff>
      <xdr:row>95</xdr:row>
      <xdr:rowOff>71375</xdr:rowOff>
    </xdr:to>
    <xdr:cxnSp macro="">
      <xdr:nvCxnSpPr>
        <xdr:cNvPr id="699" name="直線コネクタ 698"/>
        <xdr:cNvCxnSpPr/>
      </xdr:nvCxnSpPr>
      <xdr:spPr>
        <a:xfrm flipV="1">
          <a:off x="12814300" y="16290620"/>
          <a:ext cx="889000" cy="6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24314</xdr:rowOff>
    </xdr:from>
    <xdr:ext cx="534377" cy="259045"/>
    <xdr:sp macro="" textlink="">
      <xdr:nvSpPr>
        <xdr:cNvPr id="701" name="テキスト ボックス 700"/>
        <xdr:cNvSpPr txBox="1"/>
      </xdr:nvSpPr>
      <xdr:spPr>
        <a:xfrm>
          <a:off x="13436111" y="164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3996</xdr:rowOff>
    </xdr:from>
    <xdr:ext cx="534377" cy="259045"/>
    <xdr:sp macro="" textlink="">
      <xdr:nvSpPr>
        <xdr:cNvPr id="703" name="テキスト ボックス 702"/>
        <xdr:cNvSpPr txBox="1"/>
      </xdr:nvSpPr>
      <xdr:spPr>
        <a:xfrm>
          <a:off x="12547111" y="1646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80332</xdr:rowOff>
    </xdr:from>
    <xdr:to>
      <xdr:col>85</xdr:col>
      <xdr:colOff>177800</xdr:colOff>
      <xdr:row>96</xdr:row>
      <xdr:rowOff>10482</xdr:rowOff>
    </xdr:to>
    <xdr:sp macro="" textlink="">
      <xdr:nvSpPr>
        <xdr:cNvPr id="709" name="楕円 708"/>
        <xdr:cNvSpPr/>
      </xdr:nvSpPr>
      <xdr:spPr>
        <a:xfrm>
          <a:off x="16268700" y="1636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103209</xdr:rowOff>
    </xdr:from>
    <xdr:ext cx="534377" cy="259045"/>
    <xdr:sp macro="" textlink="">
      <xdr:nvSpPr>
        <xdr:cNvPr id="710" name="公債費該当値テキスト"/>
        <xdr:cNvSpPr txBox="1"/>
      </xdr:nvSpPr>
      <xdr:spPr>
        <a:xfrm>
          <a:off x="16370300" y="162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91387</xdr:rowOff>
    </xdr:from>
    <xdr:to>
      <xdr:col>81</xdr:col>
      <xdr:colOff>101600</xdr:colOff>
      <xdr:row>96</xdr:row>
      <xdr:rowOff>21537</xdr:rowOff>
    </xdr:to>
    <xdr:sp macro="" textlink="">
      <xdr:nvSpPr>
        <xdr:cNvPr id="711" name="楕円 710"/>
        <xdr:cNvSpPr/>
      </xdr:nvSpPr>
      <xdr:spPr>
        <a:xfrm>
          <a:off x="15430500" y="1637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38064</xdr:rowOff>
    </xdr:from>
    <xdr:ext cx="534377" cy="259045"/>
    <xdr:sp macro="" textlink="">
      <xdr:nvSpPr>
        <xdr:cNvPr id="712" name="テキスト ボックス 711"/>
        <xdr:cNvSpPr txBox="1"/>
      </xdr:nvSpPr>
      <xdr:spPr>
        <a:xfrm>
          <a:off x="15214111" y="161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124653</xdr:rowOff>
    </xdr:from>
    <xdr:to>
      <xdr:col>76</xdr:col>
      <xdr:colOff>165100</xdr:colOff>
      <xdr:row>96</xdr:row>
      <xdr:rowOff>54803</xdr:rowOff>
    </xdr:to>
    <xdr:sp macro="" textlink="">
      <xdr:nvSpPr>
        <xdr:cNvPr id="713" name="楕円 712"/>
        <xdr:cNvSpPr/>
      </xdr:nvSpPr>
      <xdr:spPr>
        <a:xfrm>
          <a:off x="14541500" y="164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71330</xdr:rowOff>
    </xdr:from>
    <xdr:ext cx="534377" cy="259045"/>
    <xdr:sp macro="" textlink="">
      <xdr:nvSpPr>
        <xdr:cNvPr id="714" name="テキスト ボックス 713"/>
        <xdr:cNvSpPr txBox="1"/>
      </xdr:nvSpPr>
      <xdr:spPr>
        <a:xfrm>
          <a:off x="14325111" y="1618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123520</xdr:rowOff>
    </xdr:from>
    <xdr:to>
      <xdr:col>72</xdr:col>
      <xdr:colOff>38100</xdr:colOff>
      <xdr:row>95</xdr:row>
      <xdr:rowOff>53670</xdr:rowOff>
    </xdr:to>
    <xdr:sp macro="" textlink="">
      <xdr:nvSpPr>
        <xdr:cNvPr id="715" name="楕円 714"/>
        <xdr:cNvSpPr/>
      </xdr:nvSpPr>
      <xdr:spPr>
        <a:xfrm>
          <a:off x="13652500" y="162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70197</xdr:rowOff>
    </xdr:from>
    <xdr:ext cx="534377" cy="259045"/>
    <xdr:sp macro="" textlink="">
      <xdr:nvSpPr>
        <xdr:cNvPr id="716" name="テキスト ボックス 715"/>
        <xdr:cNvSpPr txBox="1"/>
      </xdr:nvSpPr>
      <xdr:spPr>
        <a:xfrm>
          <a:off x="13436111" y="160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20575</xdr:rowOff>
    </xdr:from>
    <xdr:to>
      <xdr:col>67</xdr:col>
      <xdr:colOff>101600</xdr:colOff>
      <xdr:row>95</xdr:row>
      <xdr:rowOff>122175</xdr:rowOff>
    </xdr:to>
    <xdr:sp macro="" textlink="">
      <xdr:nvSpPr>
        <xdr:cNvPr id="717" name="楕円 716"/>
        <xdr:cNvSpPr/>
      </xdr:nvSpPr>
      <xdr:spPr>
        <a:xfrm>
          <a:off x="12763500" y="1630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138702</xdr:rowOff>
    </xdr:from>
    <xdr:ext cx="534377" cy="259045"/>
    <xdr:sp macro="" textlink="">
      <xdr:nvSpPr>
        <xdr:cNvPr id="718" name="テキスト ボックス 717"/>
        <xdr:cNvSpPr txBox="1"/>
      </xdr:nvSpPr>
      <xdr:spPr>
        <a:xfrm>
          <a:off x="12547111" y="1608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衛生費、教育費を合わせると住民一人当たり３７０，４６３円となり類似団体と比較すると１２３，９６７円も多くなっている。これらの要因は、保育所統合による保育所建設、し尿処理の有機液肥化に伴う液肥施設の増設、老朽化した中学校の建替え工事の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から実質収支はほぼ変わらない状況であるが、財政調整基金の取崩しを回避し積立てることができたので、平成２８年度の赤字から若干ではあるが黒字に転じた。今後も、事務事業の見直し、整理縮小による歳出抑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住宅新築資金等貸付事業特別会計は赤字となっているが、平成２５年度から年々赤字額が減少している。貸付金の徴収業務に注力している成果である。国民健康保険特別会計は平成２５年度から継続していた累積赤字を繰入金で補填したため黒字に転じた。今後も徴収率や健康意識の向上、健康維持の取組による医療費の抑制を図り、黒字の継続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12925285</v>
      </c>
      <c r="BO4" s="410"/>
      <c r="BP4" s="410"/>
      <c r="BQ4" s="410"/>
      <c r="BR4" s="410"/>
      <c r="BS4" s="410"/>
      <c r="BT4" s="410"/>
      <c r="BU4" s="411"/>
      <c r="BV4" s="409">
        <v>13067846</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21.6</v>
      </c>
      <c r="CU4" s="416"/>
      <c r="CV4" s="416"/>
      <c r="CW4" s="416"/>
      <c r="CX4" s="416"/>
      <c r="CY4" s="416"/>
      <c r="CZ4" s="416"/>
      <c r="DA4" s="417"/>
      <c r="DB4" s="415">
        <v>21.4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11576013</v>
      </c>
      <c r="BO5" s="447"/>
      <c r="BP5" s="447"/>
      <c r="BQ5" s="447"/>
      <c r="BR5" s="447"/>
      <c r="BS5" s="447"/>
      <c r="BT5" s="447"/>
      <c r="BU5" s="448"/>
      <c r="BV5" s="446">
        <v>11729042</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93.3</v>
      </c>
      <c r="CU5" s="444"/>
      <c r="CV5" s="444"/>
      <c r="CW5" s="444"/>
      <c r="CX5" s="444"/>
      <c r="CY5" s="444"/>
      <c r="CZ5" s="444"/>
      <c r="DA5" s="445"/>
      <c r="DB5" s="443">
        <v>93.1</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1349272</v>
      </c>
      <c r="BO6" s="447"/>
      <c r="BP6" s="447"/>
      <c r="BQ6" s="447"/>
      <c r="BR6" s="447"/>
      <c r="BS6" s="447"/>
      <c r="BT6" s="447"/>
      <c r="BU6" s="448"/>
      <c r="BV6" s="446">
        <v>1338804</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97.7</v>
      </c>
      <c r="CU6" s="484"/>
      <c r="CV6" s="484"/>
      <c r="CW6" s="484"/>
      <c r="CX6" s="484"/>
      <c r="CY6" s="484"/>
      <c r="CZ6" s="484"/>
      <c r="DA6" s="485"/>
      <c r="DB6" s="483">
        <v>97.2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101247</v>
      </c>
      <c r="BO7" s="447"/>
      <c r="BP7" s="447"/>
      <c r="BQ7" s="447"/>
      <c r="BR7" s="447"/>
      <c r="BS7" s="447"/>
      <c r="BT7" s="447"/>
      <c r="BU7" s="448"/>
      <c r="BV7" s="446">
        <v>86787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5775918</v>
      </c>
      <c r="CU7" s="447"/>
      <c r="CV7" s="447"/>
      <c r="CW7" s="447"/>
      <c r="CX7" s="447"/>
      <c r="CY7" s="447"/>
      <c r="CZ7" s="447"/>
      <c r="DA7" s="448"/>
      <c r="DB7" s="446">
        <v>5854748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1248025</v>
      </c>
      <c r="BO8" s="447"/>
      <c r="BP8" s="447"/>
      <c r="BQ8" s="447"/>
      <c r="BR8" s="447"/>
      <c r="BS8" s="447"/>
      <c r="BT8" s="447"/>
      <c r="BU8" s="448"/>
      <c r="BV8" s="446">
        <v>1252017</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0.34</v>
      </c>
      <c r="CU8" s="487"/>
      <c r="CV8" s="487"/>
      <c r="CW8" s="487"/>
      <c r="CX8" s="487"/>
      <c r="CY8" s="487"/>
      <c r="CZ8" s="487"/>
      <c r="DA8" s="488"/>
      <c r="DB8" s="486">
        <v>0.34</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18587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-3992</v>
      </c>
      <c r="BO9" s="447"/>
      <c r="BP9" s="447"/>
      <c r="BQ9" s="447"/>
      <c r="BR9" s="447"/>
      <c r="BS9" s="447"/>
      <c r="BT9" s="447"/>
      <c r="BU9" s="448"/>
      <c r="BV9" s="446">
        <v>-397050</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12.2</v>
      </c>
      <c r="CU9" s="444"/>
      <c r="CV9" s="444"/>
      <c r="CW9" s="444"/>
      <c r="CX9" s="444"/>
      <c r="CY9" s="444"/>
      <c r="CZ9" s="444"/>
      <c r="DA9" s="445"/>
      <c r="DB9" s="443">
        <v>11.9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19544</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102989</v>
      </c>
      <c r="BO10" s="447"/>
      <c r="BP10" s="447"/>
      <c r="BQ10" s="447"/>
      <c r="BR10" s="447"/>
      <c r="BS10" s="447"/>
      <c r="BT10" s="447"/>
      <c r="BU10" s="448"/>
      <c r="BV10" s="446">
        <v>109733</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18769</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18560</v>
      </c>
      <c r="S13" s="528"/>
      <c r="T13" s="528"/>
      <c r="U13" s="528"/>
      <c r="V13" s="529"/>
      <c r="W13" s="462" t="s">
        <v>134</v>
      </c>
      <c r="X13" s="463"/>
      <c r="Y13" s="463"/>
      <c r="Z13" s="463"/>
      <c r="AA13" s="463"/>
      <c r="AB13" s="453"/>
      <c r="AC13" s="497">
        <v>724</v>
      </c>
      <c r="AD13" s="498"/>
      <c r="AE13" s="498"/>
      <c r="AF13" s="498"/>
      <c r="AG13" s="537"/>
      <c r="AH13" s="497">
        <v>711</v>
      </c>
      <c r="AI13" s="498"/>
      <c r="AJ13" s="498"/>
      <c r="AK13" s="498"/>
      <c r="AL13" s="499"/>
      <c r="AM13" s="475" t="s">
        <v>135</v>
      </c>
      <c r="AN13" s="476"/>
      <c r="AO13" s="476"/>
      <c r="AP13" s="476"/>
      <c r="AQ13" s="476"/>
      <c r="AR13" s="476"/>
      <c r="AS13" s="476"/>
      <c r="AT13" s="477"/>
      <c r="AU13" s="478" t="s">
        <v>130</v>
      </c>
      <c r="AV13" s="479"/>
      <c r="AW13" s="479"/>
      <c r="AX13" s="479"/>
      <c r="AY13" s="480" t="s">
        <v>136</v>
      </c>
      <c r="AZ13" s="481"/>
      <c r="BA13" s="481"/>
      <c r="BB13" s="481"/>
      <c r="BC13" s="481"/>
      <c r="BD13" s="481"/>
      <c r="BE13" s="481"/>
      <c r="BF13" s="481"/>
      <c r="BG13" s="481"/>
      <c r="BH13" s="481"/>
      <c r="BI13" s="481"/>
      <c r="BJ13" s="481"/>
      <c r="BK13" s="481"/>
      <c r="BL13" s="481"/>
      <c r="BM13" s="482"/>
      <c r="BN13" s="446">
        <v>98997</v>
      </c>
      <c r="BO13" s="447"/>
      <c r="BP13" s="447"/>
      <c r="BQ13" s="447"/>
      <c r="BR13" s="447"/>
      <c r="BS13" s="447"/>
      <c r="BT13" s="447"/>
      <c r="BU13" s="448"/>
      <c r="BV13" s="446">
        <v>-287317</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7.6</v>
      </c>
      <c r="CU13" s="444"/>
      <c r="CV13" s="444"/>
      <c r="CW13" s="444"/>
      <c r="CX13" s="444"/>
      <c r="CY13" s="444"/>
      <c r="CZ13" s="444"/>
      <c r="DA13" s="445"/>
      <c r="DB13" s="443">
        <v>8.1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19063</v>
      </c>
      <c r="S14" s="528"/>
      <c r="T14" s="528"/>
      <c r="U14" s="528"/>
      <c r="V14" s="529"/>
      <c r="W14" s="436"/>
      <c r="X14" s="437"/>
      <c r="Y14" s="437"/>
      <c r="Z14" s="437"/>
      <c r="AA14" s="437"/>
      <c r="AB14" s="426"/>
      <c r="AC14" s="530">
        <v>8.8000000000000007</v>
      </c>
      <c r="AD14" s="531"/>
      <c r="AE14" s="531"/>
      <c r="AF14" s="531"/>
      <c r="AG14" s="532"/>
      <c r="AH14" s="530">
        <v>8.4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69.400000000000006</v>
      </c>
      <c r="CU14" s="542"/>
      <c r="CV14" s="542"/>
      <c r="CW14" s="542"/>
      <c r="CX14" s="542"/>
      <c r="CY14" s="542"/>
      <c r="CZ14" s="542"/>
      <c r="DA14" s="543"/>
      <c r="DB14" s="541">
        <v>63.2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133</v>
      </c>
      <c r="N15" s="535"/>
      <c r="O15" s="535"/>
      <c r="P15" s="535"/>
      <c r="Q15" s="536"/>
      <c r="R15" s="527">
        <v>18929</v>
      </c>
      <c r="S15" s="528"/>
      <c r="T15" s="528"/>
      <c r="U15" s="528"/>
      <c r="V15" s="529"/>
      <c r="W15" s="462" t="s">
        <v>140</v>
      </c>
      <c r="X15" s="463"/>
      <c r="Y15" s="463"/>
      <c r="Z15" s="463"/>
      <c r="AA15" s="463"/>
      <c r="AB15" s="453"/>
      <c r="AC15" s="497">
        <v>2092</v>
      </c>
      <c r="AD15" s="498"/>
      <c r="AE15" s="498"/>
      <c r="AF15" s="498"/>
      <c r="AG15" s="537"/>
      <c r="AH15" s="497">
        <v>2246</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1661359</v>
      </c>
      <c r="BO15" s="410"/>
      <c r="BP15" s="410"/>
      <c r="BQ15" s="410"/>
      <c r="BR15" s="410"/>
      <c r="BS15" s="410"/>
      <c r="BT15" s="410"/>
      <c r="BU15" s="411"/>
      <c r="BV15" s="409">
        <v>1688658</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25.5</v>
      </c>
      <c r="AD16" s="531"/>
      <c r="AE16" s="531"/>
      <c r="AF16" s="531"/>
      <c r="AG16" s="532"/>
      <c r="AH16" s="530">
        <v>26.4</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4919931</v>
      </c>
      <c r="BO16" s="447"/>
      <c r="BP16" s="447"/>
      <c r="BQ16" s="447"/>
      <c r="BR16" s="447"/>
      <c r="BS16" s="447"/>
      <c r="BT16" s="447"/>
      <c r="BU16" s="448"/>
      <c r="BV16" s="446">
        <v>4922472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5394</v>
      </c>
      <c r="AD17" s="498"/>
      <c r="AE17" s="498"/>
      <c r="AF17" s="498"/>
      <c r="AG17" s="537"/>
      <c r="AH17" s="497">
        <v>5545</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2065595</v>
      </c>
      <c r="BO17" s="447"/>
      <c r="BP17" s="447"/>
      <c r="BQ17" s="447"/>
      <c r="BR17" s="447"/>
      <c r="BS17" s="447"/>
      <c r="BT17" s="447"/>
      <c r="BU17" s="448"/>
      <c r="BV17" s="446">
        <v>2093472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119.61</v>
      </c>
      <c r="M18" s="559"/>
      <c r="N18" s="559"/>
      <c r="O18" s="559"/>
      <c r="P18" s="559"/>
      <c r="Q18" s="559"/>
      <c r="R18" s="560"/>
      <c r="S18" s="560"/>
      <c r="T18" s="560"/>
      <c r="U18" s="560"/>
      <c r="V18" s="561"/>
      <c r="W18" s="464"/>
      <c r="X18" s="465"/>
      <c r="Y18" s="465"/>
      <c r="Z18" s="465"/>
      <c r="AA18" s="465"/>
      <c r="AB18" s="456"/>
      <c r="AC18" s="562">
        <v>65.7</v>
      </c>
      <c r="AD18" s="563"/>
      <c r="AE18" s="563"/>
      <c r="AF18" s="563"/>
      <c r="AG18" s="564"/>
      <c r="AH18" s="562">
        <v>65.2</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5585148</v>
      </c>
      <c r="BO18" s="447"/>
      <c r="BP18" s="447"/>
      <c r="BQ18" s="447"/>
      <c r="BR18" s="447"/>
      <c r="BS18" s="447"/>
      <c r="BT18" s="447"/>
      <c r="BU18" s="448"/>
      <c r="BV18" s="446">
        <v>5608298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155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8548289</v>
      </c>
      <c r="BO19" s="447"/>
      <c r="BP19" s="447"/>
      <c r="BQ19" s="447"/>
      <c r="BR19" s="447"/>
      <c r="BS19" s="447"/>
      <c r="BT19" s="447"/>
      <c r="BU19" s="448"/>
      <c r="BV19" s="446">
        <v>8987572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7250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10409089</v>
      </c>
      <c r="BO23" s="447"/>
      <c r="BP23" s="447"/>
      <c r="BQ23" s="447"/>
      <c r="BR23" s="447"/>
      <c r="BS23" s="447"/>
      <c r="BT23" s="447"/>
      <c r="BU23" s="448"/>
      <c r="BV23" s="446">
        <v>9994015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7460</v>
      </c>
      <c r="R24" s="498"/>
      <c r="S24" s="498"/>
      <c r="T24" s="498"/>
      <c r="U24" s="498"/>
      <c r="V24" s="537"/>
      <c r="W24" s="596"/>
      <c r="X24" s="584"/>
      <c r="Y24" s="585"/>
      <c r="Z24" s="496" t="s">
        <v>164</v>
      </c>
      <c r="AA24" s="476"/>
      <c r="AB24" s="476"/>
      <c r="AC24" s="476"/>
      <c r="AD24" s="476"/>
      <c r="AE24" s="476"/>
      <c r="AF24" s="476"/>
      <c r="AG24" s="477"/>
      <c r="AH24" s="497">
        <v>190</v>
      </c>
      <c r="AI24" s="498"/>
      <c r="AJ24" s="498"/>
      <c r="AK24" s="498"/>
      <c r="AL24" s="537"/>
      <c r="AM24" s="497">
        <v>547010</v>
      </c>
      <c r="AN24" s="498"/>
      <c r="AO24" s="498"/>
      <c r="AP24" s="498"/>
      <c r="AQ24" s="498"/>
      <c r="AR24" s="537"/>
      <c r="AS24" s="497">
        <v>2879</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8915745</v>
      </c>
      <c r="BO24" s="447"/>
      <c r="BP24" s="447"/>
      <c r="BQ24" s="447"/>
      <c r="BR24" s="447"/>
      <c r="BS24" s="447"/>
      <c r="BT24" s="447"/>
      <c r="BU24" s="448"/>
      <c r="BV24" s="446">
        <v>8519045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5970</v>
      </c>
      <c r="R25" s="498"/>
      <c r="S25" s="498"/>
      <c r="T25" s="498"/>
      <c r="U25" s="498"/>
      <c r="V25" s="537"/>
      <c r="W25" s="596"/>
      <c r="X25" s="584"/>
      <c r="Y25" s="585"/>
      <c r="Z25" s="496" t="s">
        <v>167</v>
      </c>
      <c r="AA25" s="476"/>
      <c r="AB25" s="476"/>
      <c r="AC25" s="476"/>
      <c r="AD25" s="476"/>
      <c r="AE25" s="476"/>
      <c r="AF25" s="476"/>
      <c r="AG25" s="477"/>
      <c r="AH25" s="497" t="s">
        <v>124</v>
      </c>
      <c r="AI25" s="498"/>
      <c r="AJ25" s="498"/>
      <c r="AK25" s="498"/>
      <c r="AL25" s="537"/>
      <c r="AM25" s="497" t="s">
        <v>124</v>
      </c>
      <c r="AN25" s="498"/>
      <c r="AO25" s="498"/>
      <c r="AP25" s="498"/>
      <c r="AQ25" s="498"/>
      <c r="AR25" s="537"/>
      <c r="AS25" s="497" t="s">
        <v>124</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464003</v>
      </c>
      <c r="BO25" s="410"/>
      <c r="BP25" s="410"/>
      <c r="BQ25" s="410"/>
      <c r="BR25" s="410"/>
      <c r="BS25" s="410"/>
      <c r="BT25" s="410"/>
      <c r="BU25" s="411"/>
      <c r="BV25" s="409">
        <v>2311913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5200</v>
      </c>
      <c r="R26" s="498"/>
      <c r="S26" s="498"/>
      <c r="T26" s="498"/>
      <c r="U26" s="498"/>
      <c r="V26" s="537"/>
      <c r="W26" s="596"/>
      <c r="X26" s="584"/>
      <c r="Y26" s="585"/>
      <c r="Z26" s="496" t="s">
        <v>170</v>
      </c>
      <c r="AA26" s="606"/>
      <c r="AB26" s="606"/>
      <c r="AC26" s="606"/>
      <c r="AD26" s="606"/>
      <c r="AE26" s="606"/>
      <c r="AF26" s="606"/>
      <c r="AG26" s="607"/>
      <c r="AH26" s="497">
        <v>21</v>
      </c>
      <c r="AI26" s="498"/>
      <c r="AJ26" s="498"/>
      <c r="AK26" s="498"/>
      <c r="AL26" s="537"/>
      <c r="AM26" s="497">
        <v>68397</v>
      </c>
      <c r="AN26" s="498"/>
      <c r="AO26" s="498"/>
      <c r="AP26" s="498"/>
      <c r="AQ26" s="498"/>
      <c r="AR26" s="537"/>
      <c r="AS26" s="497">
        <v>3257</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124</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3210</v>
      </c>
      <c r="R27" s="498"/>
      <c r="S27" s="498"/>
      <c r="T27" s="498"/>
      <c r="U27" s="498"/>
      <c r="V27" s="537"/>
      <c r="W27" s="596"/>
      <c r="X27" s="584"/>
      <c r="Y27" s="585"/>
      <c r="Z27" s="496" t="s">
        <v>174</v>
      </c>
      <c r="AA27" s="476"/>
      <c r="AB27" s="476"/>
      <c r="AC27" s="476"/>
      <c r="AD27" s="476"/>
      <c r="AE27" s="476"/>
      <c r="AF27" s="476"/>
      <c r="AG27" s="477"/>
      <c r="AH27" s="497" t="s">
        <v>124</v>
      </c>
      <c r="AI27" s="498"/>
      <c r="AJ27" s="498"/>
      <c r="AK27" s="498"/>
      <c r="AL27" s="537"/>
      <c r="AM27" s="497" t="s">
        <v>124</v>
      </c>
      <c r="AN27" s="498"/>
      <c r="AO27" s="498"/>
      <c r="AP27" s="498"/>
      <c r="AQ27" s="498"/>
      <c r="AR27" s="537"/>
      <c r="AS27" s="497" t="s">
        <v>172</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124</v>
      </c>
      <c r="BO27" s="620"/>
      <c r="BP27" s="620"/>
      <c r="BQ27" s="620"/>
      <c r="BR27" s="620"/>
      <c r="BS27" s="620"/>
      <c r="BT27" s="620"/>
      <c r="BU27" s="621"/>
      <c r="BV27" s="619" t="s">
        <v>123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2760</v>
      </c>
      <c r="R28" s="498"/>
      <c r="S28" s="498"/>
      <c r="T28" s="498"/>
      <c r="U28" s="498"/>
      <c r="V28" s="537"/>
      <c r="W28" s="596"/>
      <c r="X28" s="584"/>
      <c r="Y28" s="585"/>
      <c r="Z28" s="496" t="s">
        <v>177</v>
      </c>
      <c r="AA28" s="476"/>
      <c r="AB28" s="476"/>
      <c r="AC28" s="476"/>
      <c r="AD28" s="476"/>
      <c r="AE28" s="476"/>
      <c r="AF28" s="476"/>
      <c r="AG28" s="477"/>
      <c r="AH28" s="497" t="s">
        <v>123</v>
      </c>
      <c r="AI28" s="498"/>
      <c r="AJ28" s="498"/>
      <c r="AK28" s="498"/>
      <c r="AL28" s="537"/>
      <c r="AM28" s="497" t="s">
        <v>124</v>
      </c>
      <c r="AN28" s="498"/>
      <c r="AO28" s="498"/>
      <c r="AP28" s="498"/>
      <c r="AQ28" s="498"/>
      <c r="AR28" s="537"/>
      <c r="AS28" s="497" t="s">
        <v>172</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1737204</v>
      </c>
      <c r="BO28" s="410"/>
      <c r="BP28" s="410"/>
      <c r="BQ28" s="410"/>
      <c r="BR28" s="410"/>
      <c r="BS28" s="410"/>
      <c r="BT28" s="410"/>
      <c r="BU28" s="411"/>
      <c r="BV28" s="409">
        <v>1634215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12</v>
      </c>
      <c r="M29" s="498"/>
      <c r="N29" s="498"/>
      <c r="O29" s="498"/>
      <c r="P29" s="537"/>
      <c r="Q29" s="497">
        <v>2610</v>
      </c>
      <c r="R29" s="498"/>
      <c r="S29" s="498"/>
      <c r="T29" s="498"/>
      <c r="U29" s="498"/>
      <c r="V29" s="537"/>
      <c r="W29" s="597"/>
      <c r="X29" s="598"/>
      <c r="Y29" s="599"/>
      <c r="Z29" s="496" t="s">
        <v>180</v>
      </c>
      <c r="AA29" s="476"/>
      <c r="AB29" s="476"/>
      <c r="AC29" s="476"/>
      <c r="AD29" s="476"/>
      <c r="AE29" s="476"/>
      <c r="AF29" s="476"/>
      <c r="AG29" s="477"/>
      <c r="AH29" s="497">
        <v>190</v>
      </c>
      <c r="AI29" s="498"/>
      <c r="AJ29" s="498"/>
      <c r="AK29" s="498"/>
      <c r="AL29" s="537"/>
      <c r="AM29" s="497">
        <v>547010</v>
      </c>
      <c r="AN29" s="498"/>
      <c r="AO29" s="498"/>
      <c r="AP29" s="498"/>
      <c r="AQ29" s="498"/>
      <c r="AR29" s="537"/>
      <c r="AS29" s="497">
        <v>2879</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1084805</v>
      </c>
      <c r="BO29" s="447"/>
      <c r="BP29" s="447"/>
      <c r="BQ29" s="447"/>
      <c r="BR29" s="447"/>
      <c r="BS29" s="447"/>
      <c r="BT29" s="447"/>
      <c r="BU29" s="448"/>
      <c r="BV29" s="446">
        <v>1083735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101.6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3267176</v>
      </c>
      <c r="BO30" s="620"/>
      <c r="BP30" s="620"/>
      <c r="BQ30" s="620"/>
      <c r="BR30" s="620"/>
      <c r="BS30" s="620"/>
      <c r="BT30" s="620"/>
      <c r="BU30" s="621"/>
      <c r="BV30" s="619">
        <v>3286084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193</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6</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IF('各会計、関係団体の財政状況及び健全化判断比率'!B30="","",'各会計、関係団体の財政状況及び健全化判断比率'!B30)</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福岡県市町村消防団員等公務災害補償組合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東九州コミュニティー放送</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住宅新築資金等貸付事業特別会計</v>
      </c>
      <c r="F35" s="633"/>
      <c r="G35" s="633"/>
      <c r="H35" s="633"/>
      <c r="I35" s="633"/>
      <c r="J35" s="633"/>
      <c r="K35" s="633"/>
      <c r="L35" s="633"/>
      <c r="M35" s="633"/>
      <c r="N35" s="633"/>
      <c r="O35" s="633"/>
      <c r="P35" s="633"/>
      <c r="Q35" s="633"/>
      <c r="R35" s="633"/>
      <c r="S35" s="633"/>
      <c r="T35" s="193"/>
      <c r="U35" s="632">
        <f>IF(W35="","",U34+1)</f>
        <v>7</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IF('各会計、関係団体の財政状況及び健全化判断比率'!B31="","",'各会計、関係団体の財政状況及び健全化判断比率'!B31)</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福岡県市町村職員退職手当組合（一般会計）</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しいだサンコー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奨学金貸付事業特別会計</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福岡県市町村職員退職手当組合（基金特別会計）</v>
      </c>
      <c r="BZ36" s="633"/>
      <c r="CA36" s="633"/>
      <c r="CB36" s="633"/>
      <c r="CC36" s="633"/>
      <c r="CD36" s="633"/>
      <c r="CE36" s="633"/>
      <c r="CF36" s="633"/>
      <c r="CG36" s="633"/>
      <c r="CH36" s="633"/>
      <c r="CI36" s="633"/>
      <c r="CJ36" s="633"/>
      <c r="CK36" s="633"/>
      <c r="CL36" s="633"/>
      <c r="CM36" s="633"/>
      <c r="CN36" s="193"/>
      <c r="CO36" s="632">
        <f t="shared" si="3"/>
        <v>22</v>
      </c>
      <c r="CP36" s="632"/>
      <c r="CQ36" s="633" t="str">
        <f>IF('各会計、関係団体の財政状況及び健全化判断比率'!BS9="","",'各会計、関係団体の財政状況及び健全化判断比率'!BS9)</f>
        <v>ついきプロヴァンス</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椎田駅前周辺活性化促進事業特別会計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福岡県自治会館管理組合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f t="shared" ref="C38:C43" si="5">IF(E38="","",C37+1)</f>
        <v>5</v>
      </c>
      <c r="D38" s="632"/>
      <c r="E38" s="633" t="str">
        <f>IF('各会計、関係団体の財政状況及び健全化判断比率'!B11="","",'各会計、関係団体の財政状況及び健全化判断比率'!B11)</f>
        <v>霊園事業特別会計</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京築広域市町村圏事務組合（一般会計）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京築広域市町村圏事務組合（広域圏消防特別会計）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築上郡自治会館等資産管理組合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福岡県自治振興組合（一般会計）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福岡県自治振興組合（公文書館事業特別会計）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福岡県介護保険広域連合（一般会計）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5Rt6OJ1LNcx3PGFbQW4LdaLCs4kF0OVWYDJWKocoPtkptNehZXvAYZRBG+GzZxD3dNptwCv++32aXqKsrA+KOg==" saltValue="qZ6XqNO9nurKH9wnvT1ZI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2" t="s">
        <v>561</v>
      </c>
      <c r="D34" s="1222"/>
      <c r="E34" s="1223"/>
      <c r="F34" s="32" t="s">
        <v>562</v>
      </c>
      <c r="G34" s="33" t="s">
        <v>563</v>
      </c>
      <c r="H34" s="33" t="s">
        <v>564</v>
      </c>
      <c r="I34" s="33" t="s">
        <v>565</v>
      </c>
      <c r="J34" s="34" t="s">
        <v>566</v>
      </c>
      <c r="K34" s="22"/>
      <c r="L34" s="22"/>
      <c r="M34" s="22"/>
      <c r="N34" s="22"/>
      <c r="O34" s="22"/>
      <c r="P34" s="22"/>
    </row>
    <row r="35" spans="1:16" ht="39" customHeight="1">
      <c r="A35" s="22"/>
      <c r="B35" s="35"/>
      <c r="C35" s="1216" t="s">
        <v>567</v>
      </c>
      <c r="D35" s="1217"/>
      <c r="E35" s="1218"/>
      <c r="F35" s="36">
        <v>24.06</v>
      </c>
      <c r="G35" s="37">
        <v>27.51</v>
      </c>
      <c r="H35" s="37">
        <v>32.01</v>
      </c>
      <c r="I35" s="37">
        <v>25.34</v>
      </c>
      <c r="J35" s="38">
        <v>25.22</v>
      </c>
      <c r="K35" s="22"/>
      <c r="L35" s="22"/>
      <c r="M35" s="22"/>
      <c r="N35" s="22"/>
      <c r="O35" s="22"/>
      <c r="P35" s="22"/>
    </row>
    <row r="36" spans="1:16" ht="39" customHeight="1">
      <c r="A36" s="22"/>
      <c r="B36" s="35"/>
      <c r="C36" s="1216" t="s">
        <v>568</v>
      </c>
      <c r="D36" s="1217"/>
      <c r="E36" s="1218"/>
      <c r="F36" s="36" t="s">
        <v>528</v>
      </c>
      <c r="G36" s="37" t="s">
        <v>528</v>
      </c>
      <c r="H36" s="37" t="s">
        <v>528</v>
      </c>
      <c r="I36" s="37">
        <v>4.33</v>
      </c>
      <c r="J36" s="38">
        <v>5.66</v>
      </c>
      <c r="K36" s="22"/>
      <c r="L36" s="22"/>
      <c r="M36" s="22"/>
      <c r="N36" s="22"/>
      <c r="O36" s="22"/>
      <c r="P36" s="22"/>
    </row>
    <row r="37" spans="1:16" ht="39" customHeight="1">
      <c r="A37" s="22"/>
      <c r="B37" s="35"/>
      <c r="C37" s="1216" t="s">
        <v>569</v>
      </c>
      <c r="D37" s="1217"/>
      <c r="E37" s="1218"/>
      <c r="F37" s="36">
        <v>2.62</v>
      </c>
      <c r="G37" s="37">
        <v>3.22</v>
      </c>
      <c r="H37" s="37">
        <v>3.07</v>
      </c>
      <c r="I37" s="37">
        <v>7.25</v>
      </c>
      <c r="J37" s="38">
        <v>3.64</v>
      </c>
      <c r="K37" s="22"/>
      <c r="L37" s="22"/>
      <c r="M37" s="22"/>
      <c r="N37" s="22"/>
      <c r="O37" s="22"/>
      <c r="P37" s="22"/>
    </row>
    <row r="38" spans="1:16" ht="39" customHeight="1">
      <c r="A38" s="22"/>
      <c r="B38" s="35"/>
      <c r="C38" s="1216" t="s">
        <v>570</v>
      </c>
      <c r="D38" s="1217"/>
      <c r="E38" s="1218"/>
      <c r="F38" s="36" t="s">
        <v>571</v>
      </c>
      <c r="G38" s="37" t="s">
        <v>572</v>
      </c>
      <c r="H38" s="37" t="s">
        <v>573</v>
      </c>
      <c r="I38" s="37" t="s">
        <v>574</v>
      </c>
      <c r="J38" s="38">
        <v>1.88</v>
      </c>
      <c r="K38" s="22"/>
      <c r="L38" s="22"/>
      <c r="M38" s="22"/>
      <c r="N38" s="22"/>
      <c r="O38" s="22"/>
      <c r="P38" s="22"/>
    </row>
    <row r="39" spans="1:16" ht="39" customHeight="1">
      <c r="A39" s="22"/>
      <c r="B39" s="35"/>
      <c r="C39" s="1216" t="s">
        <v>575</v>
      </c>
      <c r="D39" s="1217"/>
      <c r="E39" s="1218"/>
      <c r="F39" s="36">
        <v>0.14000000000000001</v>
      </c>
      <c r="G39" s="37">
        <v>0.2</v>
      </c>
      <c r="H39" s="37">
        <v>0.18</v>
      </c>
      <c r="I39" s="37">
        <v>0.17</v>
      </c>
      <c r="J39" s="38">
        <v>0.16</v>
      </c>
      <c r="K39" s="22"/>
      <c r="L39" s="22"/>
      <c r="M39" s="22"/>
      <c r="N39" s="22"/>
      <c r="O39" s="22"/>
      <c r="P39" s="22"/>
    </row>
    <row r="40" spans="1:16" ht="39" customHeight="1">
      <c r="A40" s="22"/>
      <c r="B40" s="35"/>
      <c r="C40" s="1216" t="s">
        <v>576</v>
      </c>
      <c r="D40" s="1217"/>
      <c r="E40" s="1218"/>
      <c r="F40" s="36">
        <v>0.03</v>
      </c>
      <c r="G40" s="37">
        <v>0.01</v>
      </c>
      <c r="H40" s="37">
        <v>0.02</v>
      </c>
      <c r="I40" s="37">
        <v>0</v>
      </c>
      <c r="J40" s="38">
        <v>0.02</v>
      </c>
      <c r="K40" s="22"/>
      <c r="L40" s="22"/>
      <c r="M40" s="22"/>
      <c r="N40" s="22"/>
      <c r="O40" s="22"/>
      <c r="P40" s="22"/>
    </row>
    <row r="41" spans="1:16" ht="39" customHeight="1">
      <c r="A41" s="22"/>
      <c r="B41" s="35"/>
      <c r="C41" s="1216" t="s">
        <v>577</v>
      </c>
      <c r="D41" s="1217"/>
      <c r="E41" s="1218"/>
      <c r="F41" s="36">
        <v>0.01</v>
      </c>
      <c r="G41" s="37">
        <v>0</v>
      </c>
      <c r="H41" s="37">
        <v>0</v>
      </c>
      <c r="I41" s="37">
        <v>0</v>
      </c>
      <c r="J41" s="38">
        <v>0</v>
      </c>
      <c r="K41" s="22"/>
      <c r="L41" s="22"/>
      <c r="M41" s="22"/>
      <c r="N41" s="22"/>
      <c r="O41" s="22"/>
      <c r="P41" s="22"/>
    </row>
    <row r="42" spans="1:16" ht="39" customHeight="1">
      <c r="A42" s="22"/>
      <c r="B42" s="39"/>
      <c r="C42" s="1216" t="s">
        <v>578</v>
      </c>
      <c r="D42" s="1217"/>
      <c r="E42" s="1218"/>
      <c r="F42" s="36" t="s">
        <v>528</v>
      </c>
      <c r="G42" s="37" t="s">
        <v>528</v>
      </c>
      <c r="H42" s="37" t="s">
        <v>528</v>
      </c>
      <c r="I42" s="37" t="s">
        <v>528</v>
      </c>
      <c r="J42" s="38" t="s">
        <v>528</v>
      </c>
      <c r="K42" s="22"/>
      <c r="L42" s="22"/>
      <c r="M42" s="22"/>
      <c r="N42" s="22"/>
      <c r="O42" s="22"/>
      <c r="P42" s="22"/>
    </row>
    <row r="43" spans="1:16" ht="39" customHeight="1" thickBot="1">
      <c r="A43" s="22"/>
      <c r="B43" s="40"/>
      <c r="C43" s="1219" t="s">
        <v>579</v>
      </c>
      <c r="D43" s="1220"/>
      <c r="E43" s="1221"/>
      <c r="F43" s="41">
        <v>0.54</v>
      </c>
      <c r="G43" s="42">
        <v>0.56000000000000005</v>
      </c>
      <c r="H43" s="42">
        <v>2.29</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ULlyKGKgWgLZI48N2SVO7AuQJdHC0pMfC6hW/jw6IaPMcg0Ay6WGtG4BCBBUF31DpuFPDshU2rTHTD0wh2Tg==" saltValue="qLUzTtEqi3LHD5HwUGgz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2" t="s">
        <v>10</v>
      </c>
      <c r="C45" s="1233"/>
      <c r="D45" s="58"/>
      <c r="E45" s="1238" t="s">
        <v>11</v>
      </c>
      <c r="F45" s="1238"/>
      <c r="G45" s="1238"/>
      <c r="H45" s="1238"/>
      <c r="I45" s="1238"/>
      <c r="J45" s="1239"/>
      <c r="K45" s="59">
        <v>1267</v>
      </c>
      <c r="L45" s="60">
        <v>1250</v>
      </c>
      <c r="M45" s="60">
        <v>1011</v>
      </c>
      <c r="N45" s="60">
        <v>1067</v>
      </c>
      <c r="O45" s="61">
        <v>1073</v>
      </c>
      <c r="P45" s="48"/>
      <c r="Q45" s="48"/>
      <c r="R45" s="48"/>
      <c r="S45" s="48"/>
      <c r="T45" s="48"/>
      <c r="U45" s="48"/>
    </row>
    <row r="46" spans="1:21" ht="30.75" customHeight="1">
      <c r="A46" s="48"/>
      <c r="B46" s="1234"/>
      <c r="C46" s="1235"/>
      <c r="D46" s="62"/>
      <c r="E46" s="1226" t="s">
        <v>12</v>
      </c>
      <c r="F46" s="1226"/>
      <c r="G46" s="1226"/>
      <c r="H46" s="1226"/>
      <c r="I46" s="1226"/>
      <c r="J46" s="1227"/>
      <c r="K46" s="63" t="s">
        <v>528</v>
      </c>
      <c r="L46" s="64" t="s">
        <v>528</v>
      </c>
      <c r="M46" s="64" t="s">
        <v>528</v>
      </c>
      <c r="N46" s="64" t="s">
        <v>528</v>
      </c>
      <c r="O46" s="65" t="s">
        <v>528</v>
      </c>
      <c r="P46" s="48"/>
      <c r="Q46" s="48"/>
      <c r="R46" s="48"/>
      <c r="S46" s="48"/>
      <c r="T46" s="48"/>
      <c r="U46" s="48"/>
    </row>
    <row r="47" spans="1:21" ht="30.75" customHeight="1">
      <c r="A47" s="48"/>
      <c r="B47" s="1234"/>
      <c r="C47" s="1235"/>
      <c r="D47" s="62"/>
      <c r="E47" s="1226" t="s">
        <v>13</v>
      </c>
      <c r="F47" s="1226"/>
      <c r="G47" s="1226"/>
      <c r="H47" s="1226"/>
      <c r="I47" s="1226"/>
      <c r="J47" s="1227"/>
      <c r="K47" s="63" t="s">
        <v>528</v>
      </c>
      <c r="L47" s="64" t="s">
        <v>528</v>
      </c>
      <c r="M47" s="64" t="s">
        <v>528</v>
      </c>
      <c r="N47" s="64" t="s">
        <v>528</v>
      </c>
      <c r="O47" s="65" t="s">
        <v>528</v>
      </c>
      <c r="P47" s="48"/>
      <c r="Q47" s="48"/>
      <c r="R47" s="48"/>
      <c r="S47" s="48"/>
      <c r="T47" s="48"/>
      <c r="U47" s="48"/>
    </row>
    <row r="48" spans="1:21" ht="30.75" customHeight="1">
      <c r="A48" s="48"/>
      <c r="B48" s="1234"/>
      <c r="C48" s="1235"/>
      <c r="D48" s="62"/>
      <c r="E48" s="1226" t="s">
        <v>14</v>
      </c>
      <c r="F48" s="1226"/>
      <c r="G48" s="1226"/>
      <c r="H48" s="1226"/>
      <c r="I48" s="1226"/>
      <c r="J48" s="1227"/>
      <c r="K48" s="63">
        <v>229</v>
      </c>
      <c r="L48" s="64">
        <v>241</v>
      </c>
      <c r="M48" s="64">
        <v>253</v>
      </c>
      <c r="N48" s="64">
        <v>230</v>
      </c>
      <c r="O48" s="65">
        <v>224</v>
      </c>
      <c r="P48" s="48"/>
      <c r="Q48" s="48"/>
      <c r="R48" s="48"/>
      <c r="S48" s="48"/>
      <c r="T48" s="48"/>
      <c r="U48" s="48"/>
    </row>
    <row r="49" spans="1:21" ht="30.75" customHeight="1">
      <c r="A49" s="48"/>
      <c r="B49" s="1234"/>
      <c r="C49" s="1235"/>
      <c r="D49" s="62"/>
      <c r="E49" s="1226" t="s">
        <v>15</v>
      </c>
      <c r="F49" s="1226"/>
      <c r="G49" s="1226"/>
      <c r="H49" s="1226"/>
      <c r="I49" s="1226"/>
      <c r="J49" s="1227"/>
      <c r="K49" s="63">
        <v>16</v>
      </c>
      <c r="L49" s="64">
        <v>5</v>
      </c>
      <c r="M49" s="64">
        <v>6</v>
      </c>
      <c r="N49" s="64">
        <v>13</v>
      </c>
      <c r="O49" s="65">
        <v>6</v>
      </c>
      <c r="P49" s="48"/>
      <c r="Q49" s="48"/>
      <c r="R49" s="48"/>
      <c r="S49" s="48"/>
      <c r="T49" s="48"/>
      <c r="U49" s="48"/>
    </row>
    <row r="50" spans="1:21" ht="30.75" customHeight="1">
      <c r="A50" s="48"/>
      <c r="B50" s="1234"/>
      <c r="C50" s="1235"/>
      <c r="D50" s="62"/>
      <c r="E50" s="1226" t="s">
        <v>16</v>
      </c>
      <c r="F50" s="1226"/>
      <c r="G50" s="1226"/>
      <c r="H50" s="1226"/>
      <c r="I50" s="1226"/>
      <c r="J50" s="1227"/>
      <c r="K50" s="63">
        <v>30</v>
      </c>
      <c r="L50" s="64">
        <v>7</v>
      </c>
      <c r="M50" s="64">
        <v>7</v>
      </c>
      <c r="N50" s="64">
        <v>7</v>
      </c>
      <c r="O50" s="65">
        <v>17</v>
      </c>
      <c r="P50" s="48"/>
      <c r="Q50" s="48"/>
      <c r="R50" s="48"/>
      <c r="S50" s="48"/>
      <c r="T50" s="48"/>
      <c r="U50" s="48"/>
    </row>
    <row r="51" spans="1:21" ht="30.75" customHeight="1">
      <c r="A51" s="48"/>
      <c r="B51" s="1236"/>
      <c r="C51" s="1237"/>
      <c r="D51" s="66"/>
      <c r="E51" s="1226" t="s">
        <v>17</v>
      </c>
      <c r="F51" s="1226"/>
      <c r="G51" s="1226"/>
      <c r="H51" s="1226"/>
      <c r="I51" s="1226"/>
      <c r="J51" s="1227"/>
      <c r="K51" s="63" t="s">
        <v>528</v>
      </c>
      <c r="L51" s="64" t="s">
        <v>528</v>
      </c>
      <c r="M51" s="64" t="s">
        <v>528</v>
      </c>
      <c r="N51" s="64">
        <v>0</v>
      </c>
      <c r="O51" s="65">
        <v>0</v>
      </c>
      <c r="P51" s="48"/>
      <c r="Q51" s="48"/>
      <c r="R51" s="48"/>
      <c r="S51" s="48"/>
      <c r="T51" s="48"/>
      <c r="U51" s="48"/>
    </row>
    <row r="52" spans="1:21" ht="30.75" customHeight="1">
      <c r="A52" s="48"/>
      <c r="B52" s="1224" t="s">
        <v>18</v>
      </c>
      <c r="C52" s="1225"/>
      <c r="D52" s="66"/>
      <c r="E52" s="1226" t="s">
        <v>19</v>
      </c>
      <c r="F52" s="1226"/>
      <c r="G52" s="1226"/>
      <c r="H52" s="1226"/>
      <c r="I52" s="1226"/>
      <c r="J52" s="1227"/>
      <c r="K52" s="63">
        <v>1001</v>
      </c>
      <c r="L52" s="64">
        <v>1057</v>
      </c>
      <c r="M52" s="64">
        <v>916</v>
      </c>
      <c r="N52" s="64">
        <v>915</v>
      </c>
      <c r="O52" s="65">
        <v>945</v>
      </c>
      <c r="P52" s="48"/>
      <c r="Q52" s="48"/>
      <c r="R52" s="48"/>
      <c r="S52" s="48"/>
      <c r="T52" s="48"/>
      <c r="U52" s="48"/>
    </row>
    <row r="53" spans="1:21" ht="30.75" customHeight="1" thickBot="1">
      <c r="A53" s="48"/>
      <c r="B53" s="1228" t="s">
        <v>20</v>
      </c>
      <c r="C53" s="1229"/>
      <c r="D53" s="67"/>
      <c r="E53" s="1230" t="s">
        <v>21</v>
      </c>
      <c r="F53" s="1230"/>
      <c r="G53" s="1230"/>
      <c r="H53" s="1230"/>
      <c r="I53" s="1230"/>
      <c r="J53" s="1231"/>
      <c r="K53" s="68">
        <v>541</v>
      </c>
      <c r="L53" s="69">
        <v>446</v>
      </c>
      <c r="M53" s="69">
        <v>361</v>
      </c>
      <c r="N53" s="69">
        <v>402</v>
      </c>
      <c r="O53" s="70">
        <v>375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I3PdObE70o+eAeC79qtFhjFP9gVgoZHnwX6/h8qe8yQ5jCsGpTZVYLO2/62uzoqJ6+4iJBfhr6+zCztilMO4w==" saltValue="YyR1iS1Q/qUvF9Lf2O5ca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555</v>
      </c>
      <c r="J40" s="79" t="s">
        <v>556</v>
      </c>
      <c r="K40" s="79" t="s">
        <v>557</v>
      </c>
      <c r="L40" s="79" t="s">
        <v>558</v>
      </c>
      <c r="M40" s="80" t="s">
        <v>559</v>
      </c>
    </row>
    <row r="41" spans="2:13" ht="27.75" customHeight="1">
      <c r="B41" s="1240" t="s">
        <v>23</v>
      </c>
      <c r="C41" s="1241"/>
      <c r="D41" s="81"/>
      <c r="E41" s="1246" t="s">
        <v>24</v>
      </c>
      <c r="F41" s="1246"/>
      <c r="G41" s="1246"/>
      <c r="H41" s="1247"/>
      <c r="I41" s="82">
        <v>10125</v>
      </c>
      <c r="J41" s="83">
        <v>9458</v>
      </c>
      <c r="K41" s="83">
        <v>9286</v>
      </c>
      <c r="L41" s="83">
        <v>9994</v>
      </c>
      <c r="M41" s="84">
        <v>10409</v>
      </c>
    </row>
    <row r="42" spans="2:13" ht="27.75" customHeight="1">
      <c r="B42" s="1242"/>
      <c r="C42" s="1243"/>
      <c r="D42" s="85"/>
      <c r="E42" s="1248" t="s">
        <v>25</v>
      </c>
      <c r="F42" s="1248"/>
      <c r="G42" s="1248"/>
      <c r="H42" s="1249"/>
      <c r="I42" s="86" t="s">
        <v>528</v>
      </c>
      <c r="J42" s="87" t="s">
        <v>528</v>
      </c>
      <c r="K42" s="87" t="s">
        <v>528</v>
      </c>
      <c r="L42" s="87" t="s">
        <v>528</v>
      </c>
      <c r="M42" s="88" t="s">
        <v>528</v>
      </c>
    </row>
    <row r="43" spans="2:13" ht="27.75" customHeight="1">
      <c r="B43" s="1242"/>
      <c r="C43" s="1243"/>
      <c r="D43" s="85"/>
      <c r="E43" s="1248" t="s">
        <v>26</v>
      </c>
      <c r="F43" s="1248"/>
      <c r="G43" s="1248"/>
      <c r="H43" s="1249"/>
      <c r="I43" s="86">
        <v>4192</v>
      </c>
      <c r="J43" s="87">
        <v>4155</v>
      </c>
      <c r="K43" s="87">
        <v>4185</v>
      </c>
      <c r="L43" s="87">
        <v>4021</v>
      </c>
      <c r="M43" s="88">
        <v>3847</v>
      </c>
    </row>
    <row r="44" spans="2:13" ht="27.75" customHeight="1">
      <c r="B44" s="1242"/>
      <c r="C44" s="1243"/>
      <c r="D44" s="85"/>
      <c r="E44" s="1248" t="s">
        <v>27</v>
      </c>
      <c r="F44" s="1248"/>
      <c r="G44" s="1248"/>
      <c r="H44" s="1249"/>
      <c r="I44" s="86">
        <v>74</v>
      </c>
      <c r="J44" s="87">
        <v>136</v>
      </c>
      <c r="K44" s="87">
        <v>141</v>
      </c>
      <c r="L44" s="87">
        <v>136</v>
      </c>
      <c r="M44" s="88">
        <v>129</v>
      </c>
    </row>
    <row r="45" spans="2:13" ht="27.75" customHeight="1">
      <c r="B45" s="1242"/>
      <c r="C45" s="1243"/>
      <c r="D45" s="85"/>
      <c r="E45" s="1248" t="s">
        <v>28</v>
      </c>
      <c r="F45" s="1248"/>
      <c r="G45" s="1248"/>
      <c r="H45" s="1249"/>
      <c r="I45" s="86">
        <v>2575</v>
      </c>
      <c r="J45" s="87">
        <v>2589</v>
      </c>
      <c r="K45" s="87">
        <v>2450</v>
      </c>
      <c r="L45" s="87">
        <v>2337</v>
      </c>
      <c r="M45" s="88">
        <v>2276</v>
      </c>
    </row>
    <row r="46" spans="2:13" ht="27.75" customHeight="1">
      <c r="B46" s="1242"/>
      <c r="C46" s="1243"/>
      <c r="D46" s="89"/>
      <c r="E46" s="1248" t="s">
        <v>29</v>
      </c>
      <c r="F46" s="1248"/>
      <c r="G46" s="1248"/>
      <c r="H46" s="1249"/>
      <c r="I46" s="86" t="s">
        <v>528</v>
      </c>
      <c r="J46" s="87" t="s">
        <v>528</v>
      </c>
      <c r="K46" s="87" t="s">
        <v>528</v>
      </c>
      <c r="L46" s="87" t="s">
        <v>528</v>
      </c>
      <c r="M46" s="88" t="s">
        <v>528</v>
      </c>
    </row>
    <row r="47" spans="2:13" ht="27.75" customHeight="1">
      <c r="B47" s="1242"/>
      <c r="C47" s="1243"/>
      <c r="D47" s="90"/>
      <c r="E47" s="1250" t="s">
        <v>30</v>
      </c>
      <c r="F47" s="1251"/>
      <c r="G47" s="1251"/>
      <c r="H47" s="1252"/>
      <c r="I47" s="86" t="s">
        <v>528</v>
      </c>
      <c r="J47" s="87" t="s">
        <v>528</v>
      </c>
      <c r="K47" s="87" t="s">
        <v>528</v>
      </c>
      <c r="L47" s="87" t="s">
        <v>528</v>
      </c>
      <c r="M47" s="88" t="s">
        <v>528</v>
      </c>
    </row>
    <row r="48" spans="2:13" ht="27.75" customHeight="1">
      <c r="B48" s="1242"/>
      <c r="C48" s="1243"/>
      <c r="D48" s="85"/>
      <c r="E48" s="1248" t="s">
        <v>31</v>
      </c>
      <c r="F48" s="1248"/>
      <c r="G48" s="1248"/>
      <c r="H48" s="1249"/>
      <c r="I48" s="86" t="s">
        <v>528</v>
      </c>
      <c r="J48" s="87" t="s">
        <v>528</v>
      </c>
      <c r="K48" s="87" t="s">
        <v>528</v>
      </c>
      <c r="L48" s="87" t="s">
        <v>528</v>
      </c>
      <c r="M48" s="88" t="s">
        <v>528</v>
      </c>
    </row>
    <row r="49" spans="2:13" ht="27.75" customHeight="1">
      <c r="B49" s="1244"/>
      <c r="C49" s="1245"/>
      <c r="D49" s="85"/>
      <c r="E49" s="1248" t="s">
        <v>32</v>
      </c>
      <c r="F49" s="1248"/>
      <c r="G49" s="1248"/>
      <c r="H49" s="1249"/>
      <c r="I49" s="86" t="s">
        <v>528</v>
      </c>
      <c r="J49" s="87" t="s">
        <v>528</v>
      </c>
      <c r="K49" s="87" t="s">
        <v>528</v>
      </c>
      <c r="L49" s="87" t="s">
        <v>528</v>
      </c>
      <c r="M49" s="88" t="s">
        <v>528</v>
      </c>
    </row>
    <row r="50" spans="2:13" ht="27.75" customHeight="1">
      <c r="B50" s="1253" t="s">
        <v>33</v>
      </c>
      <c r="C50" s="1254"/>
      <c r="D50" s="91"/>
      <c r="E50" s="1248" t="s">
        <v>34</v>
      </c>
      <c r="F50" s="1248"/>
      <c r="G50" s="1248"/>
      <c r="H50" s="1249"/>
      <c r="I50" s="86">
        <v>3638</v>
      </c>
      <c r="J50" s="87">
        <v>3610</v>
      </c>
      <c r="K50" s="87">
        <v>3780</v>
      </c>
      <c r="L50" s="87">
        <v>4069</v>
      </c>
      <c r="M50" s="88">
        <v>4141</v>
      </c>
    </row>
    <row r="51" spans="2:13" ht="27.75" customHeight="1">
      <c r="B51" s="1242"/>
      <c r="C51" s="1243"/>
      <c r="D51" s="85"/>
      <c r="E51" s="1248" t="s">
        <v>35</v>
      </c>
      <c r="F51" s="1248"/>
      <c r="G51" s="1248"/>
      <c r="H51" s="1249"/>
      <c r="I51" s="86">
        <v>850</v>
      </c>
      <c r="J51" s="87">
        <v>659</v>
      </c>
      <c r="K51" s="87">
        <v>368</v>
      </c>
      <c r="L51" s="87">
        <v>264</v>
      </c>
      <c r="M51" s="88">
        <v>146</v>
      </c>
    </row>
    <row r="52" spans="2:13" ht="27.75" customHeight="1">
      <c r="B52" s="1244"/>
      <c r="C52" s="1245"/>
      <c r="D52" s="85"/>
      <c r="E52" s="1248" t="s">
        <v>36</v>
      </c>
      <c r="F52" s="1248"/>
      <c r="G52" s="1248"/>
      <c r="H52" s="1249"/>
      <c r="I52" s="86">
        <v>9172</v>
      </c>
      <c r="J52" s="87">
        <v>9540</v>
      </c>
      <c r="K52" s="87">
        <v>9422</v>
      </c>
      <c r="L52" s="87">
        <v>9030</v>
      </c>
      <c r="M52" s="88">
        <v>8997</v>
      </c>
    </row>
    <row r="53" spans="2:13" ht="27.75" customHeight="1" thickBot="1">
      <c r="B53" s="1255" t="s">
        <v>37</v>
      </c>
      <c r="C53" s="1256"/>
      <c r="D53" s="92"/>
      <c r="E53" s="1257" t="s">
        <v>38</v>
      </c>
      <c r="F53" s="1257"/>
      <c r="G53" s="1257"/>
      <c r="H53" s="1258"/>
      <c r="I53" s="93">
        <v>3306</v>
      </c>
      <c r="J53" s="94">
        <v>2529</v>
      </c>
      <c r="K53" s="94">
        <v>2493</v>
      </c>
      <c r="L53" s="94">
        <v>3125</v>
      </c>
      <c r="M53" s="95">
        <v>3377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XmK0UBPk6TX1JykmHyGQKC5WNcYn9xzvy7qZ28Q94avLJl6xxez3wJyEgeQeiCnmkN7lW3hXBbGtH/9COToDw==" saltValue="25OB2QLmKLJ/vpxyrPI1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557</v>
      </c>
      <c r="G54" s="104" t="s">
        <v>558</v>
      </c>
      <c r="H54" s="105" t="s">
        <v>559</v>
      </c>
    </row>
    <row r="55" spans="2:8" ht="52.5" customHeight="1">
      <c r="B55" s="106"/>
      <c r="C55" s="1267" t="s">
        <v>41</v>
      </c>
      <c r="D55" s="1267"/>
      <c r="E55" s="1268"/>
      <c r="F55" s="107">
        <v>1524</v>
      </c>
      <c r="G55" s="107">
        <v>1634</v>
      </c>
      <c r="H55" s="108">
        <v>1737</v>
      </c>
    </row>
    <row r="56" spans="2:8" ht="52.5" customHeight="1">
      <c r="B56" s="109"/>
      <c r="C56" s="1269" t="s">
        <v>42</v>
      </c>
      <c r="D56" s="1269"/>
      <c r="E56" s="1270"/>
      <c r="F56" s="110">
        <v>1080</v>
      </c>
      <c r="G56" s="110">
        <v>1084</v>
      </c>
      <c r="H56" s="111">
        <v>1085</v>
      </c>
    </row>
    <row r="57" spans="2:8" ht="53.25" customHeight="1">
      <c r="B57" s="109"/>
      <c r="C57" s="1271" t="s">
        <v>43</v>
      </c>
      <c r="D57" s="1271"/>
      <c r="E57" s="1272"/>
      <c r="F57" s="112">
        <v>2894</v>
      </c>
      <c r="G57" s="112">
        <v>3286</v>
      </c>
      <c r="H57" s="113">
        <v>3267</v>
      </c>
    </row>
    <row r="58" spans="2:8" ht="45.75" customHeight="1">
      <c r="B58" s="114"/>
      <c r="C58" s="1259" t="s">
        <v>612</v>
      </c>
      <c r="D58" s="1260"/>
      <c r="E58" s="1261"/>
      <c r="F58" s="115">
        <v>1204</v>
      </c>
      <c r="G58" s="115">
        <v>1186</v>
      </c>
      <c r="H58" s="116">
        <v>1165</v>
      </c>
    </row>
    <row r="59" spans="2:8" ht="45.75" customHeight="1">
      <c r="B59" s="114"/>
      <c r="C59" s="1259" t="s">
        <v>613</v>
      </c>
      <c r="D59" s="1260"/>
      <c r="E59" s="1261"/>
      <c r="F59" s="115">
        <v>508</v>
      </c>
      <c r="G59" s="115">
        <v>910</v>
      </c>
      <c r="H59" s="116">
        <v>869</v>
      </c>
    </row>
    <row r="60" spans="2:8" ht="45.75" customHeight="1">
      <c r="B60" s="114"/>
      <c r="C60" s="1259" t="s">
        <v>614</v>
      </c>
      <c r="D60" s="1260"/>
      <c r="E60" s="1261"/>
      <c r="F60" s="115">
        <v>348</v>
      </c>
      <c r="G60" s="115">
        <v>324</v>
      </c>
      <c r="H60" s="116">
        <v>309</v>
      </c>
    </row>
    <row r="61" spans="2:8" ht="45.75" customHeight="1">
      <c r="B61" s="114"/>
      <c r="C61" s="1259" t="s">
        <v>615</v>
      </c>
      <c r="D61" s="1260"/>
      <c r="E61" s="1261"/>
      <c r="F61" s="115">
        <v>268</v>
      </c>
      <c r="G61" s="115">
        <v>269</v>
      </c>
      <c r="H61" s="116">
        <v>269</v>
      </c>
    </row>
    <row r="62" spans="2:8" ht="45.75" customHeight="1" thickBot="1">
      <c r="B62" s="117"/>
      <c r="C62" s="1262" t="s">
        <v>616</v>
      </c>
      <c r="D62" s="1263"/>
      <c r="E62" s="1264"/>
      <c r="F62" s="118">
        <v>243</v>
      </c>
      <c r="G62" s="118">
        <v>177</v>
      </c>
      <c r="H62" s="119">
        <v>179</v>
      </c>
    </row>
    <row r="63" spans="2:8" ht="52.5" customHeight="1" thickBot="1">
      <c r="B63" s="120"/>
      <c r="C63" s="1265" t="s">
        <v>44</v>
      </c>
      <c r="D63" s="1265"/>
      <c r="E63" s="1266"/>
      <c r="F63" s="121">
        <v>5499</v>
      </c>
      <c r="G63" s="121">
        <v>6004</v>
      </c>
      <c r="H63" s="122">
        <v>6089</v>
      </c>
    </row>
    <row r="64" spans="2:8" ht="15" customHeight="1"/>
    <row r="65" ht="0" hidden="1" customHeight="1"/>
    <row r="66" ht="0" hidden="1" customHeight="1"/>
  </sheetData>
  <sheetProtection algorithmName="SHA-512" hashValue="GEGiew1REXeh6UOIuFxcm8s1gt4ulsOaO5bg3TqCSFsVO0jFzi0WgN20n/zeTi41SuArzd/0Bkn0vCNwS9uPMw==" saltValue="ntLVo6NyxYATovLy+tgz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552</v>
      </c>
      <c r="G2" s="136"/>
      <c r="H2" s="137"/>
    </row>
    <row r="3" spans="1:8">
      <c r="A3" s="133" t="s">
        <v>545</v>
      </c>
      <c r="B3" s="138"/>
      <c r="C3" s="139"/>
      <c r="D3" s="140">
        <v>81011</v>
      </c>
      <c r="E3" s="141"/>
      <c r="F3" s="142">
        <v>74444</v>
      </c>
      <c r="G3" s="143"/>
      <c r="H3" s="144"/>
    </row>
    <row r="4" spans="1:8">
      <c r="A4" s="145"/>
      <c r="B4" s="146"/>
      <c r="C4" s="147"/>
      <c r="D4" s="148">
        <v>72494</v>
      </c>
      <c r="E4" s="149"/>
      <c r="F4" s="150">
        <v>34175</v>
      </c>
      <c r="G4" s="151"/>
      <c r="H4" s="152"/>
    </row>
    <row r="5" spans="1:8">
      <c r="A5" s="133" t="s">
        <v>547</v>
      </c>
      <c r="B5" s="138"/>
      <c r="C5" s="139"/>
      <c r="D5" s="140">
        <v>49213</v>
      </c>
      <c r="E5" s="141"/>
      <c r="F5" s="142">
        <v>85205</v>
      </c>
      <c r="G5" s="143"/>
      <c r="H5" s="144"/>
    </row>
    <row r="6" spans="1:8">
      <c r="A6" s="145"/>
      <c r="B6" s="146"/>
      <c r="C6" s="147"/>
      <c r="D6" s="148">
        <v>37245</v>
      </c>
      <c r="E6" s="149"/>
      <c r="F6" s="150">
        <v>38847</v>
      </c>
      <c r="G6" s="151"/>
      <c r="H6" s="152"/>
    </row>
    <row r="7" spans="1:8">
      <c r="A7" s="133" t="s">
        <v>548</v>
      </c>
      <c r="B7" s="138"/>
      <c r="C7" s="139"/>
      <c r="D7" s="140">
        <v>61376</v>
      </c>
      <c r="E7" s="141"/>
      <c r="F7" s="142">
        <v>69469</v>
      </c>
      <c r="G7" s="143"/>
      <c r="H7" s="144"/>
    </row>
    <row r="8" spans="1:8">
      <c r="A8" s="145"/>
      <c r="B8" s="146"/>
      <c r="C8" s="147"/>
      <c r="D8" s="148">
        <v>51186</v>
      </c>
      <c r="E8" s="149"/>
      <c r="F8" s="150">
        <v>38215</v>
      </c>
      <c r="G8" s="151"/>
      <c r="H8" s="152"/>
    </row>
    <row r="9" spans="1:8">
      <c r="A9" s="133" t="s">
        <v>549</v>
      </c>
      <c r="B9" s="138"/>
      <c r="C9" s="139"/>
      <c r="D9" s="140">
        <v>134353</v>
      </c>
      <c r="E9" s="141"/>
      <c r="F9" s="142">
        <v>67293</v>
      </c>
      <c r="G9" s="143"/>
      <c r="H9" s="144"/>
    </row>
    <row r="10" spans="1:8">
      <c r="A10" s="145"/>
      <c r="B10" s="146"/>
      <c r="C10" s="147"/>
      <c r="D10" s="148">
        <v>42050</v>
      </c>
      <c r="E10" s="149"/>
      <c r="F10" s="150">
        <v>35076</v>
      </c>
      <c r="G10" s="151"/>
      <c r="H10" s="152"/>
    </row>
    <row r="11" spans="1:8">
      <c r="A11" s="133" t="s">
        <v>550</v>
      </c>
      <c r="B11" s="138"/>
      <c r="C11" s="139"/>
      <c r="D11" s="140">
        <v>155110</v>
      </c>
      <c r="E11" s="141"/>
      <c r="F11" s="142">
        <v>67343</v>
      </c>
      <c r="G11" s="143"/>
      <c r="H11" s="144"/>
    </row>
    <row r="12" spans="1:8">
      <c r="A12" s="145"/>
      <c r="B12" s="146"/>
      <c r="C12" s="153"/>
      <c r="D12" s="148">
        <v>49761</v>
      </c>
      <c r="E12" s="149"/>
      <c r="F12" s="150">
        <v>32865</v>
      </c>
      <c r="G12" s="151"/>
      <c r="H12" s="152"/>
    </row>
    <row r="13" spans="1:8">
      <c r="A13" s="133"/>
      <c r="B13" s="138"/>
      <c r="C13" s="154"/>
      <c r="D13" s="155">
        <v>96213</v>
      </c>
      <c r="E13" s="156"/>
      <c r="F13" s="157">
        <v>72751</v>
      </c>
      <c r="G13" s="158"/>
      <c r="H13" s="144"/>
    </row>
    <row r="14" spans="1:8">
      <c r="A14" s="145"/>
      <c r="B14" s="146"/>
      <c r="C14" s="147"/>
      <c r="D14" s="148">
        <v>50547</v>
      </c>
      <c r="E14" s="149"/>
      <c r="F14" s="150">
        <v>35836</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19.43</v>
      </c>
      <c r="C19" s="159">
        <f>ROUND(VALUE(SUBSTITUTE(実質収支比率等に係る経年分析!G$48,"▲","-")),2)</f>
        <v>22.91</v>
      </c>
      <c r="D19" s="159">
        <f>ROUND(VALUE(SUBSTITUTE(実質収支比率等に係る経年分析!H$48,"▲","-")),2)</f>
        <v>27.79</v>
      </c>
      <c r="E19" s="159">
        <f>ROUND(VALUE(SUBSTITUTE(実質収支比率等に係る経年分析!I$48,"▲","-")),2)</f>
        <v>21.38</v>
      </c>
      <c r="F19" s="159">
        <f>ROUND(VALUE(SUBSTITUTE(実質収支比率等に係る経年分析!J$48,"▲","-")),2)</f>
        <v>21.61</v>
      </c>
    </row>
    <row r="20" spans="1:11">
      <c r="A20" s="159" t="s">
        <v>48</v>
      </c>
      <c r="B20" s="159">
        <f>ROUND(VALUE(SUBSTITUTE(実質収支比率等に係る経年分析!F$47,"▲","-")),2)</f>
        <v>21.93</v>
      </c>
      <c r="C20" s="159">
        <f>ROUND(VALUE(SUBSTITUTE(実質収支比率等に係る経年分析!G$47,"▲","-")),2)</f>
        <v>22.45</v>
      </c>
      <c r="D20" s="159">
        <f>ROUND(VALUE(SUBSTITUTE(実質収支比率等に係る経年分析!H$47,"▲","-")),2)</f>
        <v>25.69</v>
      </c>
      <c r="E20" s="159">
        <f>ROUND(VALUE(SUBSTITUTE(実質収支比率等に係る経年分析!I$47,"▲","-")),2)</f>
        <v>27.91</v>
      </c>
      <c r="F20" s="159">
        <f>ROUND(VALUE(SUBSTITUTE(実質収支比率等に係る経年分析!J$47,"▲","-")),2)</f>
        <v>30.08</v>
      </c>
    </row>
    <row r="21" spans="1:11">
      <c r="A21" s="159" t="s">
        <v>49</v>
      </c>
      <c r="B21" s="159">
        <f>IF(ISNUMBER(VALUE(SUBSTITUTE(実質収支比率等に係る経年分析!F$49,"▲","-"))),ROUND(VALUE(SUBSTITUTE(実質収支比率等に係る経年分析!F$49,"▲","-")),2),NA())</f>
        <v>7.78</v>
      </c>
      <c r="C21" s="159">
        <f>IF(ISNUMBER(VALUE(SUBSTITUTE(実質収支比率等に係る経年分析!G$49,"▲","-"))),ROUND(VALUE(SUBSTITUTE(実質収支比率等に係る経年分析!G$49,"▲","-")),2),NA())</f>
        <v>5.6</v>
      </c>
      <c r="D21" s="159">
        <f>IF(ISNUMBER(VALUE(SUBSTITUTE(実質収支比率等に係る経年分析!H$49,"▲","-"))),ROUND(VALUE(SUBSTITUTE(実質収支比率等に係る経年分析!H$49,"▲","-")),2),NA())</f>
        <v>8.24</v>
      </c>
      <c r="E21" s="159">
        <f>IF(ISNUMBER(VALUE(SUBSTITUTE(実質収支比率等に係る経年分析!I$49,"▲","-"))),ROUND(VALUE(SUBSTITUTE(実質収支比率等に係る経年分析!I$49,"▲","-")),2),NA())</f>
        <v>-4.91</v>
      </c>
      <c r="F21" s="159">
        <f>IF(ISNUMBER(VALUE(SUBSTITUTE(実質収支比率等に係る経年分析!J$49,"▲","-"))),ROUND(VALUE(SUBSTITUTE(実質収支比率等に係る経年分析!J$49,"▲","-")),2),NA())</f>
        <v>1.71</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0.54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0.56000000000000005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2.29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霊園事業特別会計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奨学金貸付事業特別会計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0.14000000000000001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c r="A32" s="160" t="str">
        <f>IF(連結実質赤字比率に係る赤字・黒字の構成分析!C$38="",NA(),連結実質赤字比率に係る赤字・黒字の構成分析!C$38)</f>
        <v>国民健康保険特別会計</v>
      </c>
      <c r="B32" s="160">
        <f>IF(ROUND(VALUE(SUBSTITUTE(連結実質赤字比率に係る赤字・黒字の構成分析!F$38,"▲", "-")), 2) &lt; 0, ABS(ROUND(VALUE(SUBSTITUTE(連結実質赤字比率に係る赤字・黒字の構成分析!F$38,"▲", "-")), 2)), NA())</f>
        <v>1.38</v>
      </c>
      <c r="C32" s="160" t="e">
        <f>IF(ROUND(VALUE(SUBSTITUTE(連結実質赤字比率に係る赤字・黒字の構成分析!F$38,"▲", "-")), 2) &gt;= 0, ABS(ROUND(VALUE(SUBSTITUTE(連結実質赤字比率に係る赤字・黒字の構成分析!F$38,"▲", "-")), 2)), NA())</f>
        <v>#N/A</v>
      </c>
      <c r="D32" s="160">
        <f>IF(ROUND(VALUE(SUBSTITUTE(連結実質赤字比率に係る赤字・黒字の構成分析!G$38,"▲", "-")), 2) &lt; 0, ABS(ROUND(VALUE(SUBSTITUTE(連結実質赤字比率に係る赤字・黒字の構成分析!G$38,"▲", "-")), 2)), NA())</f>
        <v>1.77</v>
      </c>
      <c r="E32" s="160" t="e">
        <f>IF(ROUND(VALUE(SUBSTITUTE(連結実質赤字比率に係る赤字・黒字の構成分析!G$38,"▲", "-")), 2) &gt;= 0, ABS(ROUND(VALUE(SUBSTITUTE(連結実質赤字比率に係る赤字・黒字の構成分析!G$38,"▲", "-")), 2)), NA())</f>
        <v>#N/A</v>
      </c>
      <c r="F32" s="160">
        <f>IF(ROUND(VALUE(SUBSTITUTE(連結実質赤字比率に係る赤字・黒字の構成分析!H$38,"▲", "-")), 2) &lt; 0, ABS(ROUND(VALUE(SUBSTITUTE(連結実質赤字比率に係る赤字・黒字の構成分析!H$38,"▲", "-")), 2)), NA())</f>
        <v>2.12</v>
      </c>
      <c r="G32" s="160" t="e">
        <f>IF(ROUND(VALUE(SUBSTITUTE(連結実質赤字比率に係る赤字・黒字の構成分析!H$38,"▲", "-")), 2) &gt;= 0, ABS(ROUND(VALUE(SUBSTITUTE(連結実質赤字比率に係る赤字・黒字の構成分析!H$38,"▲", "-")), 2)), NA())</f>
        <v>#N/A</v>
      </c>
      <c r="H32" s="160">
        <f>IF(ROUND(VALUE(SUBSTITUTE(連結実質赤字比率に係る赤字・黒字の構成分析!I$38,"▲", "-")), 2) &lt; 0, ABS(ROUND(VALUE(SUBSTITUTE(連結実質赤字比率に係る赤字・黒字の構成分析!I$38,"▲", "-")), 2)), NA())</f>
        <v>2.08</v>
      </c>
      <c r="I32" s="160" t="e">
        <f>IF(ROUND(VALUE(SUBSTITUTE(連結実質赤字比率に係る赤字・黒字の構成分析!I$38,"▲", "-")), 2) &gt;= 0, ABS(ROUND(VALUE(SUBSTITUTE(連結実質赤字比率に係る赤字・黒字の構成分析!I$38,"▲", "-")), 2)), NA())</f>
        <v>#N/A</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1.88</v>
      </c>
    </row>
    <row r="33" spans="1:16">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2.62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3.22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7.25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3.64</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4.33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5.66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24.06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27.51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32.01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25.34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25.22</v>
      </c>
    </row>
    <row r="36" spans="1:16">
      <c r="A36" s="160" t="str">
        <f>IF(連結実質赤字比率に係る赤字・黒字の構成分析!C$34="",NA(),連結実質赤字比率に係る赤字・黒字の構成分析!C$34)</f>
        <v>住宅新築資金等貸付事業特別会計</v>
      </c>
      <c r="B36" s="160">
        <f>IF(ROUND(VALUE(SUBSTITUTE(連結実質赤字比率に係る赤字・黒字の構成分析!F$34,"▲", "-")), 2) &lt; 0, ABS(ROUND(VALUE(SUBSTITUTE(連結実質赤字比率に係る赤字・黒字の構成分析!F$34,"▲", "-")), 2)), NA())</f>
        <v>4.68</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4.62</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4.24</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3.96</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3.64</v>
      </c>
      <c r="K36" s="160" t="e">
        <f>IF(ROUND(VALUE(SUBSTITUTE(連結実質赤字比率に係る赤字・黒字の構成分析!J$34,"▲", "-")), 2) &gt;= 0, ABS(ROUND(VALUE(SUBSTITUTE(連結実質赤字比率に係る赤字・黒字の構成分析!J$34,"▲", "-")), 2)), NA())</f>
        <v>#N/A</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1001</v>
      </c>
      <c r="E42" s="161"/>
      <c r="F42" s="161"/>
      <c r="G42" s="161">
        <f>'実質公債費比率（分子）の構造'!L$52</f>
        <v>1057</v>
      </c>
      <c r="H42" s="161"/>
      <c r="I42" s="161"/>
      <c r="J42" s="161">
        <f>'実質公債費比率（分子）の構造'!M$52</f>
        <v>916</v>
      </c>
      <c r="K42" s="161"/>
      <c r="L42" s="161"/>
      <c r="M42" s="161">
        <f>'実質公債費比率（分子）の構造'!N$52</f>
        <v>915</v>
      </c>
      <c r="N42" s="161"/>
      <c r="O42" s="161"/>
      <c r="P42" s="161">
        <f>'実質公債費比率（分子）の構造'!O$52</f>
        <v>945</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30</v>
      </c>
      <c r="C44" s="161"/>
      <c r="D44" s="161"/>
      <c r="E44" s="161">
        <f>'実質公債費比率（分子）の構造'!L$50</f>
        <v>7</v>
      </c>
      <c r="F44" s="161"/>
      <c r="G44" s="161"/>
      <c r="H44" s="161">
        <f>'実質公債費比率（分子）の構造'!M$50</f>
        <v>7</v>
      </c>
      <c r="I44" s="161"/>
      <c r="J44" s="161"/>
      <c r="K44" s="161">
        <f>'実質公債費比率（分子）の構造'!N$50</f>
        <v>7</v>
      </c>
      <c r="L44" s="161"/>
      <c r="M44" s="161"/>
      <c r="N44" s="161">
        <f>'実質公債費比率（分子）の構造'!O$50</f>
        <v>17</v>
      </c>
      <c r="O44" s="161"/>
      <c r="P44" s="161"/>
    </row>
    <row r="45" spans="1:16">
      <c r="A45" s="161" t="s">
        <v>59</v>
      </c>
      <c r="B45" s="161">
        <f>'実質公債費比率（分子）の構造'!K$49</f>
        <v>16</v>
      </c>
      <c r="C45" s="161"/>
      <c r="D45" s="161"/>
      <c r="E45" s="161">
        <f>'実質公債費比率（分子）の構造'!L$49</f>
        <v>5</v>
      </c>
      <c r="F45" s="161"/>
      <c r="G45" s="161"/>
      <c r="H45" s="161">
        <f>'実質公債費比率（分子）の構造'!M$49</f>
        <v>6</v>
      </c>
      <c r="I45" s="161"/>
      <c r="J45" s="161"/>
      <c r="K45" s="161">
        <f>'実質公債費比率（分子）の構造'!N$49</f>
        <v>13</v>
      </c>
      <c r="L45" s="161"/>
      <c r="M45" s="161"/>
      <c r="N45" s="161">
        <f>'実質公債費比率（分子）の構造'!O$49</f>
        <v>6</v>
      </c>
      <c r="O45" s="161"/>
      <c r="P45" s="161"/>
    </row>
    <row r="46" spans="1:16">
      <c r="A46" s="161" t="s">
        <v>60</v>
      </c>
      <c r="B46" s="161">
        <f>'実質公債費比率（分子）の構造'!K$48</f>
        <v>229</v>
      </c>
      <c r="C46" s="161"/>
      <c r="D46" s="161"/>
      <c r="E46" s="161">
        <f>'実質公債費比率（分子）の構造'!L$48</f>
        <v>241</v>
      </c>
      <c r="F46" s="161"/>
      <c r="G46" s="161"/>
      <c r="H46" s="161">
        <f>'実質公債費比率（分子）の構造'!M$48</f>
        <v>253</v>
      </c>
      <c r="I46" s="161"/>
      <c r="J46" s="161"/>
      <c r="K46" s="161">
        <f>'実質公債費比率（分子）の構造'!N$48</f>
        <v>230</v>
      </c>
      <c r="L46" s="161"/>
      <c r="M46" s="161"/>
      <c r="N46" s="161">
        <f>'実質公債費比率（分子）の構造'!O$48</f>
        <v>224</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1267</v>
      </c>
      <c r="C49" s="161"/>
      <c r="D49" s="161"/>
      <c r="E49" s="161">
        <f>'実質公債費比率（分子）の構造'!L$45</f>
        <v>1250</v>
      </c>
      <c r="F49" s="161"/>
      <c r="G49" s="161"/>
      <c r="H49" s="161">
        <f>'実質公債費比率（分子）の構造'!M$45</f>
        <v>1011</v>
      </c>
      <c r="I49" s="161"/>
      <c r="J49" s="161"/>
      <c r="K49" s="161">
        <f>'実質公債費比率（分子）の構造'!N$45</f>
        <v>1067</v>
      </c>
      <c r="L49" s="161"/>
      <c r="M49" s="161"/>
      <c r="N49" s="161">
        <f>'実質公債費比率（分子）の構造'!O$45</f>
        <v>1073</v>
      </c>
      <c r="O49" s="161"/>
      <c r="P49" s="161"/>
    </row>
    <row r="50" spans="1:16">
      <c r="A50" s="161" t="s">
        <v>64</v>
      </c>
      <c r="B50" s="161" t="e">
        <f>NA()</f>
        <v>#N/A</v>
      </c>
      <c r="C50" s="161">
        <f>IF(ISNUMBER('実質公債費比率（分子）の構造'!K$53),'実質公債費比率（分子）の構造'!K$53,NA())</f>
        <v>541</v>
      </c>
      <c r="D50" s="161" t="e">
        <f>NA()</f>
        <v>#N/A</v>
      </c>
      <c r="E50" s="161" t="e">
        <f>NA()</f>
        <v>#N/A</v>
      </c>
      <c r="F50" s="161">
        <f>IF(ISNUMBER('実質公債費比率（分子）の構造'!L$53),'実質公債費比率（分子）の構造'!L$53,NA())</f>
        <v>446</v>
      </c>
      <c r="G50" s="161" t="e">
        <f>NA()</f>
        <v>#N/A</v>
      </c>
      <c r="H50" s="161" t="e">
        <f>NA()</f>
        <v>#N/A</v>
      </c>
      <c r="I50" s="161">
        <f>IF(ISNUMBER('実質公債費比率（分子）の構造'!M$53),'実質公債費比率（分子）の構造'!M$53,NA())</f>
        <v>361</v>
      </c>
      <c r="J50" s="161" t="e">
        <f>NA()</f>
        <v>#N/A</v>
      </c>
      <c r="K50" s="161" t="e">
        <f>NA()</f>
        <v>#N/A</v>
      </c>
      <c r="L50" s="161">
        <f>IF(ISNUMBER('実質公債費比率（分子）の構造'!N$53),'実質公債費比率（分子）の構造'!N$53,NA())</f>
        <v>402</v>
      </c>
      <c r="M50" s="161" t="e">
        <f>NA()</f>
        <v>#N/A</v>
      </c>
      <c r="N50" s="161" t="e">
        <f>NA()</f>
        <v>#N/A</v>
      </c>
      <c r="O50" s="161">
        <f>IF(ISNUMBER('実質公債費比率（分子）の構造'!O$53),'実質公債費比率（分子）の構造'!O$53,NA())</f>
        <v>375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9172</v>
      </c>
      <c r="E56" s="160"/>
      <c r="F56" s="160"/>
      <c r="G56" s="160">
        <f>'将来負担比率（分子）の構造'!J$52</f>
        <v>9540</v>
      </c>
      <c r="H56" s="160"/>
      <c r="I56" s="160"/>
      <c r="J56" s="160">
        <f>'将来負担比率（分子）の構造'!K$52</f>
        <v>9422</v>
      </c>
      <c r="K56" s="160"/>
      <c r="L56" s="160"/>
      <c r="M56" s="160">
        <f>'将来負担比率（分子）の構造'!L$52</f>
        <v>9030</v>
      </c>
      <c r="N56" s="160"/>
      <c r="O56" s="160"/>
      <c r="P56" s="160">
        <f>'将来負担比率（分子）の構造'!M$52</f>
        <v>8997</v>
      </c>
    </row>
    <row r="57" spans="1:16">
      <c r="A57" s="160" t="s">
        <v>35</v>
      </c>
      <c r="B57" s="160"/>
      <c r="C57" s="160"/>
      <c r="D57" s="160">
        <f>'将来負担比率（分子）の構造'!I$51</f>
        <v>850</v>
      </c>
      <c r="E57" s="160"/>
      <c r="F57" s="160"/>
      <c r="G57" s="160">
        <f>'将来負担比率（分子）の構造'!J$51</f>
        <v>659</v>
      </c>
      <c r="H57" s="160"/>
      <c r="I57" s="160"/>
      <c r="J57" s="160">
        <f>'将来負担比率（分子）の構造'!K$51</f>
        <v>368</v>
      </c>
      <c r="K57" s="160"/>
      <c r="L57" s="160"/>
      <c r="M57" s="160">
        <f>'将来負担比率（分子）の構造'!L$51</f>
        <v>264</v>
      </c>
      <c r="N57" s="160"/>
      <c r="O57" s="160"/>
      <c r="P57" s="160">
        <f>'将来負担比率（分子）の構造'!M$51</f>
        <v>146</v>
      </c>
    </row>
    <row r="58" spans="1:16">
      <c r="A58" s="160" t="s">
        <v>34</v>
      </c>
      <c r="B58" s="160"/>
      <c r="C58" s="160"/>
      <c r="D58" s="160">
        <f>'将来負担比率（分子）の構造'!I$50</f>
        <v>3638</v>
      </c>
      <c r="E58" s="160"/>
      <c r="F58" s="160"/>
      <c r="G58" s="160">
        <f>'将来負担比率（分子）の構造'!J$50</f>
        <v>3610</v>
      </c>
      <c r="H58" s="160"/>
      <c r="I58" s="160"/>
      <c r="J58" s="160">
        <f>'将来負担比率（分子）の構造'!K$50</f>
        <v>3780</v>
      </c>
      <c r="K58" s="160"/>
      <c r="L58" s="160"/>
      <c r="M58" s="160">
        <f>'将来負担比率（分子）の構造'!L$50</f>
        <v>4069</v>
      </c>
      <c r="N58" s="160"/>
      <c r="O58" s="160"/>
      <c r="P58" s="160">
        <f>'将来負担比率（分子）の構造'!M$50</f>
        <v>4141</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2575</v>
      </c>
      <c r="C62" s="160"/>
      <c r="D62" s="160"/>
      <c r="E62" s="160">
        <f>'将来負担比率（分子）の構造'!J$45</f>
        <v>2589</v>
      </c>
      <c r="F62" s="160"/>
      <c r="G62" s="160"/>
      <c r="H62" s="160">
        <f>'将来負担比率（分子）の構造'!K$45</f>
        <v>2450</v>
      </c>
      <c r="I62" s="160"/>
      <c r="J62" s="160"/>
      <c r="K62" s="160">
        <f>'将来負担比率（分子）の構造'!L$45</f>
        <v>2337</v>
      </c>
      <c r="L62" s="160"/>
      <c r="M62" s="160"/>
      <c r="N62" s="160">
        <f>'将来負担比率（分子）の構造'!M$45</f>
        <v>2276</v>
      </c>
      <c r="O62" s="160"/>
      <c r="P62" s="160"/>
    </row>
    <row r="63" spans="1:16">
      <c r="A63" s="160" t="s">
        <v>27</v>
      </c>
      <c r="B63" s="160">
        <f>'将来負担比率（分子）の構造'!I$44</f>
        <v>74</v>
      </c>
      <c r="C63" s="160"/>
      <c r="D63" s="160"/>
      <c r="E63" s="160">
        <f>'将来負担比率（分子）の構造'!J$44</f>
        <v>136</v>
      </c>
      <c r="F63" s="160"/>
      <c r="G63" s="160"/>
      <c r="H63" s="160">
        <f>'将来負担比率（分子）の構造'!K$44</f>
        <v>141</v>
      </c>
      <c r="I63" s="160"/>
      <c r="J63" s="160"/>
      <c r="K63" s="160">
        <f>'将来負担比率（分子）の構造'!L$44</f>
        <v>136</v>
      </c>
      <c r="L63" s="160"/>
      <c r="M63" s="160"/>
      <c r="N63" s="160">
        <f>'将来負担比率（分子）の構造'!M$44</f>
        <v>129</v>
      </c>
      <c r="O63" s="160"/>
      <c r="P63" s="160"/>
    </row>
    <row r="64" spans="1:16">
      <c r="A64" s="160" t="s">
        <v>26</v>
      </c>
      <c r="B64" s="160">
        <f>'将来負担比率（分子）の構造'!I$43</f>
        <v>4192</v>
      </c>
      <c r="C64" s="160"/>
      <c r="D64" s="160"/>
      <c r="E64" s="160">
        <f>'将来負担比率（分子）の構造'!J$43</f>
        <v>4155</v>
      </c>
      <c r="F64" s="160"/>
      <c r="G64" s="160"/>
      <c r="H64" s="160">
        <f>'将来負担比率（分子）の構造'!K$43</f>
        <v>4185</v>
      </c>
      <c r="I64" s="160"/>
      <c r="J64" s="160"/>
      <c r="K64" s="160">
        <f>'将来負担比率（分子）の構造'!L$43</f>
        <v>4021</v>
      </c>
      <c r="L64" s="160"/>
      <c r="M64" s="160"/>
      <c r="N64" s="160">
        <f>'将来負担比率（分子）の構造'!M$43</f>
        <v>3847</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10125</v>
      </c>
      <c r="C66" s="160"/>
      <c r="D66" s="160"/>
      <c r="E66" s="160">
        <f>'将来負担比率（分子）の構造'!J$41</f>
        <v>9458</v>
      </c>
      <c r="F66" s="160"/>
      <c r="G66" s="160"/>
      <c r="H66" s="160">
        <f>'将来負担比率（分子）の構造'!K$41</f>
        <v>9286</v>
      </c>
      <c r="I66" s="160"/>
      <c r="J66" s="160"/>
      <c r="K66" s="160">
        <f>'将来負担比率（分子）の構造'!L$41</f>
        <v>9994</v>
      </c>
      <c r="L66" s="160"/>
      <c r="M66" s="160"/>
      <c r="N66" s="160">
        <f>'将来負担比率（分子）の構造'!M$41</f>
        <v>10409</v>
      </c>
      <c r="O66" s="160"/>
      <c r="P66" s="160"/>
    </row>
    <row r="67" spans="1:16">
      <c r="A67" s="160" t="s">
        <v>68</v>
      </c>
      <c r="B67" s="160" t="e">
        <f>NA()</f>
        <v>#N/A</v>
      </c>
      <c r="C67" s="160">
        <f>IF(ISNUMBER('将来負担比率（分子）の構造'!I$53), IF('将来負担比率（分子）の構造'!I$53 &lt; 0, 0, '将来負担比率（分子）の構造'!I$53), NA())</f>
        <v>3306</v>
      </c>
      <c r="D67" s="160" t="e">
        <f>NA()</f>
        <v>#N/A</v>
      </c>
      <c r="E67" s="160" t="e">
        <f>NA()</f>
        <v>#N/A</v>
      </c>
      <c r="F67" s="160">
        <f>IF(ISNUMBER('将来負担比率（分子）の構造'!J$53), IF('将来負担比率（分子）の構造'!J$53 &lt; 0, 0, '将来負担比率（分子）の構造'!J$53), NA())</f>
        <v>2529</v>
      </c>
      <c r="G67" s="160" t="e">
        <f>NA()</f>
        <v>#N/A</v>
      </c>
      <c r="H67" s="160" t="e">
        <f>NA()</f>
        <v>#N/A</v>
      </c>
      <c r="I67" s="160">
        <f>IF(ISNUMBER('将来負担比率（分子）の構造'!K$53), IF('将来負担比率（分子）の構造'!K$53 &lt; 0, 0, '将来負担比率（分子）の構造'!K$53), NA())</f>
        <v>2493</v>
      </c>
      <c r="J67" s="160" t="e">
        <f>NA()</f>
        <v>#N/A</v>
      </c>
      <c r="K67" s="160" t="e">
        <f>NA()</f>
        <v>#N/A</v>
      </c>
      <c r="L67" s="160">
        <f>IF(ISNUMBER('将来負担比率（分子）の構造'!L$53), IF('将来負担比率（分子）の構造'!L$53 &lt; 0, 0, '将来負担比率（分子）の構造'!L$53), NA())</f>
        <v>3125</v>
      </c>
      <c r="M67" s="160" t="e">
        <f>NA()</f>
        <v>#N/A</v>
      </c>
      <c r="N67" s="160" t="e">
        <f>NA()</f>
        <v>#N/A</v>
      </c>
      <c r="O67" s="160">
        <f>IF(ISNUMBER('将来負担比率（分子）の構造'!M$53), IF('将来負担比率（分子）の構造'!M$53 &lt; 0, 0, '将来負担比率（分子）の構造'!M$53), NA())</f>
        <v>3377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1524</v>
      </c>
      <c r="C72" s="164">
        <f>基金残高に係る経年分析!G55</f>
        <v>1634</v>
      </c>
      <c r="D72" s="164">
        <f>基金残高に係る経年分析!H55</f>
        <v>1737</v>
      </c>
    </row>
    <row r="73" spans="1:16">
      <c r="A73" s="163" t="s">
        <v>71</v>
      </c>
      <c r="B73" s="164">
        <f>基金残高に係る経年分析!F56</f>
        <v>1080</v>
      </c>
      <c r="C73" s="164">
        <f>基金残高に係る経年分析!G56</f>
        <v>1084</v>
      </c>
      <c r="D73" s="164">
        <f>基金残高に係る経年分析!H56</f>
        <v>1085</v>
      </c>
    </row>
    <row r="74" spans="1:16">
      <c r="A74" s="163" t="s">
        <v>72</v>
      </c>
      <c r="B74" s="164">
        <f>基金残高に係る経年分析!F57</f>
        <v>2894</v>
      </c>
      <c r="C74" s="164">
        <f>基金残高に係る経年分析!G57</f>
        <v>3286</v>
      </c>
      <c r="D74" s="164">
        <f>基金残高に係る経年分析!H57</f>
        <v>3267</v>
      </c>
    </row>
  </sheetData>
  <sheetProtection algorithmName="SHA-512" hashValue="8zQXthi+5bEbpn4k24723eSezAnaq/rioD1+3XPvmO8SsgG9EORB7rhjjIgEJgLFoOj8fqJyWizSKulgwm52AA==" saltValue="WbdW56drITQH/6gEokeW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619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620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1" t="s">
        <v>621</v>
      </c>
      <c r="AO43" s="1282"/>
      <c r="AP43" s="1282"/>
      <c r="AQ43" s="1282"/>
      <c r="AR43" s="1282"/>
      <c r="AS43" s="1282"/>
      <c r="AT43" s="1282"/>
      <c r="AU43" s="1282"/>
      <c r="AV43" s="1282"/>
      <c r="AW43" s="1282"/>
      <c r="AX43" s="1282"/>
      <c r="AY43" s="1282"/>
      <c r="AZ43" s="1282"/>
      <c r="BA43" s="1282"/>
      <c r="BB43" s="1282"/>
      <c r="BC43" s="1282"/>
      <c r="BD43" s="1282"/>
      <c r="BE43" s="1282"/>
      <c r="BF43" s="1282"/>
      <c r="BG43" s="1282"/>
      <c r="BH43" s="1282"/>
      <c r="BI43" s="1282"/>
      <c r="BJ43" s="1282"/>
      <c r="BK43" s="1282"/>
      <c r="BL43" s="1282"/>
      <c r="BM43" s="1282"/>
      <c r="BN43" s="1282"/>
      <c r="BO43" s="1282"/>
      <c r="BP43" s="1282"/>
      <c r="BQ43" s="1282"/>
      <c r="BR43" s="1282"/>
      <c r="BS43" s="1282"/>
      <c r="BT43" s="1282"/>
      <c r="BU43" s="1282"/>
      <c r="BV43" s="1282"/>
      <c r="BW43" s="1282"/>
      <c r="BX43" s="1282"/>
      <c r="BY43" s="1282"/>
      <c r="BZ43" s="1282"/>
      <c r="CA43" s="1282"/>
      <c r="CB43" s="1282"/>
      <c r="CC43" s="1282"/>
      <c r="CD43" s="1282"/>
      <c r="CE43" s="1282"/>
      <c r="CF43" s="1282"/>
      <c r="CG43" s="1282"/>
      <c r="CH43" s="1282"/>
      <c r="CI43" s="1282"/>
      <c r="CJ43" s="1282"/>
      <c r="CK43" s="1282"/>
      <c r="CL43" s="1282"/>
      <c r="CM43" s="1282"/>
      <c r="CN43" s="1282"/>
      <c r="CO43" s="1282"/>
      <c r="CP43" s="1282"/>
      <c r="CQ43" s="1282"/>
      <c r="CR43" s="1282"/>
      <c r="CS43" s="1282"/>
      <c r="CT43" s="1282"/>
      <c r="CU43" s="1282"/>
      <c r="CV43" s="1282"/>
      <c r="CW43" s="1282"/>
      <c r="CX43" s="1282"/>
      <c r="CY43" s="1282"/>
      <c r="CZ43" s="1282"/>
      <c r="DA43" s="1282"/>
      <c r="DB43" s="1282"/>
      <c r="DC43" s="1283"/>
    </row>
    <row r="44" spans="2:109">
      <c r="B44" s="374"/>
      <c r="AN44" s="1284"/>
      <c r="AO44" s="1285"/>
      <c r="AP44" s="1285"/>
      <c r="AQ44" s="1285"/>
      <c r="AR44" s="1285"/>
      <c r="AS44" s="1285"/>
      <c r="AT44" s="1285"/>
      <c r="AU44" s="1285"/>
      <c r="AV44" s="1285"/>
      <c r="AW44" s="1285"/>
      <c r="AX44" s="1285"/>
      <c r="AY44" s="1285"/>
      <c r="AZ44" s="1285"/>
      <c r="BA44" s="1285"/>
      <c r="BB44" s="1285"/>
      <c r="BC44" s="1285"/>
      <c r="BD44" s="1285"/>
      <c r="BE44" s="1285"/>
      <c r="BF44" s="1285"/>
      <c r="BG44" s="1285"/>
      <c r="BH44" s="1285"/>
      <c r="BI44" s="1285"/>
      <c r="BJ44" s="1285"/>
      <c r="BK44" s="1285"/>
      <c r="BL44" s="1285"/>
      <c r="BM44" s="1285"/>
      <c r="BN44" s="1285"/>
      <c r="BO44" s="1285"/>
      <c r="BP44" s="1285"/>
      <c r="BQ44" s="1285"/>
      <c r="BR44" s="1285"/>
      <c r="BS44" s="1285"/>
      <c r="BT44" s="1285"/>
      <c r="BU44" s="1285"/>
      <c r="BV44" s="1285"/>
      <c r="BW44" s="1285"/>
      <c r="BX44" s="1285"/>
      <c r="BY44" s="1285"/>
      <c r="BZ44" s="1285"/>
      <c r="CA44" s="1285"/>
      <c r="CB44" s="1285"/>
      <c r="CC44" s="1285"/>
      <c r="CD44" s="1285"/>
      <c r="CE44" s="1285"/>
      <c r="CF44" s="1285"/>
      <c r="CG44" s="1285"/>
      <c r="CH44" s="1285"/>
      <c r="CI44" s="1285"/>
      <c r="CJ44" s="1285"/>
      <c r="CK44" s="1285"/>
      <c r="CL44" s="1285"/>
      <c r="CM44" s="1285"/>
      <c r="CN44" s="1285"/>
      <c r="CO44" s="1285"/>
      <c r="CP44" s="1285"/>
      <c r="CQ44" s="1285"/>
      <c r="CR44" s="1285"/>
      <c r="CS44" s="1285"/>
      <c r="CT44" s="1285"/>
      <c r="CU44" s="1285"/>
      <c r="CV44" s="1285"/>
      <c r="CW44" s="1285"/>
      <c r="CX44" s="1285"/>
      <c r="CY44" s="1285"/>
      <c r="CZ44" s="1285"/>
      <c r="DA44" s="1285"/>
      <c r="DB44" s="1285"/>
      <c r="DC44" s="1286"/>
    </row>
    <row r="45" spans="2:109">
      <c r="B45" s="374"/>
      <c r="AN45" s="1284"/>
      <c r="AO45" s="1285"/>
      <c r="AP45" s="1285"/>
      <c r="AQ45" s="1285"/>
      <c r="AR45" s="1285"/>
      <c r="AS45" s="1285"/>
      <c r="AT45" s="1285"/>
      <c r="AU45" s="1285"/>
      <c r="AV45" s="1285"/>
      <c r="AW45" s="1285"/>
      <c r="AX45" s="1285"/>
      <c r="AY45" s="1285"/>
      <c r="AZ45" s="1285"/>
      <c r="BA45" s="1285"/>
      <c r="BB45" s="1285"/>
      <c r="BC45" s="1285"/>
      <c r="BD45" s="1285"/>
      <c r="BE45" s="1285"/>
      <c r="BF45" s="1285"/>
      <c r="BG45" s="1285"/>
      <c r="BH45" s="1285"/>
      <c r="BI45" s="1285"/>
      <c r="BJ45" s="1285"/>
      <c r="BK45" s="1285"/>
      <c r="BL45" s="1285"/>
      <c r="BM45" s="1285"/>
      <c r="BN45" s="1285"/>
      <c r="BO45" s="1285"/>
      <c r="BP45" s="1285"/>
      <c r="BQ45" s="1285"/>
      <c r="BR45" s="1285"/>
      <c r="BS45" s="1285"/>
      <c r="BT45" s="1285"/>
      <c r="BU45" s="1285"/>
      <c r="BV45" s="1285"/>
      <c r="BW45" s="1285"/>
      <c r="BX45" s="1285"/>
      <c r="BY45" s="1285"/>
      <c r="BZ45" s="1285"/>
      <c r="CA45" s="1285"/>
      <c r="CB45" s="1285"/>
      <c r="CC45" s="1285"/>
      <c r="CD45" s="1285"/>
      <c r="CE45" s="1285"/>
      <c r="CF45" s="1285"/>
      <c r="CG45" s="1285"/>
      <c r="CH45" s="1285"/>
      <c r="CI45" s="1285"/>
      <c r="CJ45" s="1285"/>
      <c r="CK45" s="1285"/>
      <c r="CL45" s="1285"/>
      <c r="CM45" s="1285"/>
      <c r="CN45" s="1285"/>
      <c r="CO45" s="1285"/>
      <c r="CP45" s="1285"/>
      <c r="CQ45" s="1285"/>
      <c r="CR45" s="1285"/>
      <c r="CS45" s="1285"/>
      <c r="CT45" s="1285"/>
      <c r="CU45" s="1285"/>
      <c r="CV45" s="1285"/>
      <c r="CW45" s="1285"/>
      <c r="CX45" s="1285"/>
      <c r="CY45" s="1285"/>
      <c r="CZ45" s="1285"/>
      <c r="DA45" s="1285"/>
      <c r="DB45" s="1285"/>
      <c r="DC45" s="1286"/>
    </row>
    <row r="46" spans="2:109">
      <c r="B46" s="374"/>
      <c r="AN46" s="1284"/>
      <c r="AO46" s="1285"/>
      <c r="AP46" s="1285"/>
      <c r="AQ46" s="1285"/>
      <c r="AR46" s="1285"/>
      <c r="AS46" s="1285"/>
      <c r="AT46" s="1285"/>
      <c r="AU46" s="1285"/>
      <c r="AV46" s="1285"/>
      <c r="AW46" s="1285"/>
      <c r="AX46" s="1285"/>
      <c r="AY46" s="1285"/>
      <c r="AZ46" s="1285"/>
      <c r="BA46" s="1285"/>
      <c r="BB46" s="1285"/>
      <c r="BC46" s="1285"/>
      <c r="BD46" s="1285"/>
      <c r="BE46" s="1285"/>
      <c r="BF46" s="1285"/>
      <c r="BG46" s="1285"/>
      <c r="BH46" s="1285"/>
      <c r="BI46" s="1285"/>
      <c r="BJ46" s="1285"/>
      <c r="BK46" s="1285"/>
      <c r="BL46" s="1285"/>
      <c r="BM46" s="1285"/>
      <c r="BN46" s="1285"/>
      <c r="BO46" s="1285"/>
      <c r="BP46" s="1285"/>
      <c r="BQ46" s="1285"/>
      <c r="BR46" s="1285"/>
      <c r="BS46" s="1285"/>
      <c r="BT46" s="1285"/>
      <c r="BU46" s="1285"/>
      <c r="BV46" s="1285"/>
      <c r="BW46" s="1285"/>
      <c r="BX46" s="1285"/>
      <c r="BY46" s="1285"/>
      <c r="BZ46" s="1285"/>
      <c r="CA46" s="1285"/>
      <c r="CB46" s="1285"/>
      <c r="CC46" s="1285"/>
      <c r="CD46" s="1285"/>
      <c r="CE46" s="1285"/>
      <c r="CF46" s="1285"/>
      <c r="CG46" s="1285"/>
      <c r="CH46" s="1285"/>
      <c r="CI46" s="1285"/>
      <c r="CJ46" s="1285"/>
      <c r="CK46" s="1285"/>
      <c r="CL46" s="1285"/>
      <c r="CM46" s="1285"/>
      <c r="CN46" s="1285"/>
      <c r="CO46" s="1285"/>
      <c r="CP46" s="1285"/>
      <c r="CQ46" s="1285"/>
      <c r="CR46" s="1285"/>
      <c r="CS46" s="1285"/>
      <c r="CT46" s="1285"/>
      <c r="CU46" s="1285"/>
      <c r="CV46" s="1285"/>
      <c r="CW46" s="1285"/>
      <c r="CX46" s="1285"/>
      <c r="CY46" s="1285"/>
      <c r="CZ46" s="1285"/>
      <c r="DA46" s="1285"/>
      <c r="DB46" s="1285"/>
      <c r="DC46" s="1286"/>
    </row>
    <row r="47" spans="2:109">
      <c r="B47" s="374"/>
      <c r="AN47" s="1287"/>
      <c r="AO47" s="1288"/>
      <c r="AP47" s="1288"/>
      <c r="AQ47" s="1288"/>
      <c r="AR47" s="1288"/>
      <c r="AS47" s="1288"/>
      <c r="AT47" s="1288"/>
      <c r="AU47" s="1288"/>
      <c r="AV47" s="1288"/>
      <c r="AW47" s="1288"/>
      <c r="AX47" s="1288"/>
      <c r="AY47" s="1288"/>
      <c r="AZ47" s="1288"/>
      <c r="BA47" s="1288"/>
      <c r="BB47" s="1288"/>
      <c r="BC47" s="1288"/>
      <c r="BD47" s="1288"/>
      <c r="BE47" s="1288"/>
      <c r="BF47" s="1288"/>
      <c r="BG47" s="1288"/>
      <c r="BH47" s="1288"/>
      <c r="BI47" s="1288"/>
      <c r="BJ47" s="1288"/>
      <c r="BK47" s="1288"/>
      <c r="BL47" s="1288"/>
      <c r="BM47" s="1288"/>
      <c r="BN47" s="1288"/>
      <c r="BO47" s="1288"/>
      <c r="BP47" s="1288"/>
      <c r="BQ47" s="1288"/>
      <c r="BR47" s="1288"/>
      <c r="BS47" s="1288"/>
      <c r="BT47" s="1288"/>
      <c r="BU47" s="1288"/>
      <c r="BV47" s="1288"/>
      <c r="BW47" s="1288"/>
      <c r="BX47" s="1288"/>
      <c r="BY47" s="1288"/>
      <c r="BZ47" s="1288"/>
      <c r="CA47" s="1288"/>
      <c r="CB47" s="1288"/>
      <c r="CC47" s="1288"/>
      <c r="CD47" s="1288"/>
      <c r="CE47" s="1288"/>
      <c r="CF47" s="1288"/>
      <c r="CG47" s="1288"/>
      <c r="CH47" s="1288"/>
      <c r="CI47" s="1288"/>
      <c r="CJ47" s="1288"/>
      <c r="CK47" s="1288"/>
      <c r="CL47" s="1288"/>
      <c r="CM47" s="1288"/>
      <c r="CN47" s="1288"/>
      <c r="CO47" s="1288"/>
      <c r="CP47" s="1288"/>
      <c r="CQ47" s="1288"/>
      <c r="CR47" s="1288"/>
      <c r="CS47" s="1288"/>
      <c r="CT47" s="1288"/>
      <c r="CU47" s="1288"/>
      <c r="CV47" s="1288"/>
      <c r="CW47" s="1288"/>
      <c r="CX47" s="1288"/>
      <c r="CY47" s="1288"/>
      <c r="CZ47" s="1288"/>
      <c r="DA47" s="1288"/>
      <c r="DB47" s="1288"/>
      <c r="DC47" s="1289"/>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622</v>
      </c>
    </row>
    <row r="50" spans="1:109">
      <c r="B50" s="374"/>
      <c r="G50" s="1273"/>
      <c r="H50" s="1273"/>
      <c r="I50" s="1273"/>
      <c r="J50" s="1273"/>
      <c r="K50" s="384"/>
      <c r="L50" s="384"/>
      <c r="M50" s="385"/>
      <c r="N50" s="385"/>
      <c r="AN50" s="1274"/>
      <c r="AO50" s="1275"/>
      <c r="AP50" s="1275"/>
      <c r="AQ50" s="1275"/>
      <c r="AR50" s="1275"/>
      <c r="AS50" s="1275"/>
      <c r="AT50" s="1275"/>
      <c r="AU50" s="1275"/>
      <c r="AV50" s="1275"/>
      <c r="AW50" s="1275"/>
      <c r="AX50" s="1275"/>
      <c r="AY50" s="1275"/>
      <c r="AZ50" s="1275"/>
      <c r="BA50" s="1275"/>
      <c r="BB50" s="1275"/>
      <c r="BC50" s="1275"/>
      <c r="BD50" s="1275"/>
      <c r="BE50" s="1275"/>
      <c r="BF50" s="1275"/>
      <c r="BG50" s="1275"/>
      <c r="BH50" s="1275"/>
      <c r="BI50" s="1275"/>
      <c r="BJ50" s="1275"/>
      <c r="BK50" s="1275"/>
      <c r="BL50" s="1275"/>
      <c r="BM50" s="1275"/>
      <c r="BN50" s="1275"/>
      <c r="BO50" s="1276"/>
      <c r="BP50" s="1277" t="s">
        <v>555</v>
      </c>
      <c r="BQ50" s="1277"/>
      <c r="BR50" s="1277"/>
      <c r="BS50" s="1277"/>
      <c r="BT50" s="1277"/>
      <c r="BU50" s="1277"/>
      <c r="BV50" s="1277"/>
      <c r="BW50" s="1277"/>
      <c r="BX50" s="1277" t="s">
        <v>556</v>
      </c>
      <c r="BY50" s="1277"/>
      <c r="BZ50" s="1277"/>
      <c r="CA50" s="1277"/>
      <c r="CB50" s="1277"/>
      <c r="CC50" s="1277"/>
      <c r="CD50" s="1277"/>
      <c r="CE50" s="1277"/>
      <c r="CF50" s="1277" t="s">
        <v>557</v>
      </c>
      <c r="CG50" s="1277"/>
      <c r="CH50" s="1277"/>
      <c r="CI50" s="1277"/>
      <c r="CJ50" s="1277"/>
      <c r="CK50" s="1277"/>
      <c r="CL50" s="1277"/>
      <c r="CM50" s="1277"/>
      <c r="CN50" s="1277" t="s">
        <v>558</v>
      </c>
      <c r="CO50" s="1277"/>
      <c r="CP50" s="1277"/>
      <c r="CQ50" s="1277"/>
      <c r="CR50" s="1277"/>
      <c r="CS50" s="1277"/>
      <c r="CT50" s="1277"/>
      <c r="CU50" s="1277"/>
      <c r="CV50" s="1277" t="s">
        <v>559</v>
      </c>
      <c r="CW50" s="1277"/>
      <c r="CX50" s="1277"/>
      <c r="CY50" s="1277"/>
      <c r="CZ50" s="1277"/>
      <c r="DA50" s="1277"/>
      <c r="DB50" s="1277"/>
      <c r="DC50" s="1277"/>
    </row>
    <row r="51" spans="1:109" ht="13.5" customHeight="1">
      <c r="B51" s="374"/>
      <c r="G51" s="1291"/>
      <c r="H51" s="1291"/>
      <c r="I51" s="1292"/>
      <c r="J51" s="1292"/>
      <c r="K51" s="1290"/>
      <c r="L51" s="1290"/>
      <c r="M51" s="1290"/>
      <c r="N51" s="1290"/>
      <c r="AM51" s="383"/>
      <c r="AN51" s="1280" t="s">
        <v>623</v>
      </c>
      <c r="AO51" s="1280"/>
      <c r="AP51" s="1280"/>
      <c r="AQ51" s="1280"/>
      <c r="AR51" s="1280"/>
      <c r="AS51" s="1280"/>
      <c r="AT51" s="1280"/>
      <c r="AU51" s="1280"/>
      <c r="AV51" s="1280"/>
      <c r="AW51" s="1280"/>
      <c r="AX51" s="1280"/>
      <c r="AY51" s="1280"/>
      <c r="AZ51" s="1280"/>
      <c r="BA51" s="1280"/>
      <c r="BB51" s="1280" t="s">
        <v>624</v>
      </c>
      <c r="BC51" s="1280"/>
      <c r="BD51" s="1280"/>
      <c r="BE51" s="1280"/>
      <c r="BF51" s="1280"/>
      <c r="BG51" s="1280"/>
      <c r="BH51" s="1280"/>
      <c r="BI51" s="1280"/>
      <c r="BJ51" s="1280"/>
      <c r="BK51" s="1280"/>
      <c r="BL51" s="1280"/>
      <c r="BM51" s="1280"/>
      <c r="BN51" s="1280"/>
      <c r="BO51" s="1280"/>
      <c r="BP51" s="1279"/>
      <c r="BQ51" s="1278"/>
      <c r="BR51" s="1278"/>
      <c r="BS51" s="1278"/>
      <c r="BT51" s="1278"/>
      <c r="BU51" s="1278"/>
      <c r="BV51" s="1278"/>
      <c r="BW51" s="1278"/>
      <c r="BX51" s="1279"/>
      <c r="BY51" s="1278"/>
      <c r="BZ51" s="1278"/>
      <c r="CA51" s="1278"/>
      <c r="CB51" s="1278"/>
      <c r="CC51" s="1278"/>
      <c r="CD51" s="1278"/>
      <c r="CE51" s="1278"/>
      <c r="CF51" s="1278">
        <v>49.5</v>
      </c>
      <c r="CG51" s="1278"/>
      <c r="CH51" s="1278"/>
      <c r="CI51" s="1278"/>
      <c r="CJ51" s="1278"/>
      <c r="CK51" s="1278"/>
      <c r="CL51" s="1278"/>
      <c r="CM51" s="1278"/>
      <c r="CN51" s="1278">
        <v>63.2</v>
      </c>
      <c r="CO51" s="1278"/>
      <c r="CP51" s="1278"/>
      <c r="CQ51" s="1278"/>
      <c r="CR51" s="1278"/>
      <c r="CS51" s="1278"/>
      <c r="CT51" s="1278"/>
      <c r="CU51" s="1278"/>
      <c r="CV51" s="1278">
        <v>69.400000000000006</v>
      </c>
      <c r="CW51" s="1278"/>
      <c r="CX51" s="1278"/>
      <c r="CY51" s="1278"/>
      <c r="CZ51" s="1278"/>
      <c r="DA51" s="1278"/>
      <c r="DB51" s="1278"/>
      <c r="DC51" s="1278"/>
    </row>
    <row r="52" spans="1:109">
      <c r="B52" s="374"/>
      <c r="G52" s="1291"/>
      <c r="H52" s="1291"/>
      <c r="I52" s="1292"/>
      <c r="J52" s="1292"/>
      <c r="K52" s="1290"/>
      <c r="L52" s="1290"/>
      <c r="M52" s="1290"/>
      <c r="N52" s="1290"/>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382"/>
      <c r="B53" s="374"/>
      <c r="G53" s="1291"/>
      <c r="H53" s="1291"/>
      <c r="I53" s="1273"/>
      <c r="J53" s="1273"/>
      <c r="K53" s="1290"/>
      <c r="L53" s="1290"/>
      <c r="M53" s="1290"/>
      <c r="N53" s="1290"/>
      <c r="AM53" s="383"/>
      <c r="AN53" s="1280"/>
      <c r="AO53" s="1280"/>
      <c r="AP53" s="1280"/>
      <c r="AQ53" s="1280"/>
      <c r="AR53" s="1280"/>
      <c r="AS53" s="1280"/>
      <c r="AT53" s="1280"/>
      <c r="AU53" s="1280"/>
      <c r="AV53" s="1280"/>
      <c r="AW53" s="1280"/>
      <c r="AX53" s="1280"/>
      <c r="AY53" s="1280"/>
      <c r="AZ53" s="1280"/>
      <c r="BA53" s="1280"/>
      <c r="BB53" s="1280" t="s">
        <v>625</v>
      </c>
      <c r="BC53" s="1280"/>
      <c r="BD53" s="1280"/>
      <c r="BE53" s="1280"/>
      <c r="BF53" s="1280"/>
      <c r="BG53" s="1280"/>
      <c r="BH53" s="1280"/>
      <c r="BI53" s="1280"/>
      <c r="BJ53" s="1280"/>
      <c r="BK53" s="1280"/>
      <c r="BL53" s="1280"/>
      <c r="BM53" s="1280"/>
      <c r="BN53" s="1280"/>
      <c r="BO53" s="1280"/>
      <c r="BP53" s="1279"/>
      <c r="BQ53" s="1278"/>
      <c r="BR53" s="1278"/>
      <c r="BS53" s="1278"/>
      <c r="BT53" s="1278"/>
      <c r="BU53" s="1278"/>
      <c r="BV53" s="1278"/>
      <c r="BW53" s="1278"/>
      <c r="BX53" s="1279"/>
      <c r="BY53" s="1278"/>
      <c r="BZ53" s="1278"/>
      <c r="CA53" s="1278"/>
      <c r="CB53" s="1278"/>
      <c r="CC53" s="1278"/>
      <c r="CD53" s="1278"/>
      <c r="CE53" s="1278"/>
      <c r="CF53" s="1278">
        <v>55.6</v>
      </c>
      <c r="CG53" s="1278"/>
      <c r="CH53" s="1278"/>
      <c r="CI53" s="1278"/>
      <c r="CJ53" s="1278"/>
      <c r="CK53" s="1278"/>
      <c r="CL53" s="1278"/>
      <c r="CM53" s="1278"/>
      <c r="CN53" s="1278">
        <v>56.9</v>
      </c>
      <c r="CO53" s="1278"/>
      <c r="CP53" s="1278"/>
      <c r="CQ53" s="1278"/>
      <c r="CR53" s="1278"/>
      <c r="CS53" s="1278"/>
      <c r="CT53" s="1278"/>
      <c r="CU53" s="1278"/>
      <c r="CV53" s="1278">
        <v>56.7</v>
      </c>
      <c r="CW53" s="1278"/>
      <c r="CX53" s="1278"/>
      <c r="CY53" s="1278"/>
      <c r="CZ53" s="1278"/>
      <c r="DA53" s="1278"/>
      <c r="DB53" s="1278"/>
      <c r="DC53" s="1278"/>
    </row>
    <row r="54" spans="1:109">
      <c r="A54" s="382"/>
      <c r="B54" s="374"/>
      <c r="G54" s="1291"/>
      <c r="H54" s="1291"/>
      <c r="I54" s="1273"/>
      <c r="J54" s="1273"/>
      <c r="K54" s="1290"/>
      <c r="L54" s="1290"/>
      <c r="M54" s="1290"/>
      <c r="N54" s="1290"/>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382"/>
      <c r="B55" s="374"/>
      <c r="G55" s="1273"/>
      <c r="H55" s="1273"/>
      <c r="I55" s="1273"/>
      <c r="J55" s="1273"/>
      <c r="K55" s="1290"/>
      <c r="L55" s="1290"/>
      <c r="M55" s="1290"/>
      <c r="N55" s="1290"/>
      <c r="AN55" s="1277" t="s">
        <v>626</v>
      </c>
      <c r="AO55" s="1277"/>
      <c r="AP55" s="1277"/>
      <c r="AQ55" s="1277"/>
      <c r="AR55" s="1277"/>
      <c r="AS55" s="1277"/>
      <c r="AT55" s="1277"/>
      <c r="AU55" s="1277"/>
      <c r="AV55" s="1277"/>
      <c r="AW55" s="1277"/>
      <c r="AX55" s="1277"/>
      <c r="AY55" s="1277"/>
      <c r="AZ55" s="1277"/>
      <c r="BA55" s="1277"/>
      <c r="BB55" s="1280" t="s">
        <v>624</v>
      </c>
      <c r="BC55" s="1280"/>
      <c r="BD55" s="1280"/>
      <c r="BE55" s="1280"/>
      <c r="BF55" s="1280"/>
      <c r="BG55" s="1280"/>
      <c r="BH55" s="1280"/>
      <c r="BI55" s="1280"/>
      <c r="BJ55" s="1280"/>
      <c r="BK55" s="1280"/>
      <c r="BL55" s="1280"/>
      <c r="BM55" s="1280"/>
      <c r="BN55" s="1280"/>
      <c r="BO55" s="1280"/>
      <c r="BP55" s="1279"/>
      <c r="BQ55" s="1278"/>
      <c r="BR55" s="1278"/>
      <c r="BS55" s="1278"/>
      <c r="BT55" s="1278"/>
      <c r="BU55" s="1278"/>
      <c r="BV55" s="1278"/>
      <c r="BW55" s="1278"/>
      <c r="BX55" s="1279"/>
      <c r="BY55" s="1278"/>
      <c r="BZ55" s="1278"/>
      <c r="CA55" s="1278"/>
      <c r="CB55" s="1278"/>
      <c r="CC55" s="1278"/>
      <c r="CD55" s="1278"/>
      <c r="CE55" s="1278"/>
      <c r="CF55" s="1278">
        <v>36.5</v>
      </c>
      <c r="CG55" s="1278"/>
      <c r="CH55" s="1278"/>
      <c r="CI55" s="1278"/>
      <c r="CJ55" s="1278"/>
      <c r="CK55" s="1278"/>
      <c r="CL55" s="1278"/>
      <c r="CM55" s="1278"/>
      <c r="CN55" s="1278">
        <v>32.9</v>
      </c>
      <c r="CO55" s="1278"/>
      <c r="CP55" s="1278"/>
      <c r="CQ55" s="1278"/>
      <c r="CR55" s="1278"/>
      <c r="CS55" s="1278"/>
      <c r="CT55" s="1278"/>
      <c r="CU55" s="1278"/>
      <c r="CV55" s="1278">
        <v>28.5</v>
      </c>
      <c r="CW55" s="1278"/>
      <c r="CX55" s="1278"/>
      <c r="CY55" s="1278"/>
      <c r="CZ55" s="1278"/>
      <c r="DA55" s="1278"/>
      <c r="DB55" s="1278"/>
      <c r="DC55" s="1278"/>
    </row>
    <row r="56" spans="1:109">
      <c r="A56" s="382"/>
      <c r="B56" s="374"/>
      <c r="G56" s="1273"/>
      <c r="H56" s="1273"/>
      <c r="I56" s="1273"/>
      <c r="J56" s="1273"/>
      <c r="K56" s="1290"/>
      <c r="L56" s="1290"/>
      <c r="M56" s="1290"/>
      <c r="N56" s="1290"/>
      <c r="AN56" s="1277"/>
      <c r="AO56" s="1277"/>
      <c r="AP56" s="1277"/>
      <c r="AQ56" s="1277"/>
      <c r="AR56" s="1277"/>
      <c r="AS56" s="1277"/>
      <c r="AT56" s="1277"/>
      <c r="AU56" s="1277"/>
      <c r="AV56" s="1277"/>
      <c r="AW56" s="1277"/>
      <c r="AX56" s="1277"/>
      <c r="AY56" s="1277"/>
      <c r="AZ56" s="1277"/>
      <c r="BA56" s="1277"/>
      <c r="BB56" s="1280"/>
      <c r="BC56" s="1280"/>
      <c r="BD56" s="1280"/>
      <c r="BE56" s="1280"/>
      <c r="BF56" s="1280"/>
      <c r="BG56" s="1280"/>
      <c r="BH56" s="1280"/>
      <c r="BI56" s="1280"/>
      <c r="BJ56" s="1280"/>
      <c r="BK56" s="1280"/>
      <c r="BL56" s="1280"/>
      <c r="BM56" s="1280"/>
      <c r="BN56" s="1280"/>
      <c r="BO56" s="1280"/>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c r="B57" s="386"/>
      <c r="G57" s="1273"/>
      <c r="H57" s="1273"/>
      <c r="I57" s="1293"/>
      <c r="J57" s="1293"/>
      <c r="K57" s="1290"/>
      <c r="L57" s="1290"/>
      <c r="M57" s="1290"/>
      <c r="N57" s="1290"/>
      <c r="AM57" s="367"/>
      <c r="AN57" s="1277"/>
      <c r="AO57" s="1277"/>
      <c r="AP57" s="1277"/>
      <c r="AQ57" s="1277"/>
      <c r="AR57" s="1277"/>
      <c r="AS57" s="1277"/>
      <c r="AT57" s="1277"/>
      <c r="AU57" s="1277"/>
      <c r="AV57" s="1277"/>
      <c r="AW57" s="1277"/>
      <c r="AX57" s="1277"/>
      <c r="AY57" s="1277"/>
      <c r="AZ57" s="1277"/>
      <c r="BA57" s="1277"/>
      <c r="BB57" s="1280" t="s">
        <v>625</v>
      </c>
      <c r="BC57" s="1280"/>
      <c r="BD57" s="1280"/>
      <c r="BE57" s="1280"/>
      <c r="BF57" s="1280"/>
      <c r="BG57" s="1280"/>
      <c r="BH57" s="1280"/>
      <c r="BI57" s="1280"/>
      <c r="BJ57" s="1280"/>
      <c r="BK57" s="1280"/>
      <c r="BL57" s="1280"/>
      <c r="BM57" s="1280"/>
      <c r="BN57" s="1280"/>
      <c r="BO57" s="1280"/>
      <c r="BP57" s="1279"/>
      <c r="BQ57" s="1278"/>
      <c r="BR57" s="1278"/>
      <c r="BS57" s="1278"/>
      <c r="BT57" s="1278"/>
      <c r="BU57" s="1278"/>
      <c r="BV57" s="1278"/>
      <c r="BW57" s="1278"/>
      <c r="BX57" s="1279"/>
      <c r="BY57" s="1278"/>
      <c r="BZ57" s="1278"/>
      <c r="CA57" s="1278"/>
      <c r="CB57" s="1278"/>
      <c r="CC57" s="1278"/>
      <c r="CD57" s="1278"/>
      <c r="CE57" s="1278"/>
      <c r="CF57" s="1278">
        <v>54.1</v>
      </c>
      <c r="CG57" s="1278"/>
      <c r="CH57" s="1278"/>
      <c r="CI57" s="1278"/>
      <c r="CJ57" s="1278"/>
      <c r="CK57" s="1278"/>
      <c r="CL57" s="1278"/>
      <c r="CM57" s="1278"/>
      <c r="CN57" s="1278">
        <v>57</v>
      </c>
      <c r="CO57" s="1278"/>
      <c r="CP57" s="1278"/>
      <c r="CQ57" s="1278"/>
      <c r="CR57" s="1278"/>
      <c r="CS57" s="1278"/>
      <c r="CT57" s="1278"/>
      <c r="CU57" s="1278"/>
      <c r="CV57" s="1278">
        <v>56.7</v>
      </c>
      <c r="CW57" s="1278"/>
      <c r="CX57" s="1278"/>
      <c r="CY57" s="1278"/>
      <c r="CZ57" s="1278"/>
      <c r="DA57" s="1278"/>
      <c r="DB57" s="1278"/>
      <c r="DC57" s="1278"/>
      <c r="DD57" s="387"/>
      <c r="DE57" s="386"/>
    </row>
    <row r="58" spans="1:109" s="382" customFormat="1">
      <c r="A58" s="367"/>
      <c r="B58" s="386"/>
      <c r="G58" s="1273"/>
      <c r="H58" s="1273"/>
      <c r="I58" s="1293"/>
      <c r="J58" s="1293"/>
      <c r="K58" s="1290"/>
      <c r="L58" s="1290"/>
      <c r="M58" s="1290"/>
      <c r="N58" s="1290"/>
      <c r="AM58" s="367"/>
      <c r="AN58" s="1277"/>
      <c r="AO58" s="1277"/>
      <c r="AP58" s="1277"/>
      <c r="AQ58" s="1277"/>
      <c r="AR58" s="1277"/>
      <c r="AS58" s="1277"/>
      <c r="AT58" s="1277"/>
      <c r="AU58" s="1277"/>
      <c r="AV58" s="1277"/>
      <c r="AW58" s="1277"/>
      <c r="AX58" s="1277"/>
      <c r="AY58" s="1277"/>
      <c r="AZ58" s="1277"/>
      <c r="BA58" s="1277"/>
      <c r="BB58" s="1280"/>
      <c r="BC58" s="1280"/>
      <c r="BD58" s="1280"/>
      <c r="BE58" s="1280"/>
      <c r="BF58" s="1280"/>
      <c r="BG58" s="1280"/>
      <c r="BH58" s="1280"/>
      <c r="BI58" s="1280"/>
      <c r="BJ58" s="1280"/>
      <c r="BK58" s="1280"/>
      <c r="BL58" s="1280"/>
      <c r="BM58" s="1280"/>
      <c r="BN58" s="1280"/>
      <c r="BO58" s="1280"/>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627</v>
      </c>
    </row>
    <row r="64" spans="1:109">
      <c r="B64" s="374"/>
      <c r="G64" s="381"/>
      <c r="I64" s="394"/>
      <c r="J64" s="394"/>
      <c r="K64" s="394"/>
      <c r="L64" s="394"/>
      <c r="M64" s="394"/>
      <c r="N64" s="395"/>
      <c r="AM64" s="381"/>
      <c r="AN64" s="381" t="s">
        <v>620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1" t="s">
        <v>628</v>
      </c>
      <c r="AO65" s="1282"/>
      <c r="AP65" s="1282"/>
      <c r="AQ65" s="1282"/>
      <c r="AR65" s="1282"/>
      <c r="AS65" s="1282"/>
      <c r="AT65" s="1282"/>
      <c r="AU65" s="1282"/>
      <c r="AV65" s="1282"/>
      <c r="AW65" s="1282"/>
      <c r="AX65" s="1282"/>
      <c r="AY65" s="1282"/>
      <c r="AZ65" s="1282"/>
      <c r="BA65" s="1282"/>
      <c r="BB65" s="1282"/>
      <c r="BC65" s="1282"/>
      <c r="BD65" s="1282"/>
      <c r="BE65" s="1282"/>
      <c r="BF65" s="1282"/>
      <c r="BG65" s="1282"/>
      <c r="BH65" s="1282"/>
      <c r="BI65" s="1282"/>
      <c r="BJ65" s="1282"/>
      <c r="BK65" s="1282"/>
      <c r="BL65" s="1282"/>
      <c r="BM65" s="1282"/>
      <c r="BN65" s="1282"/>
      <c r="BO65" s="1282"/>
      <c r="BP65" s="1282"/>
      <c r="BQ65" s="1282"/>
      <c r="BR65" s="1282"/>
      <c r="BS65" s="1282"/>
      <c r="BT65" s="1282"/>
      <c r="BU65" s="1282"/>
      <c r="BV65" s="1282"/>
      <c r="BW65" s="1282"/>
      <c r="BX65" s="1282"/>
      <c r="BY65" s="1282"/>
      <c r="BZ65" s="1282"/>
      <c r="CA65" s="1282"/>
      <c r="CB65" s="1282"/>
      <c r="CC65" s="1282"/>
      <c r="CD65" s="1282"/>
      <c r="CE65" s="1282"/>
      <c r="CF65" s="1282"/>
      <c r="CG65" s="1282"/>
      <c r="CH65" s="1282"/>
      <c r="CI65" s="1282"/>
      <c r="CJ65" s="1282"/>
      <c r="CK65" s="1282"/>
      <c r="CL65" s="1282"/>
      <c r="CM65" s="1282"/>
      <c r="CN65" s="1282"/>
      <c r="CO65" s="1282"/>
      <c r="CP65" s="1282"/>
      <c r="CQ65" s="1282"/>
      <c r="CR65" s="1282"/>
      <c r="CS65" s="1282"/>
      <c r="CT65" s="1282"/>
      <c r="CU65" s="1282"/>
      <c r="CV65" s="1282"/>
      <c r="CW65" s="1282"/>
      <c r="CX65" s="1282"/>
      <c r="CY65" s="1282"/>
      <c r="CZ65" s="1282"/>
      <c r="DA65" s="1282"/>
      <c r="DB65" s="1282"/>
      <c r="DC65" s="1283"/>
    </row>
    <row r="66" spans="2:107">
      <c r="B66" s="374"/>
      <c r="AN66" s="1284"/>
      <c r="AO66" s="1285"/>
      <c r="AP66" s="1285"/>
      <c r="AQ66" s="1285"/>
      <c r="AR66" s="1285"/>
      <c r="AS66" s="1285"/>
      <c r="AT66" s="1285"/>
      <c r="AU66" s="1285"/>
      <c r="AV66" s="1285"/>
      <c r="AW66" s="1285"/>
      <c r="AX66" s="1285"/>
      <c r="AY66" s="1285"/>
      <c r="AZ66" s="1285"/>
      <c r="BA66" s="1285"/>
      <c r="BB66" s="1285"/>
      <c r="BC66" s="1285"/>
      <c r="BD66" s="1285"/>
      <c r="BE66" s="1285"/>
      <c r="BF66" s="1285"/>
      <c r="BG66" s="1285"/>
      <c r="BH66" s="1285"/>
      <c r="BI66" s="1285"/>
      <c r="BJ66" s="1285"/>
      <c r="BK66" s="1285"/>
      <c r="BL66" s="1285"/>
      <c r="BM66" s="1285"/>
      <c r="BN66" s="1285"/>
      <c r="BO66" s="1285"/>
      <c r="BP66" s="1285"/>
      <c r="BQ66" s="1285"/>
      <c r="BR66" s="1285"/>
      <c r="BS66" s="1285"/>
      <c r="BT66" s="1285"/>
      <c r="BU66" s="1285"/>
      <c r="BV66" s="1285"/>
      <c r="BW66" s="1285"/>
      <c r="BX66" s="1285"/>
      <c r="BY66" s="1285"/>
      <c r="BZ66" s="1285"/>
      <c r="CA66" s="1285"/>
      <c r="CB66" s="1285"/>
      <c r="CC66" s="1285"/>
      <c r="CD66" s="1285"/>
      <c r="CE66" s="1285"/>
      <c r="CF66" s="1285"/>
      <c r="CG66" s="1285"/>
      <c r="CH66" s="1285"/>
      <c r="CI66" s="1285"/>
      <c r="CJ66" s="1285"/>
      <c r="CK66" s="1285"/>
      <c r="CL66" s="1285"/>
      <c r="CM66" s="1285"/>
      <c r="CN66" s="1285"/>
      <c r="CO66" s="1285"/>
      <c r="CP66" s="1285"/>
      <c r="CQ66" s="1285"/>
      <c r="CR66" s="1285"/>
      <c r="CS66" s="1285"/>
      <c r="CT66" s="1285"/>
      <c r="CU66" s="1285"/>
      <c r="CV66" s="1285"/>
      <c r="CW66" s="1285"/>
      <c r="CX66" s="1285"/>
      <c r="CY66" s="1285"/>
      <c r="CZ66" s="1285"/>
      <c r="DA66" s="1285"/>
      <c r="DB66" s="1285"/>
      <c r="DC66" s="1286"/>
    </row>
    <row r="67" spans="2:107">
      <c r="B67" s="374"/>
      <c r="AN67" s="1284"/>
      <c r="AO67" s="1285"/>
      <c r="AP67" s="1285"/>
      <c r="AQ67" s="1285"/>
      <c r="AR67" s="1285"/>
      <c r="AS67" s="1285"/>
      <c r="AT67" s="1285"/>
      <c r="AU67" s="1285"/>
      <c r="AV67" s="1285"/>
      <c r="AW67" s="1285"/>
      <c r="AX67" s="1285"/>
      <c r="AY67" s="1285"/>
      <c r="AZ67" s="1285"/>
      <c r="BA67" s="1285"/>
      <c r="BB67" s="1285"/>
      <c r="BC67" s="1285"/>
      <c r="BD67" s="1285"/>
      <c r="BE67" s="1285"/>
      <c r="BF67" s="1285"/>
      <c r="BG67" s="1285"/>
      <c r="BH67" s="1285"/>
      <c r="BI67" s="1285"/>
      <c r="BJ67" s="1285"/>
      <c r="BK67" s="1285"/>
      <c r="BL67" s="1285"/>
      <c r="BM67" s="1285"/>
      <c r="BN67" s="1285"/>
      <c r="BO67" s="1285"/>
      <c r="BP67" s="1285"/>
      <c r="BQ67" s="1285"/>
      <c r="BR67" s="1285"/>
      <c r="BS67" s="1285"/>
      <c r="BT67" s="1285"/>
      <c r="BU67" s="1285"/>
      <c r="BV67" s="1285"/>
      <c r="BW67" s="1285"/>
      <c r="BX67" s="1285"/>
      <c r="BY67" s="1285"/>
      <c r="BZ67" s="1285"/>
      <c r="CA67" s="1285"/>
      <c r="CB67" s="1285"/>
      <c r="CC67" s="1285"/>
      <c r="CD67" s="1285"/>
      <c r="CE67" s="1285"/>
      <c r="CF67" s="1285"/>
      <c r="CG67" s="1285"/>
      <c r="CH67" s="1285"/>
      <c r="CI67" s="1285"/>
      <c r="CJ67" s="1285"/>
      <c r="CK67" s="1285"/>
      <c r="CL67" s="1285"/>
      <c r="CM67" s="1285"/>
      <c r="CN67" s="1285"/>
      <c r="CO67" s="1285"/>
      <c r="CP67" s="1285"/>
      <c r="CQ67" s="1285"/>
      <c r="CR67" s="1285"/>
      <c r="CS67" s="1285"/>
      <c r="CT67" s="1285"/>
      <c r="CU67" s="1285"/>
      <c r="CV67" s="1285"/>
      <c r="CW67" s="1285"/>
      <c r="CX67" s="1285"/>
      <c r="CY67" s="1285"/>
      <c r="CZ67" s="1285"/>
      <c r="DA67" s="1285"/>
      <c r="DB67" s="1285"/>
      <c r="DC67" s="1286"/>
    </row>
    <row r="68" spans="2:107">
      <c r="B68" s="374"/>
      <c r="AN68" s="1284"/>
      <c r="AO68" s="1285"/>
      <c r="AP68" s="1285"/>
      <c r="AQ68" s="1285"/>
      <c r="AR68" s="1285"/>
      <c r="AS68" s="1285"/>
      <c r="AT68" s="1285"/>
      <c r="AU68" s="1285"/>
      <c r="AV68" s="1285"/>
      <c r="AW68" s="1285"/>
      <c r="AX68" s="1285"/>
      <c r="AY68" s="1285"/>
      <c r="AZ68" s="1285"/>
      <c r="BA68" s="1285"/>
      <c r="BB68" s="1285"/>
      <c r="BC68" s="1285"/>
      <c r="BD68" s="1285"/>
      <c r="BE68" s="1285"/>
      <c r="BF68" s="1285"/>
      <c r="BG68" s="1285"/>
      <c r="BH68" s="1285"/>
      <c r="BI68" s="1285"/>
      <c r="BJ68" s="1285"/>
      <c r="BK68" s="1285"/>
      <c r="BL68" s="1285"/>
      <c r="BM68" s="1285"/>
      <c r="BN68" s="1285"/>
      <c r="BO68" s="1285"/>
      <c r="BP68" s="1285"/>
      <c r="BQ68" s="1285"/>
      <c r="BR68" s="1285"/>
      <c r="BS68" s="1285"/>
      <c r="BT68" s="1285"/>
      <c r="BU68" s="1285"/>
      <c r="BV68" s="1285"/>
      <c r="BW68" s="1285"/>
      <c r="BX68" s="1285"/>
      <c r="BY68" s="1285"/>
      <c r="BZ68" s="1285"/>
      <c r="CA68" s="1285"/>
      <c r="CB68" s="1285"/>
      <c r="CC68" s="1285"/>
      <c r="CD68" s="1285"/>
      <c r="CE68" s="1285"/>
      <c r="CF68" s="1285"/>
      <c r="CG68" s="1285"/>
      <c r="CH68" s="1285"/>
      <c r="CI68" s="1285"/>
      <c r="CJ68" s="1285"/>
      <c r="CK68" s="1285"/>
      <c r="CL68" s="1285"/>
      <c r="CM68" s="1285"/>
      <c r="CN68" s="1285"/>
      <c r="CO68" s="1285"/>
      <c r="CP68" s="1285"/>
      <c r="CQ68" s="1285"/>
      <c r="CR68" s="1285"/>
      <c r="CS68" s="1285"/>
      <c r="CT68" s="1285"/>
      <c r="CU68" s="1285"/>
      <c r="CV68" s="1285"/>
      <c r="CW68" s="1285"/>
      <c r="CX68" s="1285"/>
      <c r="CY68" s="1285"/>
      <c r="CZ68" s="1285"/>
      <c r="DA68" s="1285"/>
      <c r="DB68" s="1285"/>
      <c r="DC68" s="1286"/>
    </row>
    <row r="69" spans="2:107">
      <c r="B69" s="374"/>
      <c r="AN69" s="1287"/>
      <c r="AO69" s="1288"/>
      <c r="AP69" s="1288"/>
      <c r="AQ69" s="1288"/>
      <c r="AR69" s="1288"/>
      <c r="AS69" s="1288"/>
      <c r="AT69" s="1288"/>
      <c r="AU69" s="1288"/>
      <c r="AV69" s="1288"/>
      <c r="AW69" s="1288"/>
      <c r="AX69" s="1288"/>
      <c r="AY69" s="1288"/>
      <c r="AZ69" s="1288"/>
      <c r="BA69" s="1288"/>
      <c r="BB69" s="1288"/>
      <c r="BC69" s="1288"/>
      <c r="BD69" s="1288"/>
      <c r="BE69" s="1288"/>
      <c r="BF69" s="1288"/>
      <c r="BG69" s="1288"/>
      <c r="BH69" s="1288"/>
      <c r="BI69" s="1288"/>
      <c r="BJ69" s="1288"/>
      <c r="BK69" s="1288"/>
      <c r="BL69" s="1288"/>
      <c r="BM69" s="1288"/>
      <c r="BN69" s="1288"/>
      <c r="BO69" s="1288"/>
      <c r="BP69" s="1288"/>
      <c r="BQ69" s="1288"/>
      <c r="BR69" s="1288"/>
      <c r="BS69" s="1288"/>
      <c r="BT69" s="1288"/>
      <c r="BU69" s="1288"/>
      <c r="BV69" s="1288"/>
      <c r="BW69" s="1288"/>
      <c r="BX69" s="1288"/>
      <c r="BY69" s="1288"/>
      <c r="BZ69" s="1288"/>
      <c r="CA69" s="1288"/>
      <c r="CB69" s="1288"/>
      <c r="CC69" s="1288"/>
      <c r="CD69" s="1288"/>
      <c r="CE69" s="1288"/>
      <c r="CF69" s="1288"/>
      <c r="CG69" s="1288"/>
      <c r="CH69" s="1288"/>
      <c r="CI69" s="1288"/>
      <c r="CJ69" s="1288"/>
      <c r="CK69" s="1288"/>
      <c r="CL69" s="1288"/>
      <c r="CM69" s="1288"/>
      <c r="CN69" s="1288"/>
      <c r="CO69" s="1288"/>
      <c r="CP69" s="1288"/>
      <c r="CQ69" s="1288"/>
      <c r="CR69" s="1288"/>
      <c r="CS69" s="1288"/>
      <c r="CT69" s="1288"/>
      <c r="CU69" s="1288"/>
      <c r="CV69" s="1288"/>
      <c r="CW69" s="1288"/>
      <c r="CX69" s="1288"/>
      <c r="CY69" s="1288"/>
      <c r="CZ69" s="1288"/>
      <c r="DA69" s="1288"/>
      <c r="DB69" s="1288"/>
      <c r="DC69" s="1289"/>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622</v>
      </c>
    </row>
    <row r="72" spans="2:107">
      <c r="B72" s="374"/>
      <c r="G72" s="1273"/>
      <c r="H72" s="1273"/>
      <c r="I72" s="1273"/>
      <c r="J72" s="1273"/>
      <c r="K72" s="384"/>
      <c r="L72" s="384"/>
      <c r="M72" s="385"/>
      <c r="N72" s="385"/>
      <c r="AN72" s="1274"/>
      <c r="AO72" s="1275"/>
      <c r="AP72" s="1275"/>
      <c r="AQ72" s="1275"/>
      <c r="AR72" s="1275"/>
      <c r="AS72" s="1275"/>
      <c r="AT72" s="1275"/>
      <c r="AU72" s="1275"/>
      <c r="AV72" s="1275"/>
      <c r="AW72" s="1275"/>
      <c r="AX72" s="1275"/>
      <c r="AY72" s="1275"/>
      <c r="AZ72" s="1275"/>
      <c r="BA72" s="1275"/>
      <c r="BB72" s="1275"/>
      <c r="BC72" s="1275"/>
      <c r="BD72" s="1275"/>
      <c r="BE72" s="1275"/>
      <c r="BF72" s="1275"/>
      <c r="BG72" s="1275"/>
      <c r="BH72" s="1275"/>
      <c r="BI72" s="1275"/>
      <c r="BJ72" s="1275"/>
      <c r="BK72" s="1275"/>
      <c r="BL72" s="1275"/>
      <c r="BM72" s="1275"/>
      <c r="BN72" s="1275"/>
      <c r="BO72" s="1276"/>
      <c r="BP72" s="1277" t="s">
        <v>555</v>
      </c>
      <c r="BQ72" s="1277"/>
      <c r="BR72" s="1277"/>
      <c r="BS72" s="1277"/>
      <c r="BT72" s="1277"/>
      <c r="BU72" s="1277"/>
      <c r="BV72" s="1277"/>
      <c r="BW72" s="1277"/>
      <c r="BX72" s="1277" t="s">
        <v>556</v>
      </c>
      <c r="BY72" s="1277"/>
      <c r="BZ72" s="1277"/>
      <c r="CA72" s="1277"/>
      <c r="CB72" s="1277"/>
      <c r="CC72" s="1277"/>
      <c r="CD72" s="1277"/>
      <c r="CE72" s="1277"/>
      <c r="CF72" s="1277" t="s">
        <v>557</v>
      </c>
      <c r="CG72" s="1277"/>
      <c r="CH72" s="1277"/>
      <c r="CI72" s="1277"/>
      <c r="CJ72" s="1277"/>
      <c r="CK72" s="1277"/>
      <c r="CL72" s="1277"/>
      <c r="CM72" s="1277"/>
      <c r="CN72" s="1277" t="s">
        <v>558</v>
      </c>
      <c r="CO72" s="1277"/>
      <c r="CP72" s="1277"/>
      <c r="CQ72" s="1277"/>
      <c r="CR72" s="1277"/>
      <c r="CS72" s="1277"/>
      <c r="CT72" s="1277"/>
      <c r="CU72" s="1277"/>
      <c r="CV72" s="1277" t="s">
        <v>559</v>
      </c>
      <c r="CW72" s="1277"/>
      <c r="CX72" s="1277"/>
      <c r="CY72" s="1277"/>
      <c r="CZ72" s="1277"/>
      <c r="DA72" s="1277"/>
      <c r="DB72" s="1277"/>
      <c r="DC72" s="1277"/>
    </row>
    <row r="73" spans="2:107">
      <c r="B73" s="374"/>
      <c r="G73" s="1291"/>
      <c r="H73" s="1291"/>
      <c r="I73" s="1291"/>
      <c r="J73" s="1291"/>
      <c r="K73" s="1294"/>
      <c r="L73" s="1294"/>
      <c r="M73" s="1294"/>
      <c r="N73" s="1294"/>
      <c r="AM73" s="383"/>
      <c r="AN73" s="1280" t="s">
        <v>623</v>
      </c>
      <c r="AO73" s="1280"/>
      <c r="AP73" s="1280"/>
      <c r="AQ73" s="1280"/>
      <c r="AR73" s="1280"/>
      <c r="AS73" s="1280"/>
      <c r="AT73" s="1280"/>
      <c r="AU73" s="1280"/>
      <c r="AV73" s="1280"/>
      <c r="AW73" s="1280"/>
      <c r="AX73" s="1280"/>
      <c r="AY73" s="1280"/>
      <c r="AZ73" s="1280"/>
      <c r="BA73" s="1280"/>
      <c r="BB73" s="1280" t="s">
        <v>624</v>
      </c>
      <c r="BC73" s="1280"/>
      <c r="BD73" s="1280"/>
      <c r="BE73" s="1280"/>
      <c r="BF73" s="1280"/>
      <c r="BG73" s="1280"/>
      <c r="BH73" s="1280"/>
      <c r="BI73" s="1280"/>
      <c r="BJ73" s="1280"/>
      <c r="BK73" s="1280"/>
      <c r="BL73" s="1280"/>
      <c r="BM73" s="1280"/>
      <c r="BN73" s="1280"/>
      <c r="BO73" s="1280"/>
      <c r="BP73" s="1278">
        <v>65.3</v>
      </c>
      <c r="BQ73" s="1278"/>
      <c r="BR73" s="1278"/>
      <c r="BS73" s="1278"/>
      <c r="BT73" s="1278"/>
      <c r="BU73" s="1278"/>
      <c r="BV73" s="1278"/>
      <c r="BW73" s="1278"/>
      <c r="BX73" s="1278">
        <v>51.5</v>
      </c>
      <c r="BY73" s="1278"/>
      <c r="BZ73" s="1278"/>
      <c r="CA73" s="1278"/>
      <c r="CB73" s="1278"/>
      <c r="CC73" s="1278"/>
      <c r="CD73" s="1278"/>
      <c r="CE73" s="1278"/>
      <c r="CF73" s="1278">
        <v>49.5</v>
      </c>
      <c r="CG73" s="1278"/>
      <c r="CH73" s="1278"/>
      <c r="CI73" s="1278"/>
      <c r="CJ73" s="1278"/>
      <c r="CK73" s="1278"/>
      <c r="CL73" s="1278"/>
      <c r="CM73" s="1278"/>
      <c r="CN73" s="1278">
        <v>63.2</v>
      </c>
      <c r="CO73" s="1278"/>
      <c r="CP73" s="1278"/>
      <c r="CQ73" s="1278"/>
      <c r="CR73" s="1278"/>
      <c r="CS73" s="1278"/>
      <c r="CT73" s="1278"/>
      <c r="CU73" s="1278"/>
      <c r="CV73" s="1278">
        <v>69.400000000000006</v>
      </c>
      <c r="CW73" s="1278"/>
      <c r="CX73" s="1278"/>
      <c r="CY73" s="1278"/>
      <c r="CZ73" s="1278"/>
      <c r="DA73" s="1278"/>
      <c r="DB73" s="1278"/>
      <c r="DC73" s="1278"/>
    </row>
    <row r="74" spans="2:107">
      <c r="B74" s="374"/>
      <c r="G74" s="1291"/>
      <c r="H74" s="1291"/>
      <c r="I74" s="1291"/>
      <c r="J74" s="1291"/>
      <c r="K74" s="1294"/>
      <c r="L74" s="1294"/>
      <c r="M74" s="1294"/>
      <c r="N74" s="1294"/>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374"/>
      <c r="G75" s="1291"/>
      <c r="H75" s="1291"/>
      <c r="I75" s="1273"/>
      <c r="J75" s="1273"/>
      <c r="K75" s="1290"/>
      <c r="L75" s="1290"/>
      <c r="M75" s="1290"/>
      <c r="N75" s="1290"/>
      <c r="AM75" s="383"/>
      <c r="AN75" s="1280"/>
      <c r="AO75" s="1280"/>
      <c r="AP75" s="1280"/>
      <c r="AQ75" s="1280"/>
      <c r="AR75" s="1280"/>
      <c r="AS75" s="1280"/>
      <c r="AT75" s="1280"/>
      <c r="AU75" s="1280"/>
      <c r="AV75" s="1280"/>
      <c r="AW75" s="1280"/>
      <c r="AX75" s="1280"/>
      <c r="AY75" s="1280"/>
      <c r="AZ75" s="1280"/>
      <c r="BA75" s="1280"/>
      <c r="BB75" s="1280" t="s">
        <v>629</v>
      </c>
      <c r="BC75" s="1280"/>
      <c r="BD75" s="1280"/>
      <c r="BE75" s="1280"/>
      <c r="BF75" s="1280"/>
      <c r="BG75" s="1280"/>
      <c r="BH75" s="1280"/>
      <c r="BI75" s="1280"/>
      <c r="BJ75" s="1280"/>
      <c r="BK75" s="1280"/>
      <c r="BL75" s="1280"/>
      <c r="BM75" s="1280"/>
      <c r="BN75" s="1280"/>
      <c r="BO75" s="1280"/>
      <c r="BP75" s="1278">
        <v>11.6</v>
      </c>
      <c r="BQ75" s="1278"/>
      <c r="BR75" s="1278"/>
      <c r="BS75" s="1278"/>
      <c r="BT75" s="1278"/>
      <c r="BU75" s="1278"/>
      <c r="BV75" s="1278"/>
      <c r="BW75" s="1278"/>
      <c r="BX75" s="1278">
        <v>10.3</v>
      </c>
      <c r="BY75" s="1278"/>
      <c r="BZ75" s="1278"/>
      <c r="CA75" s="1278"/>
      <c r="CB75" s="1278"/>
      <c r="CC75" s="1278"/>
      <c r="CD75" s="1278"/>
      <c r="CE75" s="1278"/>
      <c r="CF75" s="1278">
        <v>8.9</v>
      </c>
      <c r="CG75" s="1278"/>
      <c r="CH75" s="1278"/>
      <c r="CI75" s="1278"/>
      <c r="CJ75" s="1278"/>
      <c r="CK75" s="1278"/>
      <c r="CL75" s="1278"/>
      <c r="CM75" s="1278"/>
      <c r="CN75" s="1278">
        <v>8.1</v>
      </c>
      <c r="CO75" s="1278"/>
      <c r="CP75" s="1278"/>
      <c r="CQ75" s="1278"/>
      <c r="CR75" s="1278"/>
      <c r="CS75" s="1278"/>
      <c r="CT75" s="1278"/>
      <c r="CU75" s="1278"/>
      <c r="CV75" s="1278">
        <v>7.6</v>
      </c>
      <c r="CW75" s="1278"/>
      <c r="CX75" s="1278"/>
      <c r="CY75" s="1278"/>
      <c r="CZ75" s="1278"/>
      <c r="DA75" s="1278"/>
      <c r="DB75" s="1278"/>
      <c r="DC75" s="1278"/>
    </row>
    <row r="76" spans="2:107">
      <c r="B76" s="374"/>
      <c r="G76" s="1291"/>
      <c r="H76" s="1291"/>
      <c r="I76" s="1273"/>
      <c r="J76" s="1273"/>
      <c r="K76" s="1290"/>
      <c r="L76" s="1290"/>
      <c r="M76" s="1290"/>
      <c r="N76" s="1290"/>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374"/>
      <c r="G77" s="1273"/>
      <c r="H77" s="1273"/>
      <c r="I77" s="1273"/>
      <c r="J77" s="1273"/>
      <c r="K77" s="1294"/>
      <c r="L77" s="1294"/>
      <c r="M77" s="1294"/>
      <c r="N77" s="1294"/>
      <c r="AN77" s="1277" t="s">
        <v>626</v>
      </c>
      <c r="AO77" s="1277"/>
      <c r="AP77" s="1277"/>
      <c r="AQ77" s="1277"/>
      <c r="AR77" s="1277"/>
      <c r="AS77" s="1277"/>
      <c r="AT77" s="1277"/>
      <c r="AU77" s="1277"/>
      <c r="AV77" s="1277"/>
      <c r="AW77" s="1277"/>
      <c r="AX77" s="1277"/>
      <c r="AY77" s="1277"/>
      <c r="AZ77" s="1277"/>
      <c r="BA77" s="1277"/>
      <c r="BB77" s="1280" t="s">
        <v>624</v>
      </c>
      <c r="BC77" s="1280"/>
      <c r="BD77" s="1280"/>
      <c r="BE77" s="1280"/>
      <c r="BF77" s="1280"/>
      <c r="BG77" s="1280"/>
      <c r="BH77" s="1280"/>
      <c r="BI77" s="1280"/>
      <c r="BJ77" s="1280"/>
      <c r="BK77" s="1280"/>
      <c r="BL77" s="1280"/>
      <c r="BM77" s="1280"/>
      <c r="BN77" s="1280"/>
      <c r="BO77" s="1280"/>
      <c r="BP77" s="1278">
        <v>54.6</v>
      </c>
      <c r="BQ77" s="1278"/>
      <c r="BR77" s="1278"/>
      <c r="BS77" s="1278"/>
      <c r="BT77" s="1278"/>
      <c r="BU77" s="1278"/>
      <c r="BV77" s="1278"/>
      <c r="BW77" s="1278"/>
      <c r="BX77" s="1278">
        <v>48.7</v>
      </c>
      <c r="BY77" s="1278"/>
      <c r="BZ77" s="1278"/>
      <c r="CA77" s="1278"/>
      <c r="CB77" s="1278"/>
      <c r="CC77" s="1278"/>
      <c r="CD77" s="1278"/>
      <c r="CE77" s="1278"/>
      <c r="CF77" s="1278">
        <v>36.5</v>
      </c>
      <c r="CG77" s="1278"/>
      <c r="CH77" s="1278"/>
      <c r="CI77" s="1278"/>
      <c r="CJ77" s="1278"/>
      <c r="CK77" s="1278"/>
      <c r="CL77" s="1278"/>
      <c r="CM77" s="1278"/>
      <c r="CN77" s="1278">
        <v>32.9</v>
      </c>
      <c r="CO77" s="1278"/>
      <c r="CP77" s="1278"/>
      <c r="CQ77" s="1278"/>
      <c r="CR77" s="1278"/>
      <c r="CS77" s="1278"/>
      <c r="CT77" s="1278"/>
      <c r="CU77" s="1278"/>
      <c r="CV77" s="1278">
        <v>28.5</v>
      </c>
      <c r="CW77" s="1278"/>
      <c r="CX77" s="1278"/>
      <c r="CY77" s="1278"/>
      <c r="CZ77" s="1278"/>
      <c r="DA77" s="1278"/>
      <c r="DB77" s="1278"/>
      <c r="DC77" s="1278"/>
    </row>
    <row r="78" spans="2:107">
      <c r="B78" s="374"/>
      <c r="G78" s="1273"/>
      <c r="H78" s="1273"/>
      <c r="I78" s="1273"/>
      <c r="J78" s="1273"/>
      <c r="K78" s="1294"/>
      <c r="L78" s="1294"/>
      <c r="M78" s="1294"/>
      <c r="N78" s="1294"/>
      <c r="AN78" s="1277"/>
      <c r="AO78" s="1277"/>
      <c r="AP78" s="1277"/>
      <c r="AQ78" s="1277"/>
      <c r="AR78" s="1277"/>
      <c r="AS78" s="1277"/>
      <c r="AT78" s="1277"/>
      <c r="AU78" s="1277"/>
      <c r="AV78" s="1277"/>
      <c r="AW78" s="1277"/>
      <c r="AX78" s="1277"/>
      <c r="AY78" s="1277"/>
      <c r="AZ78" s="1277"/>
      <c r="BA78" s="1277"/>
      <c r="BB78" s="1280"/>
      <c r="BC78" s="1280"/>
      <c r="BD78" s="1280"/>
      <c r="BE78" s="1280"/>
      <c r="BF78" s="1280"/>
      <c r="BG78" s="1280"/>
      <c r="BH78" s="1280"/>
      <c r="BI78" s="1280"/>
      <c r="BJ78" s="1280"/>
      <c r="BK78" s="1280"/>
      <c r="BL78" s="1280"/>
      <c r="BM78" s="1280"/>
      <c r="BN78" s="1280"/>
      <c r="BO78" s="1280"/>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374"/>
      <c r="G79" s="1273"/>
      <c r="H79" s="1273"/>
      <c r="I79" s="1293"/>
      <c r="J79" s="1293"/>
      <c r="K79" s="1295"/>
      <c r="L79" s="1295"/>
      <c r="M79" s="1295"/>
      <c r="N79" s="1295"/>
      <c r="AN79" s="1277"/>
      <c r="AO79" s="1277"/>
      <c r="AP79" s="1277"/>
      <c r="AQ79" s="1277"/>
      <c r="AR79" s="1277"/>
      <c r="AS79" s="1277"/>
      <c r="AT79" s="1277"/>
      <c r="AU79" s="1277"/>
      <c r="AV79" s="1277"/>
      <c r="AW79" s="1277"/>
      <c r="AX79" s="1277"/>
      <c r="AY79" s="1277"/>
      <c r="AZ79" s="1277"/>
      <c r="BA79" s="1277"/>
      <c r="BB79" s="1280" t="s">
        <v>629</v>
      </c>
      <c r="BC79" s="1280"/>
      <c r="BD79" s="1280"/>
      <c r="BE79" s="1280"/>
      <c r="BF79" s="1280"/>
      <c r="BG79" s="1280"/>
      <c r="BH79" s="1280"/>
      <c r="BI79" s="1280"/>
      <c r="BJ79" s="1280"/>
      <c r="BK79" s="1280"/>
      <c r="BL79" s="1280"/>
      <c r="BM79" s="1280"/>
      <c r="BN79" s="1280"/>
      <c r="BO79" s="1280"/>
      <c r="BP79" s="1278">
        <v>11.2</v>
      </c>
      <c r="BQ79" s="1278"/>
      <c r="BR79" s="1278"/>
      <c r="BS79" s="1278"/>
      <c r="BT79" s="1278"/>
      <c r="BU79" s="1278"/>
      <c r="BV79" s="1278"/>
      <c r="BW79" s="1278"/>
      <c r="BX79" s="1278">
        <v>10.4</v>
      </c>
      <c r="BY79" s="1278"/>
      <c r="BZ79" s="1278"/>
      <c r="CA79" s="1278"/>
      <c r="CB79" s="1278"/>
      <c r="CC79" s="1278"/>
      <c r="CD79" s="1278"/>
      <c r="CE79" s="1278"/>
      <c r="CF79" s="1278">
        <v>9</v>
      </c>
      <c r="CG79" s="1278"/>
      <c r="CH79" s="1278"/>
      <c r="CI79" s="1278"/>
      <c r="CJ79" s="1278"/>
      <c r="CK79" s="1278"/>
      <c r="CL79" s="1278"/>
      <c r="CM79" s="1278"/>
      <c r="CN79" s="1278">
        <v>8.1999999999999993</v>
      </c>
      <c r="CO79" s="1278"/>
      <c r="CP79" s="1278"/>
      <c r="CQ79" s="1278"/>
      <c r="CR79" s="1278"/>
      <c r="CS79" s="1278"/>
      <c r="CT79" s="1278"/>
      <c r="CU79" s="1278"/>
      <c r="CV79" s="1278">
        <v>8</v>
      </c>
      <c r="CW79" s="1278"/>
      <c r="CX79" s="1278"/>
      <c r="CY79" s="1278"/>
      <c r="CZ79" s="1278"/>
      <c r="DA79" s="1278"/>
      <c r="DB79" s="1278"/>
      <c r="DC79" s="1278"/>
    </row>
    <row r="80" spans="2:107">
      <c r="B80" s="374"/>
      <c r="G80" s="1273"/>
      <c r="H80" s="1273"/>
      <c r="I80" s="1293"/>
      <c r="J80" s="1293"/>
      <c r="K80" s="1295"/>
      <c r="L80" s="1295"/>
      <c r="M80" s="1295"/>
      <c r="N80" s="1295"/>
      <c r="AN80" s="1277"/>
      <c r="AO80" s="1277"/>
      <c r="AP80" s="1277"/>
      <c r="AQ80" s="1277"/>
      <c r="AR80" s="1277"/>
      <c r="AS80" s="1277"/>
      <c r="AT80" s="1277"/>
      <c r="AU80" s="1277"/>
      <c r="AV80" s="1277"/>
      <c r="AW80" s="1277"/>
      <c r="AX80" s="1277"/>
      <c r="AY80" s="1277"/>
      <c r="AZ80" s="1277"/>
      <c r="BA80" s="1277"/>
      <c r="BB80" s="1280"/>
      <c r="BC80" s="1280"/>
      <c r="BD80" s="1280"/>
      <c r="BE80" s="1280"/>
      <c r="BF80" s="1280"/>
      <c r="BG80" s="1280"/>
      <c r="BH80" s="1280"/>
      <c r="BI80" s="1280"/>
      <c r="BJ80" s="1280"/>
      <c r="BK80" s="1280"/>
      <c r="BL80" s="1280"/>
      <c r="BM80" s="1280"/>
      <c r="BN80" s="1280"/>
      <c r="BO80" s="1280"/>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Ye1nmzzG3moEuFV1Lcns2sKU4uCfdULdyusXDosPtqmJkBXmKOUUdwkzVXJ7WpzVoQy9/Y9AHxtwiCm0ldh6A==" saltValue="HIpjeuEdpXkVxDViRSKfD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630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7PqKsSU036EjwilYoX/2vBmJHW/q3IJs5fFhes3+ya7jR9YCMGE6TtTzdHXKG1y1uRpeUM2cLEMBOjBbUdrXQ==" saltValue="r5MGDkRp05sddgzMoovXU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5"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630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XqnoyqIzDfGJ93oJ6iYgxuBZsiZHKhRAurVUnhsik5+mjI17iAmFIljK8ins4U78wpxUwIUQZqRLt6B311fNQ==" saltValue="eXR3kmCA6TRxiE50CXAqO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1578954</v>
      </c>
      <c r="S5" s="649"/>
      <c r="T5" s="649"/>
      <c r="U5" s="649"/>
      <c r="V5" s="649"/>
      <c r="W5" s="649"/>
      <c r="X5" s="649"/>
      <c r="Y5" s="650"/>
      <c r="Z5" s="651">
        <v>12.2</v>
      </c>
      <c r="AA5" s="651"/>
      <c r="AB5" s="651"/>
      <c r="AC5" s="651"/>
      <c r="AD5" s="652">
        <v>1578954</v>
      </c>
      <c r="AE5" s="652"/>
      <c r="AF5" s="652"/>
      <c r="AG5" s="652"/>
      <c r="AH5" s="652"/>
      <c r="AI5" s="652"/>
      <c r="AJ5" s="652"/>
      <c r="AK5" s="652"/>
      <c r="AL5" s="653">
        <v>27.6</v>
      </c>
      <c r="AM5" s="654"/>
      <c r="AN5" s="654"/>
      <c r="AO5" s="655"/>
      <c r="AP5" s="645" t="s">
        <v>223</v>
      </c>
      <c r="AQ5" s="646"/>
      <c r="AR5" s="646"/>
      <c r="AS5" s="646"/>
      <c r="AT5" s="646"/>
      <c r="AU5" s="646"/>
      <c r="AV5" s="646"/>
      <c r="AW5" s="646"/>
      <c r="AX5" s="646"/>
      <c r="AY5" s="646"/>
      <c r="AZ5" s="646"/>
      <c r="BA5" s="646"/>
      <c r="BB5" s="646"/>
      <c r="BC5" s="646"/>
      <c r="BD5" s="646"/>
      <c r="BE5" s="646"/>
      <c r="BF5" s="647"/>
      <c r="BG5" s="659">
        <v>1578954</v>
      </c>
      <c r="BH5" s="660"/>
      <c r="BI5" s="660"/>
      <c r="BJ5" s="660"/>
      <c r="BK5" s="660"/>
      <c r="BL5" s="660"/>
      <c r="BM5" s="660"/>
      <c r="BN5" s="661"/>
      <c r="BO5" s="662">
        <v>100</v>
      </c>
      <c r="BP5" s="662"/>
      <c r="BQ5" s="662"/>
      <c r="BR5" s="662"/>
      <c r="BS5" s="663" t="s">
        <v>124</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122791</v>
      </c>
      <c r="S6" s="660"/>
      <c r="T6" s="660"/>
      <c r="U6" s="660"/>
      <c r="V6" s="660"/>
      <c r="W6" s="660"/>
      <c r="X6" s="660"/>
      <c r="Y6" s="661"/>
      <c r="Z6" s="662">
        <v>1</v>
      </c>
      <c r="AA6" s="662"/>
      <c r="AB6" s="662"/>
      <c r="AC6" s="662"/>
      <c r="AD6" s="663">
        <v>122791</v>
      </c>
      <c r="AE6" s="663"/>
      <c r="AF6" s="663"/>
      <c r="AG6" s="663"/>
      <c r="AH6" s="663"/>
      <c r="AI6" s="663"/>
      <c r="AJ6" s="663"/>
      <c r="AK6" s="663"/>
      <c r="AL6" s="664">
        <v>2.1</v>
      </c>
      <c r="AM6" s="665"/>
      <c r="AN6" s="665"/>
      <c r="AO6" s="666"/>
      <c r="AP6" s="656" t="s">
        <v>228</v>
      </c>
      <c r="AQ6" s="657"/>
      <c r="AR6" s="657"/>
      <c r="AS6" s="657"/>
      <c r="AT6" s="657"/>
      <c r="AU6" s="657"/>
      <c r="AV6" s="657"/>
      <c r="AW6" s="657"/>
      <c r="AX6" s="657"/>
      <c r="AY6" s="657"/>
      <c r="AZ6" s="657"/>
      <c r="BA6" s="657"/>
      <c r="BB6" s="657"/>
      <c r="BC6" s="657"/>
      <c r="BD6" s="657"/>
      <c r="BE6" s="657"/>
      <c r="BF6" s="658"/>
      <c r="BG6" s="659">
        <v>1578954</v>
      </c>
      <c r="BH6" s="660"/>
      <c r="BI6" s="660"/>
      <c r="BJ6" s="660"/>
      <c r="BK6" s="660"/>
      <c r="BL6" s="660"/>
      <c r="BM6" s="660"/>
      <c r="BN6" s="661"/>
      <c r="BO6" s="662">
        <v>100</v>
      </c>
      <c r="BP6" s="662"/>
      <c r="BQ6" s="662"/>
      <c r="BR6" s="662"/>
      <c r="BS6" s="663" t="s">
        <v>124</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100917</v>
      </c>
      <c r="CS6" s="660"/>
      <c r="CT6" s="660"/>
      <c r="CU6" s="660"/>
      <c r="CV6" s="660"/>
      <c r="CW6" s="660"/>
      <c r="CX6" s="660"/>
      <c r="CY6" s="661"/>
      <c r="CZ6" s="653">
        <v>0.9</v>
      </c>
      <c r="DA6" s="654"/>
      <c r="DB6" s="654"/>
      <c r="DC6" s="673"/>
      <c r="DD6" s="668" t="s">
        <v>172</v>
      </c>
      <c r="DE6" s="660"/>
      <c r="DF6" s="660"/>
      <c r="DG6" s="660"/>
      <c r="DH6" s="660"/>
      <c r="DI6" s="660"/>
      <c r="DJ6" s="660"/>
      <c r="DK6" s="660"/>
      <c r="DL6" s="660"/>
      <c r="DM6" s="660"/>
      <c r="DN6" s="660"/>
      <c r="DO6" s="660"/>
      <c r="DP6" s="661"/>
      <c r="DQ6" s="668">
        <v>100816</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3094</v>
      </c>
      <c r="S7" s="660"/>
      <c r="T7" s="660"/>
      <c r="U7" s="660"/>
      <c r="V7" s="660"/>
      <c r="W7" s="660"/>
      <c r="X7" s="660"/>
      <c r="Y7" s="661"/>
      <c r="Z7" s="662">
        <v>0</v>
      </c>
      <c r="AA7" s="662"/>
      <c r="AB7" s="662"/>
      <c r="AC7" s="662"/>
      <c r="AD7" s="663">
        <v>3094</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720858</v>
      </c>
      <c r="BH7" s="660"/>
      <c r="BI7" s="660"/>
      <c r="BJ7" s="660"/>
      <c r="BK7" s="660"/>
      <c r="BL7" s="660"/>
      <c r="BM7" s="660"/>
      <c r="BN7" s="661"/>
      <c r="BO7" s="662">
        <v>45.7</v>
      </c>
      <c r="BP7" s="662"/>
      <c r="BQ7" s="662"/>
      <c r="BR7" s="662"/>
      <c r="BS7" s="663" t="s">
        <v>232</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1125168</v>
      </c>
      <c r="CS7" s="660"/>
      <c r="CT7" s="660"/>
      <c r="CU7" s="660"/>
      <c r="CV7" s="660"/>
      <c r="CW7" s="660"/>
      <c r="CX7" s="660"/>
      <c r="CY7" s="661"/>
      <c r="CZ7" s="662">
        <v>9.6999999999999993</v>
      </c>
      <c r="DA7" s="662"/>
      <c r="DB7" s="662"/>
      <c r="DC7" s="662"/>
      <c r="DD7" s="668">
        <v>63352</v>
      </c>
      <c r="DE7" s="660"/>
      <c r="DF7" s="660"/>
      <c r="DG7" s="660"/>
      <c r="DH7" s="660"/>
      <c r="DI7" s="660"/>
      <c r="DJ7" s="660"/>
      <c r="DK7" s="660"/>
      <c r="DL7" s="660"/>
      <c r="DM7" s="660"/>
      <c r="DN7" s="660"/>
      <c r="DO7" s="660"/>
      <c r="DP7" s="661"/>
      <c r="DQ7" s="668">
        <v>963141</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7982</v>
      </c>
      <c r="S8" s="660"/>
      <c r="T8" s="660"/>
      <c r="U8" s="660"/>
      <c r="V8" s="660"/>
      <c r="W8" s="660"/>
      <c r="X8" s="660"/>
      <c r="Y8" s="661"/>
      <c r="Z8" s="662">
        <v>0.1</v>
      </c>
      <c r="AA8" s="662"/>
      <c r="AB8" s="662"/>
      <c r="AC8" s="662"/>
      <c r="AD8" s="663">
        <v>7982</v>
      </c>
      <c r="AE8" s="663"/>
      <c r="AF8" s="663"/>
      <c r="AG8" s="663"/>
      <c r="AH8" s="663"/>
      <c r="AI8" s="663"/>
      <c r="AJ8" s="663"/>
      <c r="AK8" s="663"/>
      <c r="AL8" s="664">
        <v>0.1</v>
      </c>
      <c r="AM8" s="665"/>
      <c r="AN8" s="665"/>
      <c r="AO8" s="666"/>
      <c r="AP8" s="656" t="s">
        <v>235</v>
      </c>
      <c r="AQ8" s="657"/>
      <c r="AR8" s="657"/>
      <c r="AS8" s="657"/>
      <c r="AT8" s="657"/>
      <c r="AU8" s="657"/>
      <c r="AV8" s="657"/>
      <c r="AW8" s="657"/>
      <c r="AX8" s="657"/>
      <c r="AY8" s="657"/>
      <c r="AZ8" s="657"/>
      <c r="BA8" s="657"/>
      <c r="BB8" s="657"/>
      <c r="BC8" s="657"/>
      <c r="BD8" s="657"/>
      <c r="BE8" s="657"/>
      <c r="BF8" s="658"/>
      <c r="BG8" s="659">
        <v>30191</v>
      </c>
      <c r="BH8" s="660"/>
      <c r="BI8" s="660"/>
      <c r="BJ8" s="660"/>
      <c r="BK8" s="660"/>
      <c r="BL8" s="660"/>
      <c r="BM8" s="660"/>
      <c r="BN8" s="661"/>
      <c r="BO8" s="662">
        <v>1.9</v>
      </c>
      <c r="BP8" s="662"/>
      <c r="BQ8" s="662"/>
      <c r="BR8" s="662"/>
      <c r="BS8" s="668" t="s">
        <v>124</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3696968</v>
      </c>
      <c r="CS8" s="660"/>
      <c r="CT8" s="660"/>
      <c r="CU8" s="660"/>
      <c r="CV8" s="660"/>
      <c r="CW8" s="660"/>
      <c r="CX8" s="660"/>
      <c r="CY8" s="661"/>
      <c r="CZ8" s="662">
        <v>31.9</v>
      </c>
      <c r="DA8" s="662"/>
      <c r="DB8" s="662"/>
      <c r="DC8" s="662"/>
      <c r="DD8" s="668">
        <v>458294</v>
      </c>
      <c r="DE8" s="660"/>
      <c r="DF8" s="660"/>
      <c r="DG8" s="660"/>
      <c r="DH8" s="660"/>
      <c r="DI8" s="660"/>
      <c r="DJ8" s="660"/>
      <c r="DK8" s="660"/>
      <c r="DL8" s="660"/>
      <c r="DM8" s="660"/>
      <c r="DN8" s="660"/>
      <c r="DO8" s="660"/>
      <c r="DP8" s="661"/>
      <c r="DQ8" s="668">
        <v>1874861</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8421</v>
      </c>
      <c r="S9" s="660"/>
      <c r="T9" s="660"/>
      <c r="U9" s="660"/>
      <c r="V9" s="660"/>
      <c r="W9" s="660"/>
      <c r="X9" s="660"/>
      <c r="Y9" s="661"/>
      <c r="Z9" s="662">
        <v>0.1</v>
      </c>
      <c r="AA9" s="662"/>
      <c r="AB9" s="662"/>
      <c r="AC9" s="662"/>
      <c r="AD9" s="663">
        <v>8421</v>
      </c>
      <c r="AE9" s="663"/>
      <c r="AF9" s="663"/>
      <c r="AG9" s="663"/>
      <c r="AH9" s="663"/>
      <c r="AI9" s="663"/>
      <c r="AJ9" s="663"/>
      <c r="AK9" s="663"/>
      <c r="AL9" s="664">
        <v>0.1</v>
      </c>
      <c r="AM9" s="665"/>
      <c r="AN9" s="665"/>
      <c r="AO9" s="666"/>
      <c r="AP9" s="656" t="s">
        <v>238</v>
      </c>
      <c r="AQ9" s="657"/>
      <c r="AR9" s="657"/>
      <c r="AS9" s="657"/>
      <c r="AT9" s="657"/>
      <c r="AU9" s="657"/>
      <c r="AV9" s="657"/>
      <c r="AW9" s="657"/>
      <c r="AX9" s="657"/>
      <c r="AY9" s="657"/>
      <c r="AZ9" s="657"/>
      <c r="BA9" s="657"/>
      <c r="BB9" s="657"/>
      <c r="BC9" s="657"/>
      <c r="BD9" s="657"/>
      <c r="BE9" s="657"/>
      <c r="BF9" s="658"/>
      <c r="BG9" s="659">
        <v>648148</v>
      </c>
      <c r="BH9" s="660"/>
      <c r="BI9" s="660"/>
      <c r="BJ9" s="660"/>
      <c r="BK9" s="660"/>
      <c r="BL9" s="660"/>
      <c r="BM9" s="660"/>
      <c r="BN9" s="661"/>
      <c r="BO9" s="662">
        <v>41</v>
      </c>
      <c r="BP9" s="662"/>
      <c r="BQ9" s="662"/>
      <c r="BR9" s="662"/>
      <c r="BS9" s="668" t="s">
        <v>124</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1524171</v>
      </c>
      <c r="CS9" s="660"/>
      <c r="CT9" s="660"/>
      <c r="CU9" s="660"/>
      <c r="CV9" s="660"/>
      <c r="CW9" s="660"/>
      <c r="CX9" s="660"/>
      <c r="CY9" s="661"/>
      <c r="CZ9" s="662">
        <v>13.2</v>
      </c>
      <c r="DA9" s="662"/>
      <c r="DB9" s="662"/>
      <c r="DC9" s="662"/>
      <c r="DD9" s="668">
        <v>714033</v>
      </c>
      <c r="DE9" s="660"/>
      <c r="DF9" s="660"/>
      <c r="DG9" s="660"/>
      <c r="DH9" s="660"/>
      <c r="DI9" s="660"/>
      <c r="DJ9" s="660"/>
      <c r="DK9" s="660"/>
      <c r="DL9" s="660"/>
      <c r="DM9" s="660"/>
      <c r="DN9" s="660"/>
      <c r="DO9" s="660"/>
      <c r="DP9" s="661"/>
      <c r="DQ9" s="668">
        <v>690575</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124</v>
      </c>
      <c r="AA10" s="662"/>
      <c r="AB10" s="662"/>
      <c r="AC10" s="662"/>
      <c r="AD10" s="663" t="s">
        <v>124</v>
      </c>
      <c r="AE10" s="663"/>
      <c r="AF10" s="663"/>
      <c r="AG10" s="663"/>
      <c r="AH10" s="663"/>
      <c r="AI10" s="663"/>
      <c r="AJ10" s="663"/>
      <c r="AK10" s="663"/>
      <c r="AL10" s="664" t="s">
        <v>232</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24593</v>
      </c>
      <c r="BH10" s="660"/>
      <c r="BI10" s="660"/>
      <c r="BJ10" s="660"/>
      <c r="BK10" s="660"/>
      <c r="BL10" s="660"/>
      <c r="BM10" s="660"/>
      <c r="BN10" s="661"/>
      <c r="BO10" s="662">
        <v>1.6</v>
      </c>
      <c r="BP10" s="662"/>
      <c r="BQ10" s="662"/>
      <c r="BR10" s="662"/>
      <c r="BS10" s="668" t="s">
        <v>124</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331</v>
      </c>
      <c r="CS10" s="660"/>
      <c r="CT10" s="660"/>
      <c r="CU10" s="660"/>
      <c r="CV10" s="660"/>
      <c r="CW10" s="660"/>
      <c r="CX10" s="660"/>
      <c r="CY10" s="661"/>
      <c r="CZ10" s="662">
        <v>0</v>
      </c>
      <c r="DA10" s="662"/>
      <c r="DB10" s="662"/>
      <c r="DC10" s="662"/>
      <c r="DD10" s="668" t="s">
        <v>124</v>
      </c>
      <c r="DE10" s="660"/>
      <c r="DF10" s="660"/>
      <c r="DG10" s="660"/>
      <c r="DH10" s="660"/>
      <c r="DI10" s="660"/>
      <c r="DJ10" s="660"/>
      <c r="DK10" s="660"/>
      <c r="DL10" s="660"/>
      <c r="DM10" s="660"/>
      <c r="DN10" s="660"/>
      <c r="DO10" s="660"/>
      <c r="DP10" s="661"/>
      <c r="DQ10" s="668">
        <v>7</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172</v>
      </c>
      <c r="AE11" s="663"/>
      <c r="AF11" s="663"/>
      <c r="AG11" s="663"/>
      <c r="AH11" s="663"/>
      <c r="AI11" s="663"/>
      <c r="AJ11" s="663"/>
      <c r="AK11" s="663"/>
      <c r="AL11" s="664" t="s">
        <v>124</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17926</v>
      </c>
      <c r="BH11" s="660"/>
      <c r="BI11" s="660"/>
      <c r="BJ11" s="660"/>
      <c r="BK11" s="660"/>
      <c r="BL11" s="660"/>
      <c r="BM11" s="660"/>
      <c r="BN11" s="661"/>
      <c r="BO11" s="662">
        <v>1.1000000000000001</v>
      </c>
      <c r="BP11" s="662"/>
      <c r="BQ11" s="662"/>
      <c r="BR11" s="662"/>
      <c r="BS11" s="668" t="s">
        <v>172</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447395</v>
      </c>
      <c r="CS11" s="660"/>
      <c r="CT11" s="660"/>
      <c r="CU11" s="660"/>
      <c r="CV11" s="660"/>
      <c r="CW11" s="660"/>
      <c r="CX11" s="660"/>
      <c r="CY11" s="661"/>
      <c r="CZ11" s="662">
        <v>3.9</v>
      </c>
      <c r="DA11" s="662"/>
      <c r="DB11" s="662"/>
      <c r="DC11" s="662"/>
      <c r="DD11" s="668">
        <v>93342</v>
      </c>
      <c r="DE11" s="660"/>
      <c r="DF11" s="660"/>
      <c r="DG11" s="660"/>
      <c r="DH11" s="660"/>
      <c r="DI11" s="660"/>
      <c r="DJ11" s="660"/>
      <c r="DK11" s="660"/>
      <c r="DL11" s="660"/>
      <c r="DM11" s="660"/>
      <c r="DN11" s="660"/>
      <c r="DO11" s="660"/>
      <c r="DP11" s="661"/>
      <c r="DQ11" s="668">
        <v>244200</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310555</v>
      </c>
      <c r="S12" s="660"/>
      <c r="T12" s="660"/>
      <c r="U12" s="660"/>
      <c r="V12" s="660"/>
      <c r="W12" s="660"/>
      <c r="X12" s="660"/>
      <c r="Y12" s="661"/>
      <c r="Z12" s="662">
        <v>2.4</v>
      </c>
      <c r="AA12" s="662"/>
      <c r="AB12" s="662"/>
      <c r="AC12" s="662"/>
      <c r="AD12" s="663">
        <v>310555</v>
      </c>
      <c r="AE12" s="663"/>
      <c r="AF12" s="663"/>
      <c r="AG12" s="663"/>
      <c r="AH12" s="663"/>
      <c r="AI12" s="663"/>
      <c r="AJ12" s="663"/>
      <c r="AK12" s="663"/>
      <c r="AL12" s="664">
        <v>5.4</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675637</v>
      </c>
      <c r="BH12" s="660"/>
      <c r="BI12" s="660"/>
      <c r="BJ12" s="660"/>
      <c r="BK12" s="660"/>
      <c r="BL12" s="660"/>
      <c r="BM12" s="660"/>
      <c r="BN12" s="661"/>
      <c r="BO12" s="662">
        <v>42.8</v>
      </c>
      <c r="BP12" s="662"/>
      <c r="BQ12" s="662"/>
      <c r="BR12" s="662"/>
      <c r="BS12" s="668" t="s">
        <v>232</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83497</v>
      </c>
      <c r="CS12" s="660"/>
      <c r="CT12" s="660"/>
      <c r="CU12" s="660"/>
      <c r="CV12" s="660"/>
      <c r="CW12" s="660"/>
      <c r="CX12" s="660"/>
      <c r="CY12" s="661"/>
      <c r="CZ12" s="662">
        <v>0.7</v>
      </c>
      <c r="DA12" s="662"/>
      <c r="DB12" s="662"/>
      <c r="DC12" s="662"/>
      <c r="DD12" s="668" t="s">
        <v>124</v>
      </c>
      <c r="DE12" s="660"/>
      <c r="DF12" s="660"/>
      <c r="DG12" s="660"/>
      <c r="DH12" s="660"/>
      <c r="DI12" s="660"/>
      <c r="DJ12" s="660"/>
      <c r="DK12" s="660"/>
      <c r="DL12" s="660"/>
      <c r="DM12" s="660"/>
      <c r="DN12" s="660"/>
      <c r="DO12" s="660"/>
      <c r="DP12" s="661"/>
      <c r="DQ12" s="668">
        <v>79902</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v>10693</v>
      </c>
      <c r="S13" s="660"/>
      <c r="T13" s="660"/>
      <c r="U13" s="660"/>
      <c r="V13" s="660"/>
      <c r="W13" s="660"/>
      <c r="X13" s="660"/>
      <c r="Y13" s="661"/>
      <c r="Z13" s="662">
        <v>0.1</v>
      </c>
      <c r="AA13" s="662"/>
      <c r="AB13" s="662"/>
      <c r="AC13" s="662"/>
      <c r="AD13" s="663">
        <v>10693</v>
      </c>
      <c r="AE13" s="663"/>
      <c r="AF13" s="663"/>
      <c r="AG13" s="663"/>
      <c r="AH13" s="663"/>
      <c r="AI13" s="663"/>
      <c r="AJ13" s="663"/>
      <c r="AK13" s="663"/>
      <c r="AL13" s="664">
        <v>0.2</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665822</v>
      </c>
      <c r="BH13" s="660"/>
      <c r="BI13" s="660"/>
      <c r="BJ13" s="660"/>
      <c r="BK13" s="660"/>
      <c r="BL13" s="660"/>
      <c r="BM13" s="660"/>
      <c r="BN13" s="661"/>
      <c r="BO13" s="662">
        <v>42.2</v>
      </c>
      <c r="BP13" s="662"/>
      <c r="BQ13" s="662"/>
      <c r="BR13" s="662"/>
      <c r="BS13" s="668" t="s">
        <v>232</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1403527</v>
      </c>
      <c r="CS13" s="660"/>
      <c r="CT13" s="660"/>
      <c r="CU13" s="660"/>
      <c r="CV13" s="660"/>
      <c r="CW13" s="660"/>
      <c r="CX13" s="660"/>
      <c r="CY13" s="661"/>
      <c r="CZ13" s="662">
        <v>12.1</v>
      </c>
      <c r="DA13" s="662"/>
      <c r="DB13" s="662"/>
      <c r="DC13" s="662"/>
      <c r="DD13" s="668">
        <v>673145</v>
      </c>
      <c r="DE13" s="660"/>
      <c r="DF13" s="660"/>
      <c r="DG13" s="660"/>
      <c r="DH13" s="660"/>
      <c r="DI13" s="660"/>
      <c r="DJ13" s="660"/>
      <c r="DK13" s="660"/>
      <c r="DL13" s="660"/>
      <c r="DM13" s="660"/>
      <c r="DN13" s="660"/>
      <c r="DO13" s="660"/>
      <c r="DP13" s="661"/>
      <c r="DQ13" s="668">
        <v>946040</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232</v>
      </c>
      <c r="AA14" s="662"/>
      <c r="AB14" s="662"/>
      <c r="AC14" s="662"/>
      <c r="AD14" s="663" t="s">
        <v>172</v>
      </c>
      <c r="AE14" s="663"/>
      <c r="AF14" s="663"/>
      <c r="AG14" s="663"/>
      <c r="AH14" s="663"/>
      <c r="AI14" s="663"/>
      <c r="AJ14" s="663"/>
      <c r="AK14" s="663"/>
      <c r="AL14" s="664" t="s">
        <v>124</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61577</v>
      </c>
      <c r="BH14" s="660"/>
      <c r="BI14" s="660"/>
      <c r="BJ14" s="660"/>
      <c r="BK14" s="660"/>
      <c r="BL14" s="660"/>
      <c r="BM14" s="660"/>
      <c r="BN14" s="661"/>
      <c r="BO14" s="662">
        <v>3.9</v>
      </c>
      <c r="BP14" s="662"/>
      <c r="BQ14" s="662"/>
      <c r="BR14" s="662"/>
      <c r="BS14" s="668" t="s">
        <v>124</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361051</v>
      </c>
      <c r="CS14" s="660"/>
      <c r="CT14" s="660"/>
      <c r="CU14" s="660"/>
      <c r="CV14" s="660"/>
      <c r="CW14" s="660"/>
      <c r="CX14" s="660"/>
      <c r="CY14" s="661"/>
      <c r="CZ14" s="662">
        <v>3.1</v>
      </c>
      <c r="DA14" s="662"/>
      <c r="DB14" s="662"/>
      <c r="DC14" s="662"/>
      <c r="DD14" s="668">
        <v>47870</v>
      </c>
      <c r="DE14" s="660"/>
      <c r="DF14" s="660"/>
      <c r="DG14" s="660"/>
      <c r="DH14" s="660"/>
      <c r="DI14" s="660"/>
      <c r="DJ14" s="660"/>
      <c r="DK14" s="660"/>
      <c r="DL14" s="660"/>
      <c r="DM14" s="660"/>
      <c r="DN14" s="660"/>
      <c r="DO14" s="660"/>
      <c r="DP14" s="661"/>
      <c r="DQ14" s="668">
        <v>348974</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45038</v>
      </c>
      <c r="S15" s="660"/>
      <c r="T15" s="660"/>
      <c r="U15" s="660"/>
      <c r="V15" s="660"/>
      <c r="W15" s="660"/>
      <c r="X15" s="660"/>
      <c r="Y15" s="661"/>
      <c r="Z15" s="662">
        <v>0.3</v>
      </c>
      <c r="AA15" s="662"/>
      <c r="AB15" s="662"/>
      <c r="AC15" s="662"/>
      <c r="AD15" s="663">
        <v>45038</v>
      </c>
      <c r="AE15" s="663"/>
      <c r="AF15" s="663"/>
      <c r="AG15" s="663"/>
      <c r="AH15" s="663"/>
      <c r="AI15" s="663"/>
      <c r="AJ15" s="663"/>
      <c r="AK15" s="663"/>
      <c r="AL15" s="664">
        <v>0.8</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120882</v>
      </c>
      <c r="BH15" s="660"/>
      <c r="BI15" s="660"/>
      <c r="BJ15" s="660"/>
      <c r="BK15" s="660"/>
      <c r="BL15" s="660"/>
      <c r="BM15" s="660"/>
      <c r="BN15" s="661"/>
      <c r="BO15" s="662">
        <v>7.7</v>
      </c>
      <c r="BP15" s="662"/>
      <c r="BQ15" s="662"/>
      <c r="BR15" s="662"/>
      <c r="BS15" s="668" t="s">
        <v>124</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1732080</v>
      </c>
      <c r="CS15" s="660"/>
      <c r="CT15" s="660"/>
      <c r="CU15" s="660"/>
      <c r="CV15" s="660"/>
      <c r="CW15" s="660"/>
      <c r="CX15" s="660"/>
      <c r="CY15" s="661"/>
      <c r="CZ15" s="662">
        <v>15</v>
      </c>
      <c r="DA15" s="662"/>
      <c r="DB15" s="662"/>
      <c r="DC15" s="662"/>
      <c r="DD15" s="668">
        <v>861222</v>
      </c>
      <c r="DE15" s="660"/>
      <c r="DF15" s="660"/>
      <c r="DG15" s="660"/>
      <c r="DH15" s="660"/>
      <c r="DI15" s="660"/>
      <c r="DJ15" s="660"/>
      <c r="DK15" s="660"/>
      <c r="DL15" s="660"/>
      <c r="DM15" s="660"/>
      <c r="DN15" s="660"/>
      <c r="DO15" s="660"/>
      <c r="DP15" s="661"/>
      <c r="DQ15" s="668">
        <v>904874</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232</v>
      </c>
      <c r="S16" s="660"/>
      <c r="T16" s="660"/>
      <c r="U16" s="660"/>
      <c r="V16" s="660"/>
      <c r="W16" s="660"/>
      <c r="X16" s="660"/>
      <c r="Y16" s="661"/>
      <c r="Z16" s="662" t="s">
        <v>232</v>
      </c>
      <c r="AA16" s="662"/>
      <c r="AB16" s="662"/>
      <c r="AC16" s="662"/>
      <c r="AD16" s="663" t="s">
        <v>124</v>
      </c>
      <c r="AE16" s="663"/>
      <c r="AF16" s="663"/>
      <c r="AG16" s="663"/>
      <c r="AH16" s="663"/>
      <c r="AI16" s="663"/>
      <c r="AJ16" s="663"/>
      <c r="AK16" s="663"/>
      <c r="AL16" s="664" t="s">
        <v>124</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27557</v>
      </c>
      <c r="CS16" s="660"/>
      <c r="CT16" s="660"/>
      <c r="CU16" s="660"/>
      <c r="CV16" s="660"/>
      <c r="CW16" s="660"/>
      <c r="CX16" s="660"/>
      <c r="CY16" s="661"/>
      <c r="CZ16" s="662">
        <v>0.2</v>
      </c>
      <c r="DA16" s="662"/>
      <c r="DB16" s="662"/>
      <c r="DC16" s="662"/>
      <c r="DD16" s="668" t="s">
        <v>124</v>
      </c>
      <c r="DE16" s="660"/>
      <c r="DF16" s="660"/>
      <c r="DG16" s="660"/>
      <c r="DH16" s="660"/>
      <c r="DI16" s="660"/>
      <c r="DJ16" s="660"/>
      <c r="DK16" s="660"/>
      <c r="DL16" s="660"/>
      <c r="DM16" s="660"/>
      <c r="DN16" s="660"/>
      <c r="DO16" s="660"/>
      <c r="DP16" s="661"/>
      <c r="DQ16" s="668">
        <v>820</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6197</v>
      </c>
      <c r="S17" s="660"/>
      <c r="T17" s="660"/>
      <c r="U17" s="660"/>
      <c r="V17" s="660"/>
      <c r="W17" s="660"/>
      <c r="X17" s="660"/>
      <c r="Y17" s="661"/>
      <c r="Z17" s="662">
        <v>0</v>
      </c>
      <c r="AA17" s="662"/>
      <c r="AB17" s="662"/>
      <c r="AC17" s="662"/>
      <c r="AD17" s="663">
        <v>6197</v>
      </c>
      <c r="AE17" s="663"/>
      <c r="AF17" s="663"/>
      <c r="AG17" s="663"/>
      <c r="AH17" s="663"/>
      <c r="AI17" s="663"/>
      <c r="AJ17" s="663"/>
      <c r="AK17" s="663"/>
      <c r="AL17" s="664">
        <v>0.1</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232</v>
      </c>
      <c r="BH17" s="660"/>
      <c r="BI17" s="660"/>
      <c r="BJ17" s="660"/>
      <c r="BK17" s="660"/>
      <c r="BL17" s="660"/>
      <c r="BM17" s="660"/>
      <c r="BN17" s="661"/>
      <c r="BO17" s="662" t="s">
        <v>172</v>
      </c>
      <c r="BP17" s="662"/>
      <c r="BQ17" s="662"/>
      <c r="BR17" s="662"/>
      <c r="BS17" s="668" t="s">
        <v>124</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1073351</v>
      </c>
      <c r="CS17" s="660"/>
      <c r="CT17" s="660"/>
      <c r="CU17" s="660"/>
      <c r="CV17" s="660"/>
      <c r="CW17" s="660"/>
      <c r="CX17" s="660"/>
      <c r="CY17" s="661"/>
      <c r="CZ17" s="662">
        <v>9.3000000000000007</v>
      </c>
      <c r="DA17" s="662"/>
      <c r="DB17" s="662"/>
      <c r="DC17" s="662"/>
      <c r="DD17" s="668" t="s">
        <v>172</v>
      </c>
      <c r="DE17" s="660"/>
      <c r="DF17" s="660"/>
      <c r="DG17" s="660"/>
      <c r="DH17" s="660"/>
      <c r="DI17" s="660"/>
      <c r="DJ17" s="660"/>
      <c r="DK17" s="660"/>
      <c r="DL17" s="660"/>
      <c r="DM17" s="660"/>
      <c r="DN17" s="660"/>
      <c r="DO17" s="660"/>
      <c r="DP17" s="661"/>
      <c r="DQ17" s="668">
        <v>1044807</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4025262</v>
      </c>
      <c r="S18" s="660"/>
      <c r="T18" s="660"/>
      <c r="U18" s="660"/>
      <c r="V18" s="660"/>
      <c r="W18" s="660"/>
      <c r="X18" s="660"/>
      <c r="Y18" s="661"/>
      <c r="Z18" s="662">
        <v>31.1</v>
      </c>
      <c r="AA18" s="662"/>
      <c r="AB18" s="662"/>
      <c r="AC18" s="662"/>
      <c r="AD18" s="663">
        <v>3442635</v>
      </c>
      <c r="AE18" s="663"/>
      <c r="AF18" s="663"/>
      <c r="AG18" s="663"/>
      <c r="AH18" s="663"/>
      <c r="AI18" s="663"/>
      <c r="AJ18" s="663"/>
      <c r="AK18" s="663"/>
      <c r="AL18" s="664">
        <v>60.2</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172</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124</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3442635</v>
      </c>
      <c r="S19" s="660"/>
      <c r="T19" s="660"/>
      <c r="U19" s="660"/>
      <c r="V19" s="660"/>
      <c r="W19" s="660"/>
      <c r="X19" s="660"/>
      <c r="Y19" s="661"/>
      <c r="Z19" s="662">
        <v>26.6</v>
      </c>
      <c r="AA19" s="662"/>
      <c r="AB19" s="662"/>
      <c r="AC19" s="662"/>
      <c r="AD19" s="663">
        <v>3442635</v>
      </c>
      <c r="AE19" s="663"/>
      <c r="AF19" s="663"/>
      <c r="AG19" s="663"/>
      <c r="AH19" s="663"/>
      <c r="AI19" s="663"/>
      <c r="AJ19" s="663"/>
      <c r="AK19" s="663"/>
      <c r="AL19" s="664">
        <v>60.2</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t="s">
        <v>124</v>
      </c>
      <c r="BH19" s="660"/>
      <c r="BI19" s="660"/>
      <c r="BJ19" s="660"/>
      <c r="BK19" s="660"/>
      <c r="BL19" s="660"/>
      <c r="BM19" s="660"/>
      <c r="BN19" s="661"/>
      <c r="BO19" s="662" t="s">
        <v>124</v>
      </c>
      <c r="BP19" s="662"/>
      <c r="BQ19" s="662"/>
      <c r="BR19" s="662"/>
      <c r="BS19" s="668" t="s">
        <v>232</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232</v>
      </c>
      <c r="CS19" s="660"/>
      <c r="CT19" s="660"/>
      <c r="CU19" s="660"/>
      <c r="CV19" s="660"/>
      <c r="CW19" s="660"/>
      <c r="CX19" s="660"/>
      <c r="CY19" s="661"/>
      <c r="CZ19" s="662" t="s">
        <v>124</v>
      </c>
      <c r="DA19" s="662"/>
      <c r="DB19" s="662"/>
      <c r="DC19" s="662"/>
      <c r="DD19" s="668" t="s">
        <v>124</v>
      </c>
      <c r="DE19" s="660"/>
      <c r="DF19" s="660"/>
      <c r="DG19" s="660"/>
      <c r="DH19" s="660"/>
      <c r="DI19" s="660"/>
      <c r="DJ19" s="660"/>
      <c r="DK19" s="660"/>
      <c r="DL19" s="660"/>
      <c r="DM19" s="660"/>
      <c r="DN19" s="660"/>
      <c r="DO19" s="660"/>
      <c r="DP19" s="661"/>
      <c r="DQ19" s="668" t="s">
        <v>172</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582627</v>
      </c>
      <c r="S20" s="660"/>
      <c r="T20" s="660"/>
      <c r="U20" s="660"/>
      <c r="V20" s="660"/>
      <c r="W20" s="660"/>
      <c r="X20" s="660"/>
      <c r="Y20" s="661"/>
      <c r="Z20" s="662">
        <v>4.5</v>
      </c>
      <c r="AA20" s="662"/>
      <c r="AB20" s="662"/>
      <c r="AC20" s="662"/>
      <c r="AD20" s="663" t="s">
        <v>124</v>
      </c>
      <c r="AE20" s="663"/>
      <c r="AF20" s="663"/>
      <c r="AG20" s="663"/>
      <c r="AH20" s="663"/>
      <c r="AI20" s="663"/>
      <c r="AJ20" s="663"/>
      <c r="AK20" s="663"/>
      <c r="AL20" s="664" t="s">
        <v>232</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t="s">
        <v>124</v>
      </c>
      <c r="BH20" s="660"/>
      <c r="BI20" s="660"/>
      <c r="BJ20" s="660"/>
      <c r="BK20" s="660"/>
      <c r="BL20" s="660"/>
      <c r="BM20" s="660"/>
      <c r="BN20" s="661"/>
      <c r="BO20" s="662" t="s">
        <v>172</v>
      </c>
      <c r="BP20" s="662"/>
      <c r="BQ20" s="662"/>
      <c r="BR20" s="662"/>
      <c r="BS20" s="668" t="s">
        <v>124</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11576013</v>
      </c>
      <c r="CS20" s="660"/>
      <c r="CT20" s="660"/>
      <c r="CU20" s="660"/>
      <c r="CV20" s="660"/>
      <c r="CW20" s="660"/>
      <c r="CX20" s="660"/>
      <c r="CY20" s="661"/>
      <c r="CZ20" s="662">
        <v>100</v>
      </c>
      <c r="DA20" s="662"/>
      <c r="DB20" s="662"/>
      <c r="DC20" s="662"/>
      <c r="DD20" s="668">
        <v>2911258</v>
      </c>
      <c r="DE20" s="660"/>
      <c r="DF20" s="660"/>
      <c r="DG20" s="660"/>
      <c r="DH20" s="660"/>
      <c r="DI20" s="660"/>
      <c r="DJ20" s="660"/>
      <c r="DK20" s="660"/>
      <c r="DL20" s="660"/>
      <c r="DM20" s="660"/>
      <c r="DN20" s="660"/>
      <c r="DO20" s="660"/>
      <c r="DP20" s="661"/>
      <c r="DQ20" s="668">
        <v>7199017</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124</v>
      </c>
      <c r="AA21" s="662"/>
      <c r="AB21" s="662"/>
      <c r="AC21" s="662"/>
      <c r="AD21" s="663" t="s">
        <v>124</v>
      </c>
      <c r="AE21" s="663"/>
      <c r="AF21" s="663"/>
      <c r="AG21" s="663"/>
      <c r="AH21" s="663"/>
      <c r="AI21" s="663"/>
      <c r="AJ21" s="663"/>
      <c r="AK21" s="663"/>
      <c r="AL21" s="664" t="s">
        <v>124</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124</v>
      </c>
      <c r="BH21" s="660"/>
      <c r="BI21" s="660"/>
      <c r="BJ21" s="660"/>
      <c r="BK21" s="660"/>
      <c r="BL21" s="660"/>
      <c r="BM21" s="660"/>
      <c r="BN21" s="661"/>
      <c r="BO21" s="662" t="s">
        <v>124</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6118987</v>
      </c>
      <c r="S22" s="660"/>
      <c r="T22" s="660"/>
      <c r="U22" s="660"/>
      <c r="V22" s="660"/>
      <c r="W22" s="660"/>
      <c r="X22" s="660"/>
      <c r="Y22" s="661"/>
      <c r="Z22" s="662">
        <v>47.3</v>
      </c>
      <c r="AA22" s="662"/>
      <c r="AB22" s="662"/>
      <c r="AC22" s="662"/>
      <c r="AD22" s="663">
        <v>5536360</v>
      </c>
      <c r="AE22" s="663"/>
      <c r="AF22" s="663"/>
      <c r="AG22" s="663"/>
      <c r="AH22" s="663"/>
      <c r="AI22" s="663"/>
      <c r="AJ22" s="663"/>
      <c r="AK22" s="663"/>
      <c r="AL22" s="664">
        <v>96.8</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4575</v>
      </c>
      <c r="S23" s="660"/>
      <c r="T23" s="660"/>
      <c r="U23" s="660"/>
      <c r="V23" s="660"/>
      <c r="W23" s="660"/>
      <c r="X23" s="660"/>
      <c r="Y23" s="661"/>
      <c r="Z23" s="662">
        <v>0</v>
      </c>
      <c r="AA23" s="662"/>
      <c r="AB23" s="662"/>
      <c r="AC23" s="662"/>
      <c r="AD23" s="663">
        <v>4575</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124</v>
      </c>
      <c r="BH23" s="660"/>
      <c r="BI23" s="660"/>
      <c r="BJ23" s="660"/>
      <c r="BK23" s="660"/>
      <c r="BL23" s="660"/>
      <c r="BM23" s="660"/>
      <c r="BN23" s="661"/>
      <c r="BO23" s="662" t="s">
        <v>232</v>
      </c>
      <c r="BP23" s="662"/>
      <c r="BQ23" s="662"/>
      <c r="BR23" s="662"/>
      <c r="BS23" s="668" t="s">
        <v>124</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100940</v>
      </c>
      <c r="S24" s="660"/>
      <c r="T24" s="660"/>
      <c r="U24" s="660"/>
      <c r="V24" s="660"/>
      <c r="W24" s="660"/>
      <c r="X24" s="660"/>
      <c r="Y24" s="661"/>
      <c r="Z24" s="662">
        <v>0.8</v>
      </c>
      <c r="AA24" s="662"/>
      <c r="AB24" s="662"/>
      <c r="AC24" s="662"/>
      <c r="AD24" s="663" t="s">
        <v>124</v>
      </c>
      <c r="AE24" s="663"/>
      <c r="AF24" s="663"/>
      <c r="AG24" s="663"/>
      <c r="AH24" s="663"/>
      <c r="AI24" s="663"/>
      <c r="AJ24" s="663"/>
      <c r="AK24" s="663"/>
      <c r="AL24" s="664" t="s">
        <v>124</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4114082</v>
      </c>
      <c r="CS24" s="649"/>
      <c r="CT24" s="649"/>
      <c r="CU24" s="649"/>
      <c r="CV24" s="649"/>
      <c r="CW24" s="649"/>
      <c r="CX24" s="649"/>
      <c r="CY24" s="650"/>
      <c r="CZ24" s="653">
        <v>35.5</v>
      </c>
      <c r="DA24" s="654"/>
      <c r="DB24" s="654"/>
      <c r="DC24" s="673"/>
      <c r="DD24" s="692">
        <v>2891850</v>
      </c>
      <c r="DE24" s="649"/>
      <c r="DF24" s="649"/>
      <c r="DG24" s="649"/>
      <c r="DH24" s="649"/>
      <c r="DI24" s="649"/>
      <c r="DJ24" s="649"/>
      <c r="DK24" s="650"/>
      <c r="DL24" s="692">
        <v>2869293</v>
      </c>
      <c r="DM24" s="649"/>
      <c r="DN24" s="649"/>
      <c r="DO24" s="649"/>
      <c r="DP24" s="649"/>
      <c r="DQ24" s="649"/>
      <c r="DR24" s="649"/>
      <c r="DS24" s="649"/>
      <c r="DT24" s="649"/>
      <c r="DU24" s="649"/>
      <c r="DV24" s="650"/>
      <c r="DW24" s="653">
        <v>47.9</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162854</v>
      </c>
      <c r="S25" s="660"/>
      <c r="T25" s="660"/>
      <c r="U25" s="660"/>
      <c r="V25" s="660"/>
      <c r="W25" s="660"/>
      <c r="X25" s="660"/>
      <c r="Y25" s="661"/>
      <c r="Z25" s="662">
        <v>1.3</v>
      </c>
      <c r="AA25" s="662"/>
      <c r="AB25" s="662"/>
      <c r="AC25" s="662"/>
      <c r="AD25" s="663">
        <v>1985</v>
      </c>
      <c r="AE25" s="663"/>
      <c r="AF25" s="663"/>
      <c r="AG25" s="663"/>
      <c r="AH25" s="663"/>
      <c r="AI25" s="663"/>
      <c r="AJ25" s="663"/>
      <c r="AK25" s="663"/>
      <c r="AL25" s="664">
        <v>0</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172</v>
      </c>
      <c r="BP25" s="662"/>
      <c r="BQ25" s="662"/>
      <c r="BR25" s="662"/>
      <c r="BS25" s="668" t="s">
        <v>172</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1402443</v>
      </c>
      <c r="CS25" s="695"/>
      <c r="CT25" s="695"/>
      <c r="CU25" s="695"/>
      <c r="CV25" s="695"/>
      <c r="CW25" s="695"/>
      <c r="CX25" s="695"/>
      <c r="CY25" s="696"/>
      <c r="CZ25" s="664">
        <v>12.1</v>
      </c>
      <c r="DA25" s="693"/>
      <c r="DB25" s="693"/>
      <c r="DC25" s="697"/>
      <c r="DD25" s="668">
        <v>1304156</v>
      </c>
      <c r="DE25" s="695"/>
      <c r="DF25" s="695"/>
      <c r="DG25" s="695"/>
      <c r="DH25" s="695"/>
      <c r="DI25" s="695"/>
      <c r="DJ25" s="695"/>
      <c r="DK25" s="696"/>
      <c r="DL25" s="668">
        <v>1301333</v>
      </c>
      <c r="DM25" s="695"/>
      <c r="DN25" s="695"/>
      <c r="DO25" s="695"/>
      <c r="DP25" s="695"/>
      <c r="DQ25" s="695"/>
      <c r="DR25" s="695"/>
      <c r="DS25" s="695"/>
      <c r="DT25" s="695"/>
      <c r="DU25" s="695"/>
      <c r="DV25" s="696"/>
      <c r="DW25" s="664">
        <v>21.7</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11710</v>
      </c>
      <c r="S26" s="660"/>
      <c r="T26" s="660"/>
      <c r="U26" s="660"/>
      <c r="V26" s="660"/>
      <c r="W26" s="660"/>
      <c r="X26" s="660"/>
      <c r="Y26" s="661"/>
      <c r="Z26" s="662">
        <v>0.1</v>
      </c>
      <c r="AA26" s="662"/>
      <c r="AB26" s="662"/>
      <c r="AC26" s="662"/>
      <c r="AD26" s="663" t="s">
        <v>124</v>
      </c>
      <c r="AE26" s="663"/>
      <c r="AF26" s="663"/>
      <c r="AG26" s="663"/>
      <c r="AH26" s="663"/>
      <c r="AI26" s="663"/>
      <c r="AJ26" s="663"/>
      <c r="AK26" s="663"/>
      <c r="AL26" s="664" t="s">
        <v>172</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172</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903529</v>
      </c>
      <c r="CS26" s="660"/>
      <c r="CT26" s="660"/>
      <c r="CU26" s="660"/>
      <c r="CV26" s="660"/>
      <c r="CW26" s="660"/>
      <c r="CX26" s="660"/>
      <c r="CY26" s="661"/>
      <c r="CZ26" s="664">
        <v>7.8</v>
      </c>
      <c r="DA26" s="693"/>
      <c r="DB26" s="693"/>
      <c r="DC26" s="697"/>
      <c r="DD26" s="668">
        <v>833320</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2418239</v>
      </c>
      <c r="S27" s="660"/>
      <c r="T27" s="660"/>
      <c r="U27" s="660"/>
      <c r="V27" s="660"/>
      <c r="W27" s="660"/>
      <c r="X27" s="660"/>
      <c r="Y27" s="661"/>
      <c r="Z27" s="662">
        <v>18.7</v>
      </c>
      <c r="AA27" s="662"/>
      <c r="AB27" s="662"/>
      <c r="AC27" s="662"/>
      <c r="AD27" s="663" t="s">
        <v>232</v>
      </c>
      <c r="AE27" s="663"/>
      <c r="AF27" s="663"/>
      <c r="AG27" s="663"/>
      <c r="AH27" s="663"/>
      <c r="AI27" s="663"/>
      <c r="AJ27" s="663"/>
      <c r="AK27" s="663"/>
      <c r="AL27" s="664" t="s">
        <v>172</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1578954</v>
      </c>
      <c r="BH27" s="660"/>
      <c r="BI27" s="660"/>
      <c r="BJ27" s="660"/>
      <c r="BK27" s="660"/>
      <c r="BL27" s="660"/>
      <c r="BM27" s="660"/>
      <c r="BN27" s="661"/>
      <c r="BO27" s="662">
        <v>100</v>
      </c>
      <c r="BP27" s="662"/>
      <c r="BQ27" s="662"/>
      <c r="BR27" s="662"/>
      <c r="BS27" s="668" t="s">
        <v>124</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1638288</v>
      </c>
      <c r="CS27" s="695"/>
      <c r="CT27" s="695"/>
      <c r="CU27" s="695"/>
      <c r="CV27" s="695"/>
      <c r="CW27" s="695"/>
      <c r="CX27" s="695"/>
      <c r="CY27" s="696"/>
      <c r="CZ27" s="664">
        <v>14.2</v>
      </c>
      <c r="DA27" s="693"/>
      <c r="DB27" s="693"/>
      <c r="DC27" s="697"/>
      <c r="DD27" s="668">
        <v>542887</v>
      </c>
      <c r="DE27" s="695"/>
      <c r="DF27" s="695"/>
      <c r="DG27" s="695"/>
      <c r="DH27" s="695"/>
      <c r="DI27" s="695"/>
      <c r="DJ27" s="695"/>
      <c r="DK27" s="696"/>
      <c r="DL27" s="668">
        <v>523153</v>
      </c>
      <c r="DM27" s="695"/>
      <c r="DN27" s="695"/>
      <c r="DO27" s="695"/>
      <c r="DP27" s="695"/>
      <c r="DQ27" s="695"/>
      <c r="DR27" s="695"/>
      <c r="DS27" s="695"/>
      <c r="DT27" s="695"/>
      <c r="DU27" s="695"/>
      <c r="DV27" s="696"/>
      <c r="DW27" s="664">
        <v>8.6999999999999993</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v>169103</v>
      </c>
      <c r="S28" s="660"/>
      <c r="T28" s="660"/>
      <c r="U28" s="660"/>
      <c r="V28" s="660"/>
      <c r="W28" s="660"/>
      <c r="X28" s="660"/>
      <c r="Y28" s="661"/>
      <c r="Z28" s="662">
        <v>1.3</v>
      </c>
      <c r="AA28" s="662"/>
      <c r="AB28" s="662"/>
      <c r="AC28" s="662"/>
      <c r="AD28" s="663">
        <v>169103</v>
      </c>
      <c r="AE28" s="663"/>
      <c r="AF28" s="663"/>
      <c r="AG28" s="663"/>
      <c r="AH28" s="663"/>
      <c r="AI28" s="663"/>
      <c r="AJ28" s="663"/>
      <c r="AK28" s="663"/>
      <c r="AL28" s="664">
        <v>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1073351</v>
      </c>
      <c r="CS28" s="660"/>
      <c r="CT28" s="660"/>
      <c r="CU28" s="660"/>
      <c r="CV28" s="660"/>
      <c r="CW28" s="660"/>
      <c r="CX28" s="660"/>
      <c r="CY28" s="661"/>
      <c r="CZ28" s="664">
        <v>9.3000000000000007</v>
      </c>
      <c r="DA28" s="693"/>
      <c r="DB28" s="693"/>
      <c r="DC28" s="697"/>
      <c r="DD28" s="668">
        <v>1044807</v>
      </c>
      <c r="DE28" s="660"/>
      <c r="DF28" s="660"/>
      <c r="DG28" s="660"/>
      <c r="DH28" s="660"/>
      <c r="DI28" s="660"/>
      <c r="DJ28" s="660"/>
      <c r="DK28" s="661"/>
      <c r="DL28" s="668">
        <v>1044807</v>
      </c>
      <c r="DM28" s="660"/>
      <c r="DN28" s="660"/>
      <c r="DO28" s="660"/>
      <c r="DP28" s="660"/>
      <c r="DQ28" s="660"/>
      <c r="DR28" s="660"/>
      <c r="DS28" s="660"/>
      <c r="DT28" s="660"/>
      <c r="DU28" s="660"/>
      <c r="DV28" s="661"/>
      <c r="DW28" s="664">
        <v>17.5</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764586</v>
      </c>
      <c r="S29" s="660"/>
      <c r="T29" s="660"/>
      <c r="U29" s="660"/>
      <c r="V29" s="660"/>
      <c r="W29" s="660"/>
      <c r="X29" s="660"/>
      <c r="Y29" s="661"/>
      <c r="Z29" s="662">
        <v>5.9</v>
      </c>
      <c r="AA29" s="662"/>
      <c r="AB29" s="662"/>
      <c r="AC29" s="662"/>
      <c r="AD29" s="663" t="s">
        <v>124</v>
      </c>
      <c r="AE29" s="663"/>
      <c r="AF29" s="663"/>
      <c r="AG29" s="663"/>
      <c r="AH29" s="663"/>
      <c r="AI29" s="663"/>
      <c r="AJ29" s="663"/>
      <c r="AK29" s="663"/>
      <c r="AL29" s="664" t="s">
        <v>124</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63</v>
      </c>
      <c r="CG29" s="675"/>
      <c r="CH29" s="675"/>
      <c r="CI29" s="675"/>
      <c r="CJ29" s="675"/>
      <c r="CK29" s="675"/>
      <c r="CL29" s="675"/>
      <c r="CM29" s="675"/>
      <c r="CN29" s="675"/>
      <c r="CO29" s="675"/>
      <c r="CP29" s="675"/>
      <c r="CQ29" s="676"/>
      <c r="CR29" s="659">
        <v>1073243</v>
      </c>
      <c r="CS29" s="695"/>
      <c r="CT29" s="695"/>
      <c r="CU29" s="695"/>
      <c r="CV29" s="695"/>
      <c r="CW29" s="695"/>
      <c r="CX29" s="695"/>
      <c r="CY29" s="696"/>
      <c r="CZ29" s="664">
        <v>9.3000000000000007</v>
      </c>
      <c r="DA29" s="693"/>
      <c r="DB29" s="693"/>
      <c r="DC29" s="697"/>
      <c r="DD29" s="668">
        <v>1044699</v>
      </c>
      <c r="DE29" s="695"/>
      <c r="DF29" s="695"/>
      <c r="DG29" s="695"/>
      <c r="DH29" s="695"/>
      <c r="DI29" s="695"/>
      <c r="DJ29" s="695"/>
      <c r="DK29" s="696"/>
      <c r="DL29" s="668">
        <v>1044699</v>
      </c>
      <c r="DM29" s="695"/>
      <c r="DN29" s="695"/>
      <c r="DO29" s="695"/>
      <c r="DP29" s="695"/>
      <c r="DQ29" s="695"/>
      <c r="DR29" s="695"/>
      <c r="DS29" s="695"/>
      <c r="DT29" s="695"/>
      <c r="DU29" s="695"/>
      <c r="DV29" s="696"/>
      <c r="DW29" s="664">
        <v>17.399999999999999</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33774</v>
      </c>
      <c r="S30" s="660"/>
      <c r="T30" s="660"/>
      <c r="U30" s="660"/>
      <c r="V30" s="660"/>
      <c r="W30" s="660"/>
      <c r="X30" s="660"/>
      <c r="Y30" s="661"/>
      <c r="Z30" s="662">
        <v>0.3</v>
      </c>
      <c r="AA30" s="662"/>
      <c r="AB30" s="662"/>
      <c r="AC30" s="662"/>
      <c r="AD30" s="663">
        <v>7513</v>
      </c>
      <c r="AE30" s="663"/>
      <c r="AF30" s="663"/>
      <c r="AG30" s="663"/>
      <c r="AH30" s="663"/>
      <c r="AI30" s="663"/>
      <c r="AJ30" s="663"/>
      <c r="AK30" s="663"/>
      <c r="AL30" s="664">
        <v>0.1</v>
      </c>
      <c r="AM30" s="665"/>
      <c r="AN30" s="665"/>
      <c r="AO30" s="666"/>
      <c r="AP30" s="707" t="s">
        <v>304</v>
      </c>
      <c r="AQ30" s="708"/>
      <c r="AR30" s="708"/>
      <c r="AS30" s="708"/>
      <c r="AT30" s="713" t="s">
        <v>305</v>
      </c>
      <c r="AU30" s="210"/>
      <c r="AV30" s="210"/>
      <c r="AW30" s="210"/>
      <c r="AX30" s="645" t="s">
        <v>180</v>
      </c>
      <c r="AY30" s="646"/>
      <c r="AZ30" s="646"/>
      <c r="BA30" s="646"/>
      <c r="BB30" s="646"/>
      <c r="BC30" s="646"/>
      <c r="BD30" s="646"/>
      <c r="BE30" s="646"/>
      <c r="BF30" s="647"/>
      <c r="BG30" s="719">
        <v>98.2</v>
      </c>
      <c r="BH30" s="720"/>
      <c r="BI30" s="720"/>
      <c r="BJ30" s="720"/>
      <c r="BK30" s="720"/>
      <c r="BL30" s="720"/>
      <c r="BM30" s="654">
        <v>90.4</v>
      </c>
      <c r="BN30" s="720"/>
      <c r="BO30" s="720"/>
      <c r="BP30" s="720"/>
      <c r="BQ30" s="721"/>
      <c r="BR30" s="719">
        <v>98</v>
      </c>
      <c r="BS30" s="720"/>
      <c r="BT30" s="720"/>
      <c r="BU30" s="720"/>
      <c r="BV30" s="720"/>
      <c r="BW30" s="720"/>
      <c r="BX30" s="654">
        <v>89.3</v>
      </c>
      <c r="BY30" s="720"/>
      <c r="BZ30" s="720"/>
      <c r="CA30" s="720"/>
      <c r="CB30" s="721"/>
      <c r="CD30" s="724"/>
      <c r="CE30" s="725"/>
      <c r="CF30" s="674" t="s">
        <v>306</v>
      </c>
      <c r="CG30" s="675"/>
      <c r="CH30" s="675"/>
      <c r="CI30" s="675"/>
      <c r="CJ30" s="675"/>
      <c r="CK30" s="675"/>
      <c r="CL30" s="675"/>
      <c r="CM30" s="675"/>
      <c r="CN30" s="675"/>
      <c r="CO30" s="675"/>
      <c r="CP30" s="675"/>
      <c r="CQ30" s="676"/>
      <c r="CR30" s="659">
        <v>993314</v>
      </c>
      <c r="CS30" s="660"/>
      <c r="CT30" s="660"/>
      <c r="CU30" s="660"/>
      <c r="CV30" s="660"/>
      <c r="CW30" s="660"/>
      <c r="CX30" s="660"/>
      <c r="CY30" s="661"/>
      <c r="CZ30" s="664">
        <v>8.6</v>
      </c>
      <c r="DA30" s="693"/>
      <c r="DB30" s="693"/>
      <c r="DC30" s="697"/>
      <c r="DD30" s="668">
        <v>980616</v>
      </c>
      <c r="DE30" s="660"/>
      <c r="DF30" s="660"/>
      <c r="DG30" s="660"/>
      <c r="DH30" s="660"/>
      <c r="DI30" s="660"/>
      <c r="DJ30" s="660"/>
      <c r="DK30" s="661"/>
      <c r="DL30" s="668">
        <v>980616</v>
      </c>
      <c r="DM30" s="660"/>
      <c r="DN30" s="660"/>
      <c r="DO30" s="660"/>
      <c r="DP30" s="660"/>
      <c r="DQ30" s="660"/>
      <c r="DR30" s="660"/>
      <c r="DS30" s="660"/>
      <c r="DT30" s="660"/>
      <c r="DU30" s="660"/>
      <c r="DV30" s="661"/>
      <c r="DW30" s="664">
        <v>16.399999999999999</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20203</v>
      </c>
      <c r="S31" s="660"/>
      <c r="T31" s="660"/>
      <c r="U31" s="660"/>
      <c r="V31" s="660"/>
      <c r="W31" s="660"/>
      <c r="X31" s="660"/>
      <c r="Y31" s="661"/>
      <c r="Z31" s="662">
        <v>0.2</v>
      </c>
      <c r="AA31" s="662"/>
      <c r="AB31" s="662"/>
      <c r="AC31" s="662"/>
      <c r="AD31" s="663" t="s">
        <v>232</v>
      </c>
      <c r="AE31" s="663"/>
      <c r="AF31" s="663"/>
      <c r="AG31" s="663"/>
      <c r="AH31" s="663"/>
      <c r="AI31" s="663"/>
      <c r="AJ31" s="663"/>
      <c r="AK31" s="663"/>
      <c r="AL31" s="664" t="s">
        <v>124</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98.6</v>
      </c>
      <c r="BH31" s="695"/>
      <c r="BI31" s="695"/>
      <c r="BJ31" s="695"/>
      <c r="BK31" s="695"/>
      <c r="BL31" s="695"/>
      <c r="BM31" s="665">
        <v>92</v>
      </c>
      <c r="BN31" s="717"/>
      <c r="BO31" s="717"/>
      <c r="BP31" s="717"/>
      <c r="BQ31" s="718"/>
      <c r="BR31" s="716">
        <v>98.3</v>
      </c>
      <c r="BS31" s="695"/>
      <c r="BT31" s="695"/>
      <c r="BU31" s="695"/>
      <c r="BV31" s="695"/>
      <c r="BW31" s="695"/>
      <c r="BX31" s="665">
        <v>91.1</v>
      </c>
      <c r="BY31" s="717"/>
      <c r="BZ31" s="717"/>
      <c r="CA31" s="717"/>
      <c r="CB31" s="718"/>
      <c r="CD31" s="724"/>
      <c r="CE31" s="725"/>
      <c r="CF31" s="674" t="s">
        <v>310</v>
      </c>
      <c r="CG31" s="675"/>
      <c r="CH31" s="675"/>
      <c r="CI31" s="675"/>
      <c r="CJ31" s="675"/>
      <c r="CK31" s="675"/>
      <c r="CL31" s="675"/>
      <c r="CM31" s="675"/>
      <c r="CN31" s="675"/>
      <c r="CO31" s="675"/>
      <c r="CP31" s="675"/>
      <c r="CQ31" s="676"/>
      <c r="CR31" s="659">
        <v>79929</v>
      </c>
      <c r="CS31" s="695"/>
      <c r="CT31" s="695"/>
      <c r="CU31" s="695"/>
      <c r="CV31" s="695"/>
      <c r="CW31" s="695"/>
      <c r="CX31" s="695"/>
      <c r="CY31" s="696"/>
      <c r="CZ31" s="664">
        <v>0.7</v>
      </c>
      <c r="DA31" s="693"/>
      <c r="DB31" s="693"/>
      <c r="DC31" s="697"/>
      <c r="DD31" s="668">
        <v>64083</v>
      </c>
      <c r="DE31" s="695"/>
      <c r="DF31" s="695"/>
      <c r="DG31" s="695"/>
      <c r="DH31" s="695"/>
      <c r="DI31" s="695"/>
      <c r="DJ31" s="695"/>
      <c r="DK31" s="696"/>
      <c r="DL31" s="668">
        <v>64083</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199452</v>
      </c>
      <c r="S32" s="660"/>
      <c r="T32" s="660"/>
      <c r="U32" s="660"/>
      <c r="V32" s="660"/>
      <c r="W32" s="660"/>
      <c r="X32" s="660"/>
      <c r="Y32" s="661"/>
      <c r="Z32" s="662">
        <v>1.5</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97.7</v>
      </c>
      <c r="BH32" s="729"/>
      <c r="BI32" s="729"/>
      <c r="BJ32" s="729"/>
      <c r="BK32" s="729"/>
      <c r="BL32" s="729"/>
      <c r="BM32" s="730">
        <v>87.3</v>
      </c>
      <c r="BN32" s="729"/>
      <c r="BO32" s="729"/>
      <c r="BP32" s="729"/>
      <c r="BQ32" s="731"/>
      <c r="BR32" s="728">
        <v>97.6</v>
      </c>
      <c r="BS32" s="729"/>
      <c r="BT32" s="729"/>
      <c r="BU32" s="729"/>
      <c r="BV32" s="729"/>
      <c r="BW32" s="729"/>
      <c r="BX32" s="730">
        <v>85.9</v>
      </c>
      <c r="BY32" s="729"/>
      <c r="BZ32" s="729"/>
      <c r="CA32" s="729"/>
      <c r="CB32" s="731"/>
      <c r="CD32" s="726"/>
      <c r="CE32" s="727"/>
      <c r="CF32" s="674" t="s">
        <v>313</v>
      </c>
      <c r="CG32" s="675"/>
      <c r="CH32" s="675"/>
      <c r="CI32" s="675"/>
      <c r="CJ32" s="675"/>
      <c r="CK32" s="675"/>
      <c r="CL32" s="675"/>
      <c r="CM32" s="675"/>
      <c r="CN32" s="675"/>
      <c r="CO32" s="675"/>
      <c r="CP32" s="675"/>
      <c r="CQ32" s="676"/>
      <c r="CR32" s="659">
        <v>108</v>
      </c>
      <c r="CS32" s="660"/>
      <c r="CT32" s="660"/>
      <c r="CU32" s="660"/>
      <c r="CV32" s="660"/>
      <c r="CW32" s="660"/>
      <c r="CX32" s="660"/>
      <c r="CY32" s="661"/>
      <c r="CZ32" s="664">
        <v>0</v>
      </c>
      <c r="DA32" s="693"/>
      <c r="DB32" s="693"/>
      <c r="DC32" s="697"/>
      <c r="DD32" s="668">
        <v>108</v>
      </c>
      <c r="DE32" s="660"/>
      <c r="DF32" s="660"/>
      <c r="DG32" s="660"/>
      <c r="DH32" s="660"/>
      <c r="DI32" s="660"/>
      <c r="DJ32" s="660"/>
      <c r="DK32" s="661"/>
      <c r="DL32" s="668">
        <v>108</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1338804</v>
      </c>
      <c r="S33" s="660"/>
      <c r="T33" s="660"/>
      <c r="U33" s="660"/>
      <c r="V33" s="660"/>
      <c r="W33" s="660"/>
      <c r="X33" s="660"/>
      <c r="Y33" s="661"/>
      <c r="Z33" s="662">
        <v>10.4</v>
      </c>
      <c r="AA33" s="662"/>
      <c r="AB33" s="662"/>
      <c r="AC33" s="662"/>
      <c r="AD33" s="663" t="s">
        <v>124</v>
      </c>
      <c r="AE33" s="663"/>
      <c r="AF33" s="663"/>
      <c r="AG33" s="663"/>
      <c r="AH33" s="663"/>
      <c r="AI33" s="663"/>
      <c r="AJ33" s="663"/>
      <c r="AK33" s="663"/>
      <c r="AL33" s="664" t="s">
        <v>232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4523116</v>
      </c>
      <c r="CS33" s="695"/>
      <c r="CT33" s="695"/>
      <c r="CU33" s="695"/>
      <c r="CV33" s="695"/>
      <c r="CW33" s="695"/>
      <c r="CX33" s="695"/>
      <c r="CY33" s="696"/>
      <c r="CZ33" s="664">
        <v>39.1</v>
      </c>
      <c r="DA33" s="693"/>
      <c r="DB33" s="693"/>
      <c r="DC33" s="697"/>
      <c r="DD33" s="668">
        <v>3543125</v>
      </c>
      <c r="DE33" s="695"/>
      <c r="DF33" s="695"/>
      <c r="DG33" s="695"/>
      <c r="DH33" s="695"/>
      <c r="DI33" s="695"/>
      <c r="DJ33" s="695"/>
      <c r="DK33" s="696"/>
      <c r="DL33" s="668">
        <v>2715855</v>
      </c>
      <c r="DM33" s="695"/>
      <c r="DN33" s="695"/>
      <c r="DO33" s="695"/>
      <c r="DP33" s="695"/>
      <c r="DQ33" s="695"/>
      <c r="DR33" s="695"/>
      <c r="DS33" s="695"/>
      <c r="DT33" s="695"/>
      <c r="DU33" s="695"/>
      <c r="DV33" s="696"/>
      <c r="DW33" s="664">
        <v>45.4</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173670</v>
      </c>
      <c r="S34" s="660"/>
      <c r="T34" s="660"/>
      <c r="U34" s="660"/>
      <c r="V34" s="660"/>
      <c r="W34" s="660"/>
      <c r="X34" s="660"/>
      <c r="Y34" s="661"/>
      <c r="Z34" s="662">
        <v>1.3</v>
      </c>
      <c r="AA34" s="662"/>
      <c r="AB34" s="662"/>
      <c r="AC34" s="662"/>
      <c r="AD34" s="663" t="s">
        <v>124</v>
      </c>
      <c r="AE34" s="663"/>
      <c r="AF34" s="663"/>
      <c r="AG34" s="663"/>
      <c r="AH34" s="663"/>
      <c r="AI34" s="663"/>
      <c r="AJ34" s="663"/>
      <c r="AK34" s="663"/>
      <c r="AL34" s="664" t="s">
        <v>124</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1677371</v>
      </c>
      <c r="CS34" s="660"/>
      <c r="CT34" s="660"/>
      <c r="CU34" s="660"/>
      <c r="CV34" s="660"/>
      <c r="CW34" s="660"/>
      <c r="CX34" s="660"/>
      <c r="CY34" s="661"/>
      <c r="CZ34" s="664">
        <v>14.5</v>
      </c>
      <c r="DA34" s="693"/>
      <c r="DB34" s="693"/>
      <c r="DC34" s="697"/>
      <c r="DD34" s="668">
        <v>1255055</v>
      </c>
      <c r="DE34" s="660"/>
      <c r="DF34" s="660"/>
      <c r="DG34" s="660"/>
      <c r="DH34" s="660"/>
      <c r="DI34" s="660"/>
      <c r="DJ34" s="660"/>
      <c r="DK34" s="661"/>
      <c r="DL34" s="668">
        <v>1104856</v>
      </c>
      <c r="DM34" s="660"/>
      <c r="DN34" s="660"/>
      <c r="DO34" s="660"/>
      <c r="DP34" s="660"/>
      <c r="DQ34" s="660"/>
      <c r="DR34" s="660"/>
      <c r="DS34" s="660"/>
      <c r="DT34" s="660"/>
      <c r="DU34" s="660"/>
      <c r="DV34" s="661"/>
      <c r="DW34" s="664">
        <v>18.5</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1408388</v>
      </c>
      <c r="S35" s="660"/>
      <c r="T35" s="660"/>
      <c r="U35" s="660"/>
      <c r="V35" s="660"/>
      <c r="W35" s="660"/>
      <c r="X35" s="660"/>
      <c r="Y35" s="661"/>
      <c r="Z35" s="662">
        <v>10.9</v>
      </c>
      <c r="AA35" s="662"/>
      <c r="AB35" s="662"/>
      <c r="AC35" s="662"/>
      <c r="AD35" s="663" t="s">
        <v>124</v>
      </c>
      <c r="AE35" s="663"/>
      <c r="AF35" s="663"/>
      <c r="AG35" s="663"/>
      <c r="AH35" s="663"/>
      <c r="AI35" s="663"/>
      <c r="AJ35" s="663"/>
      <c r="AK35" s="663"/>
      <c r="AL35" s="664" t="s">
        <v>172</v>
      </c>
      <c r="AM35" s="665"/>
      <c r="AN35" s="665"/>
      <c r="AO35" s="666"/>
      <c r="AP35" s="214"/>
      <c r="AQ35" s="732" t="s">
        <v>321</v>
      </c>
      <c r="AR35" s="733"/>
      <c r="AS35" s="733"/>
      <c r="AT35" s="733"/>
      <c r="AU35" s="733"/>
      <c r="AV35" s="733"/>
      <c r="AW35" s="733"/>
      <c r="AX35" s="733"/>
      <c r="AY35" s="734"/>
      <c r="AZ35" s="648">
        <v>1578444</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108867</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181794</v>
      </c>
      <c r="CS35" s="695"/>
      <c r="CT35" s="695"/>
      <c r="CU35" s="695"/>
      <c r="CV35" s="695"/>
      <c r="CW35" s="695"/>
      <c r="CX35" s="695"/>
      <c r="CY35" s="696"/>
      <c r="CZ35" s="664">
        <v>1.6</v>
      </c>
      <c r="DA35" s="693"/>
      <c r="DB35" s="693"/>
      <c r="DC35" s="697"/>
      <c r="DD35" s="668">
        <v>117983</v>
      </c>
      <c r="DE35" s="695"/>
      <c r="DF35" s="695"/>
      <c r="DG35" s="695"/>
      <c r="DH35" s="695"/>
      <c r="DI35" s="695"/>
      <c r="DJ35" s="695"/>
      <c r="DK35" s="696"/>
      <c r="DL35" s="668">
        <v>117447</v>
      </c>
      <c r="DM35" s="695"/>
      <c r="DN35" s="695"/>
      <c r="DO35" s="695"/>
      <c r="DP35" s="695"/>
      <c r="DQ35" s="695"/>
      <c r="DR35" s="695"/>
      <c r="DS35" s="695"/>
      <c r="DT35" s="695"/>
      <c r="DU35" s="695"/>
      <c r="DV35" s="696"/>
      <c r="DW35" s="664">
        <v>2</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172</v>
      </c>
      <c r="S36" s="660"/>
      <c r="T36" s="660"/>
      <c r="U36" s="660"/>
      <c r="V36" s="660"/>
      <c r="W36" s="660"/>
      <c r="X36" s="660"/>
      <c r="Y36" s="661"/>
      <c r="Z36" s="662" t="s">
        <v>232</v>
      </c>
      <c r="AA36" s="662"/>
      <c r="AB36" s="662"/>
      <c r="AC36" s="662"/>
      <c r="AD36" s="663" t="s">
        <v>172</v>
      </c>
      <c r="AE36" s="663"/>
      <c r="AF36" s="663"/>
      <c r="AG36" s="663"/>
      <c r="AH36" s="663"/>
      <c r="AI36" s="663"/>
      <c r="AJ36" s="663"/>
      <c r="AK36" s="663"/>
      <c r="AL36" s="664" t="s">
        <v>124</v>
      </c>
      <c r="AM36" s="665"/>
      <c r="AN36" s="665"/>
      <c r="AO36" s="666"/>
      <c r="AQ36" s="736" t="s">
        <v>325</v>
      </c>
      <c r="AR36" s="737"/>
      <c r="AS36" s="737"/>
      <c r="AT36" s="737"/>
      <c r="AU36" s="737"/>
      <c r="AV36" s="737"/>
      <c r="AW36" s="737"/>
      <c r="AX36" s="737"/>
      <c r="AY36" s="738"/>
      <c r="AZ36" s="659">
        <v>453535</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-58272</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1084242</v>
      </c>
      <c r="CS36" s="660"/>
      <c r="CT36" s="660"/>
      <c r="CU36" s="660"/>
      <c r="CV36" s="660"/>
      <c r="CW36" s="660"/>
      <c r="CX36" s="660"/>
      <c r="CY36" s="661"/>
      <c r="CZ36" s="664">
        <v>9.4</v>
      </c>
      <c r="DA36" s="693"/>
      <c r="DB36" s="693"/>
      <c r="DC36" s="697"/>
      <c r="DD36" s="668">
        <v>936115</v>
      </c>
      <c r="DE36" s="660"/>
      <c r="DF36" s="660"/>
      <c r="DG36" s="660"/>
      <c r="DH36" s="660"/>
      <c r="DI36" s="660"/>
      <c r="DJ36" s="660"/>
      <c r="DK36" s="661"/>
      <c r="DL36" s="668">
        <v>814959</v>
      </c>
      <c r="DM36" s="660"/>
      <c r="DN36" s="660"/>
      <c r="DO36" s="660"/>
      <c r="DP36" s="660"/>
      <c r="DQ36" s="660"/>
      <c r="DR36" s="660"/>
      <c r="DS36" s="660"/>
      <c r="DT36" s="660"/>
      <c r="DU36" s="660"/>
      <c r="DV36" s="661"/>
      <c r="DW36" s="664">
        <v>13.6</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267688</v>
      </c>
      <c r="S37" s="660"/>
      <c r="T37" s="660"/>
      <c r="U37" s="660"/>
      <c r="V37" s="660"/>
      <c r="W37" s="660"/>
      <c r="X37" s="660"/>
      <c r="Y37" s="661"/>
      <c r="Z37" s="662">
        <v>2.1</v>
      </c>
      <c r="AA37" s="662"/>
      <c r="AB37" s="662"/>
      <c r="AC37" s="662"/>
      <c r="AD37" s="663" t="s">
        <v>124</v>
      </c>
      <c r="AE37" s="663"/>
      <c r="AF37" s="663"/>
      <c r="AG37" s="663"/>
      <c r="AH37" s="663"/>
      <c r="AI37" s="663"/>
      <c r="AJ37" s="663"/>
      <c r="AK37" s="663"/>
      <c r="AL37" s="664" t="s">
        <v>124</v>
      </c>
      <c r="AM37" s="665"/>
      <c r="AN37" s="665"/>
      <c r="AO37" s="666"/>
      <c r="AQ37" s="736" t="s">
        <v>329</v>
      </c>
      <c r="AR37" s="737"/>
      <c r="AS37" s="737"/>
      <c r="AT37" s="737"/>
      <c r="AU37" s="737"/>
      <c r="AV37" s="737"/>
      <c r="AW37" s="737"/>
      <c r="AX37" s="737"/>
      <c r="AY37" s="738"/>
      <c r="AZ37" s="659">
        <v>142542</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2778</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286571</v>
      </c>
      <c r="CS37" s="695"/>
      <c r="CT37" s="695"/>
      <c r="CU37" s="695"/>
      <c r="CV37" s="695"/>
      <c r="CW37" s="695"/>
      <c r="CX37" s="695"/>
      <c r="CY37" s="696"/>
      <c r="CZ37" s="664">
        <v>2.5</v>
      </c>
      <c r="DA37" s="693"/>
      <c r="DB37" s="693"/>
      <c r="DC37" s="697"/>
      <c r="DD37" s="668">
        <v>286571</v>
      </c>
      <c r="DE37" s="695"/>
      <c r="DF37" s="695"/>
      <c r="DG37" s="695"/>
      <c r="DH37" s="695"/>
      <c r="DI37" s="695"/>
      <c r="DJ37" s="695"/>
      <c r="DK37" s="696"/>
      <c r="DL37" s="668">
        <v>286571</v>
      </c>
      <c r="DM37" s="695"/>
      <c r="DN37" s="695"/>
      <c r="DO37" s="695"/>
      <c r="DP37" s="695"/>
      <c r="DQ37" s="695"/>
      <c r="DR37" s="695"/>
      <c r="DS37" s="695"/>
      <c r="DT37" s="695"/>
      <c r="DU37" s="695"/>
      <c r="DV37" s="696"/>
      <c r="DW37" s="664">
        <v>4.8</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12925285</v>
      </c>
      <c r="S38" s="740"/>
      <c r="T38" s="740"/>
      <c r="U38" s="740"/>
      <c r="V38" s="740"/>
      <c r="W38" s="740"/>
      <c r="X38" s="740"/>
      <c r="Y38" s="741"/>
      <c r="Z38" s="742">
        <v>100</v>
      </c>
      <c r="AA38" s="742"/>
      <c r="AB38" s="742"/>
      <c r="AC38" s="742"/>
      <c r="AD38" s="743">
        <v>5719536</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124</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4413</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982367</v>
      </c>
      <c r="CS38" s="660"/>
      <c r="CT38" s="660"/>
      <c r="CU38" s="660"/>
      <c r="CV38" s="660"/>
      <c r="CW38" s="660"/>
      <c r="CX38" s="660"/>
      <c r="CY38" s="661"/>
      <c r="CZ38" s="664">
        <v>8.5</v>
      </c>
      <c r="DA38" s="693"/>
      <c r="DB38" s="693"/>
      <c r="DC38" s="697"/>
      <c r="DD38" s="668">
        <v>835822</v>
      </c>
      <c r="DE38" s="660"/>
      <c r="DF38" s="660"/>
      <c r="DG38" s="660"/>
      <c r="DH38" s="660"/>
      <c r="DI38" s="660"/>
      <c r="DJ38" s="660"/>
      <c r="DK38" s="661"/>
      <c r="DL38" s="668">
        <v>678593</v>
      </c>
      <c r="DM38" s="660"/>
      <c r="DN38" s="660"/>
      <c r="DO38" s="660"/>
      <c r="DP38" s="660"/>
      <c r="DQ38" s="660"/>
      <c r="DR38" s="660"/>
      <c r="DS38" s="660"/>
      <c r="DT38" s="660"/>
      <c r="DU38" s="660"/>
      <c r="DV38" s="661"/>
      <c r="DW38" s="664">
        <v>11.3</v>
      </c>
      <c r="DX38" s="693"/>
      <c r="DY38" s="693"/>
      <c r="DZ38" s="693"/>
      <c r="EA38" s="693"/>
      <c r="EB38" s="693"/>
      <c r="EC38" s="694"/>
    </row>
    <row r="39" spans="2:133" ht="11.25" customHeight="1">
      <c r="AQ39" s="736" t="s">
        <v>336</v>
      </c>
      <c r="AR39" s="737"/>
      <c r="AS39" s="737"/>
      <c r="AT39" s="737"/>
      <c r="AU39" s="737"/>
      <c r="AV39" s="737"/>
      <c r="AW39" s="737"/>
      <c r="AX39" s="737"/>
      <c r="AY39" s="738"/>
      <c r="AZ39" s="659" t="s">
        <v>232</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84</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284603</v>
      </c>
      <c r="CS39" s="695"/>
      <c r="CT39" s="695"/>
      <c r="CU39" s="695"/>
      <c r="CV39" s="695"/>
      <c r="CW39" s="695"/>
      <c r="CX39" s="695"/>
      <c r="CY39" s="696"/>
      <c r="CZ39" s="664">
        <v>2.5</v>
      </c>
      <c r="DA39" s="693"/>
      <c r="DB39" s="693"/>
      <c r="DC39" s="697"/>
      <c r="DD39" s="668">
        <v>258701</v>
      </c>
      <c r="DE39" s="695"/>
      <c r="DF39" s="695"/>
      <c r="DG39" s="695"/>
      <c r="DH39" s="695"/>
      <c r="DI39" s="695"/>
      <c r="DJ39" s="695"/>
      <c r="DK39" s="696"/>
      <c r="DL39" s="668" t="s">
        <v>124</v>
      </c>
      <c r="DM39" s="695"/>
      <c r="DN39" s="695"/>
      <c r="DO39" s="695"/>
      <c r="DP39" s="695"/>
      <c r="DQ39" s="695"/>
      <c r="DR39" s="695"/>
      <c r="DS39" s="695"/>
      <c r="DT39" s="695"/>
      <c r="DU39" s="695"/>
      <c r="DV39" s="696"/>
      <c r="DW39" s="664" t="s">
        <v>124</v>
      </c>
      <c r="DX39" s="693"/>
      <c r="DY39" s="693"/>
      <c r="DZ39" s="693"/>
      <c r="EA39" s="693"/>
      <c r="EB39" s="693"/>
      <c r="EC39" s="694"/>
    </row>
    <row r="40" spans="2:133" ht="11.25" customHeight="1">
      <c r="AQ40" s="736" t="s">
        <v>340</v>
      </c>
      <c r="AR40" s="737"/>
      <c r="AS40" s="737"/>
      <c r="AT40" s="737"/>
      <c r="AU40" s="737"/>
      <c r="AV40" s="737"/>
      <c r="AW40" s="737"/>
      <c r="AX40" s="737"/>
      <c r="AY40" s="738"/>
      <c r="AZ40" s="659">
        <v>313358</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115</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312739</v>
      </c>
      <c r="CS40" s="660"/>
      <c r="CT40" s="660"/>
      <c r="CU40" s="660"/>
      <c r="CV40" s="660"/>
      <c r="CW40" s="660"/>
      <c r="CX40" s="660"/>
      <c r="CY40" s="661"/>
      <c r="CZ40" s="664">
        <v>2.7</v>
      </c>
      <c r="DA40" s="693"/>
      <c r="DB40" s="693"/>
      <c r="DC40" s="697"/>
      <c r="DD40" s="668">
        <v>139449</v>
      </c>
      <c r="DE40" s="660"/>
      <c r="DF40" s="660"/>
      <c r="DG40" s="660"/>
      <c r="DH40" s="660"/>
      <c r="DI40" s="660"/>
      <c r="DJ40" s="660"/>
      <c r="DK40" s="661"/>
      <c r="DL40" s="668" t="s">
        <v>124</v>
      </c>
      <c r="DM40" s="660"/>
      <c r="DN40" s="660"/>
      <c r="DO40" s="660"/>
      <c r="DP40" s="660"/>
      <c r="DQ40" s="660"/>
      <c r="DR40" s="660"/>
      <c r="DS40" s="660"/>
      <c r="DT40" s="660"/>
      <c r="DU40" s="660"/>
      <c r="DV40" s="661"/>
      <c r="DW40" s="664" t="s">
        <v>124</v>
      </c>
      <c r="DX40" s="693"/>
      <c r="DY40" s="693"/>
      <c r="DZ40" s="693"/>
      <c r="EA40" s="693"/>
      <c r="EB40" s="693"/>
      <c r="EC40" s="694"/>
    </row>
    <row r="41" spans="2:133" ht="11.25" customHeight="1">
      <c r="AQ41" s="746" t="s">
        <v>343</v>
      </c>
      <c r="AR41" s="747"/>
      <c r="AS41" s="747"/>
      <c r="AT41" s="747"/>
      <c r="AU41" s="747"/>
      <c r="AV41" s="747"/>
      <c r="AW41" s="747"/>
      <c r="AX41" s="747"/>
      <c r="AY41" s="748"/>
      <c r="AZ41" s="739">
        <v>669009</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352</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232</v>
      </c>
      <c r="CS41" s="695"/>
      <c r="CT41" s="695"/>
      <c r="CU41" s="695"/>
      <c r="CV41" s="695"/>
      <c r="CW41" s="695"/>
      <c r="CX41" s="695"/>
      <c r="CY41" s="696"/>
      <c r="CZ41" s="664" t="s">
        <v>124</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2938815</v>
      </c>
      <c r="CS42" s="660"/>
      <c r="CT42" s="660"/>
      <c r="CU42" s="660"/>
      <c r="CV42" s="660"/>
      <c r="CW42" s="660"/>
      <c r="CX42" s="660"/>
      <c r="CY42" s="661"/>
      <c r="CZ42" s="664">
        <v>25.4</v>
      </c>
      <c r="DA42" s="665"/>
      <c r="DB42" s="665"/>
      <c r="DC42" s="760"/>
      <c r="DD42" s="668">
        <v>764042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66073</v>
      </c>
      <c r="CS43" s="695"/>
      <c r="CT43" s="695"/>
      <c r="CU43" s="695"/>
      <c r="CV43" s="695"/>
      <c r="CW43" s="695"/>
      <c r="CX43" s="695"/>
      <c r="CY43" s="696"/>
      <c r="CZ43" s="664">
        <v>0.6</v>
      </c>
      <c r="DA43" s="693"/>
      <c r="DB43" s="693"/>
      <c r="DC43" s="697"/>
      <c r="DD43" s="668">
        <v>66073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302</v>
      </c>
      <c r="CE44" s="772"/>
      <c r="CF44" s="656" t="s">
        <v>351</v>
      </c>
      <c r="CG44" s="657"/>
      <c r="CH44" s="657"/>
      <c r="CI44" s="657"/>
      <c r="CJ44" s="657"/>
      <c r="CK44" s="657"/>
      <c r="CL44" s="657"/>
      <c r="CM44" s="657"/>
      <c r="CN44" s="657"/>
      <c r="CO44" s="657"/>
      <c r="CP44" s="657"/>
      <c r="CQ44" s="658"/>
      <c r="CR44" s="659">
        <v>2911258</v>
      </c>
      <c r="CS44" s="660"/>
      <c r="CT44" s="660"/>
      <c r="CU44" s="660"/>
      <c r="CV44" s="660"/>
      <c r="CW44" s="660"/>
      <c r="CX44" s="660"/>
      <c r="CY44" s="661"/>
      <c r="CZ44" s="664">
        <v>25.1</v>
      </c>
      <c r="DA44" s="665"/>
      <c r="DB44" s="665"/>
      <c r="DC44" s="760"/>
      <c r="DD44" s="668">
        <v>763222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1970255</v>
      </c>
      <c r="CS45" s="695"/>
      <c r="CT45" s="695"/>
      <c r="CU45" s="695"/>
      <c r="CV45" s="695"/>
      <c r="CW45" s="695"/>
      <c r="CX45" s="695"/>
      <c r="CY45" s="696"/>
      <c r="CZ45" s="664">
        <v>17</v>
      </c>
      <c r="DA45" s="693"/>
      <c r="DB45" s="693"/>
      <c r="DC45" s="697"/>
      <c r="DD45" s="668">
        <v>101678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933972</v>
      </c>
      <c r="CS46" s="660"/>
      <c r="CT46" s="660"/>
      <c r="CU46" s="660"/>
      <c r="CV46" s="660"/>
      <c r="CW46" s="660"/>
      <c r="CX46" s="660"/>
      <c r="CY46" s="661"/>
      <c r="CZ46" s="664">
        <v>8.1</v>
      </c>
      <c r="DA46" s="665"/>
      <c r="DB46" s="665"/>
      <c r="DC46" s="760"/>
      <c r="DD46" s="668">
        <v>659316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27557</v>
      </c>
      <c r="CS47" s="695"/>
      <c r="CT47" s="695"/>
      <c r="CU47" s="695"/>
      <c r="CV47" s="695"/>
      <c r="CW47" s="695"/>
      <c r="CX47" s="695"/>
      <c r="CY47" s="696"/>
      <c r="CZ47" s="664">
        <v>0.2</v>
      </c>
      <c r="DA47" s="693"/>
      <c r="DB47" s="693"/>
      <c r="DC47" s="697"/>
      <c r="DD47" s="668">
        <v>820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124</v>
      </c>
      <c r="CS48" s="660"/>
      <c r="CT48" s="660"/>
      <c r="CU48" s="660"/>
      <c r="CV48" s="660"/>
      <c r="CW48" s="660"/>
      <c r="CX48" s="660"/>
      <c r="CY48" s="661"/>
      <c r="CZ48" s="664" t="s">
        <v>124</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11576013</v>
      </c>
      <c r="CS49" s="729"/>
      <c r="CT49" s="729"/>
      <c r="CU49" s="729"/>
      <c r="CV49" s="729"/>
      <c r="CW49" s="729"/>
      <c r="CX49" s="729"/>
      <c r="CY49" s="761"/>
      <c r="CZ49" s="744">
        <v>100</v>
      </c>
      <c r="DA49" s="762"/>
      <c r="DB49" s="762"/>
      <c r="DC49" s="763"/>
      <c r="DD49" s="764">
        <v>7199017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exHh0mEDDPkq6m1jfB8zEQtE37f1+Mh/SXoJ6ybDg4dN54449/dc2npNMfgUjsXG4c3mJmdUFAFrUB4oZSO7tQ==" saltValue="pmA376R1BIm7TBh4wLRtX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13131</v>
      </c>
      <c r="R7" s="795"/>
      <c r="S7" s="795"/>
      <c r="T7" s="795"/>
      <c r="U7" s="795"/>
      <c r="V7" s="795">
        <v>11573</v>
      </c>
      <c r="W7" s="795"/>
      <c r="X7" s="795"/>
      <c r="Y7" s="795"/>
      <c r="Z7" s="795"/>
      <c r="AA7" s="795">
        <v>1558</v>
      </c>
      <c r="AB7" s="795"/>
      <c r="AC7" s="795"/>
      <c r="AD7" s="795"/>
      <c r="AE7" s="796"/>
      <c r="AF7" s="797">
        <v>1457</v>
      </c>
      <c r="AG7" s="798"/>
      <c r="AH7" s="798"/>
      <c r="AI7" s="798"/>
      <c r="AJ7" s="799"/>
      <c r="AK7" s="834">
        <v>199</v>
      </c>
      <c r="AL7" s="835"/>
      <c r="AM7" s="835"/>
      <c r="AN7" s="835"/>
      <c r="AO7" s="835"/>
      <c r="AP7" s="835">
        <v>10409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599</v>
      </c>
      <c r="BT7" s="839"/>
      <c r="BU7" s="839"/>
      <c r="BV7" s="839"/>
      <c r="BW7" s="839"/>
      <c r="BX7" s="839"/>
      <c r="BY7" s="839"/>
      <c r="BZ7" s="839"/>
      <c r="CA7" s="839"/>
      <c r="CB7" s="839"/>
      <c r="CC7" s="839"/>
      <c r="CD7" s="839"/>
      <c r="CE7" s="839"/>
      <c r="CF7" s="839"/>
      <c r="CG7" s="840"/>
      <c r="CH7" s="831">
        <v>3</v>
      </c>
      <c r="CI7" s="832"/>
      <c r="CJ7" s="832"/>
      <c r="CK7" s="832"/>
      <c r="CL7" s="833"/>
      <c r="CM7" s="831">
        <v>25</v>
      </c>
      <c r="CN7" s="832"/>
      <c r="CO7" s="832"/>
      <c r="CP7" s="832"/>
      <c r="CQ7" s="833"/>
      <c r="CR7" s="831">
        <v>26</v>
      </c>
      <c r="CS7" s="832"/>
      <c r="CT7" s="832"/>
      <c r="CU7" s="832"/>
      <c r="CV7" s="833"/>
      <c r="CW7" s="831" t="s">
        <v>602</v>
      </c>
      <c r="CX7" s="832"/>
      <c r="CY7" s="832"/>
      <c r="CZ7" s="832"/>
      <c r="DA7" s="833"/>
      <c r="DB7" s="831" t="s">
        <v>602</v>
      </c>
      <c r="DC7" s="832"/>
      <c r="DD7" s="832"/>
      <c r="DE7" s="832"/>
      <c r="DF7" s="833"/>
      <c r="DG7" s="831" t="s">
        <v>602</v>
      </c>
      <c r="DH7" s="832"/>
      <c r="DI7" s="832"/>
      <c r="DJ7" s="832"/>
      <c r="DK7" s="833"/>
      <c r="DL7" s="831" t="s">
        <v>603</v>
      </c>
      <c r="DM7" s="832"/>
      <c r="DN7" s="832"/>
      <c r="DO7" s="832"/>
      <c r="DP7" s="833"/>
      <c r="DQ7" s="831" t="s">
        <v>604</v>
      </c>
      <c r="DR7" s="832"/>
      <c r="DS7" s="832"/>
      <c r="DT7" s="832"/>
      <c r="DU7" s="833"/>
      <c r="DV7" s="812"/>
      <c r="DW7" s="813"/>
      <c r="DX7" s="813"/>
      <c r="DY7" s="813"/>
      <c r="DZ7" s="814"/>
      <c r="EA7" s="234"/>
    </row>
    <row r="8" spans="1:131" s="235" customFormat="1" ht="26.25" customHeight="1">
      <c r="A8" s="241">
        <v>2</v>
      </c>
      <c r="B8" s="815" t="s">
        <v>380</v>
      </c>
      <c r="C8" s="816"/>
      <c r="D8" s="816"/>
      <c r="E8" s="816"/>
      <c r="F8" s="816"/>
      <c r="G8" s="816"/>
      <c r="H8" s="816"/>
      <c r="I8" s="816"/>
      <c r="J8" s="816"/>
      <c r="K8" s="816"/>
      <c r="L8" s="816"/>
      <c r="M8" s="816"/>
      <c r="N8" s="816"/>
      <c r="O8" s="816"/>
      <c r="P8" s="817"/>
      <c r="Q8" s="818">
        <v>22</v>
      </c>
      <c r="R8" s="819"/>
      <c r="S8" s="819"/>
      <c r="T8" s="819"/>
      <c r="U8" s="819"/>
      <c r="V8" s="819">
        <v>233</v>
      </c>
      <c r="W8" s="819"/>
      <c r="X8" s="819"/>
      <c r="Y8" s="819"/>
      <c r="Z8" s="819"/>
      <c r="AA8" s="819">
        <v>-210</v>
      </c>
      <c r="AB8" s="819"/>
      <c r="AC8" s="819"/>
      <c r="AD8" s="819"/>
      <c r="AE8" s="820"/>
      <c r="AF8" s="821">
        <v>-210</v>
      </c>
      <c r="AG8" s="822"/>
      <c r="AH8" s="822"/>
      <c r="AI8" s="822"/>
      <c r="AJ8" s="823"/>
      <c r="AK8" s="824" t="s">
        <v>581</v>
      </c>
      <c r="AL8" s="825"/>
      <c r="AM8" s="825"/>
      <c r="AN8" s="825"/>
      <c r="AO8" s="825"/>
      <c r="AP8" s="825" t="s">
        <v>581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600</v>
      </c>
      <c r="BT8" s="829"/>
      <c r="BU8" s="829"/>
      <c r="BV8" s="829"/>
      <c r="BW8" s="829"/>
      <c r="BX8" s="829"/>
      <c r="BY8" s="829"/>
      <c r="BZ8" s="829"/>
      <c r="CA8" s="829"/>
      <c r="CB8" s="829"/>
      <c r="CC8" s="829"/>
      <c r="CD8" s="829"/>
      <c r="CE8" s="829"/>
      <c r="CF8" s="829"/>
      <c r="CG8" s="830"/>
      <c r="CH8" s="841">
        <v>0</v>
      </c>
      <c r="CI8" s="842"/>
      <c r="CJ8" s="842"/>
      <c r="CK8" s="842"/>
      <c r="CL8" s="843"/>
      <c r="CM8" s="841">
        <v>15</v>
      </c>
      <c r="CN8" s="842"/>
      <c r="CO8" s="842"/>
      <c r="CP8" s="842"/>
      <c r="CQ8" s="843"/>
      <c r="CR8" s="841">
        <v>9</v>
      </c>
      <c r="CS8" s="842"/>
      <c r="CT8" s="842"/>
      <c r="CU8" s="842"/>
      <c r="CV8" s="843"/>
      <c r="CW8" s="841" t="s">
        <v>602</v>
      </c>
      <c r="CX8" s="842"/>
      <c r="CY8" s="842"/>
      <c r="CZ8" s="842"/>
      <c r="DA8" s="843"/>
      <c r="DB8" s="841" t="s">
        <v>602</v>
      </c>
      <c r="DC8" s="842"/>
      <c r="DD8" s="842"/>
      <c r="DE8" s="842"/>
      <c r="DF8" s="843"/>
      <c r="DG8" s="841" t="s">
        <v>602</v>
      </c>
      <c r="DH8" s="842"/>
      <c r="DI8" s="842"/>
      <c r="DJ8" s="842"/>
      <c r="DK8" s="843"/>
      <c r="DL8" s="841" t="s">
        <v>602</v>
      </c>
      <c r="DM8" s="842"/>
      <c r="DN8" s="842"/>
      <c r="DO8" s="842"/>
      <c r="DP8" s="843"/>
      <c r="DQ8" s="841" t="s">
        <v>605</v>
      </c>
      <c r="DR8" s="842"/>
      <c r="DS8" s="842"/>
      <c r="DT8" s="842"/>
      <c r="DU8" s="843"/>
      <c r="DV8" s="844"/>
      <c r="DW8" s="845"/>
      <c r="DX8" s="845"/>
      <c r="DY8" s="845"/>
      <c r="DZ8" s="846"/>
      <c r="EA8" s="234"/>
    </row>
    <row r="9" spans="1:131" s="235" customFormat="1" ht="26.25" customHeight="1">
      <c r="A9" s="241">
        <v>3</v>
      </c>
      <c r="B9" s="815" t="s">
        <v>381</v>
      </c>
      <c r="C9" s="816"/>
      <c r="D9" s="816"/>
      <c r="E9" s="816"/>
      <c r="F9" s="816"/>
      <c r="G9" s="816"/>
      <c r="H9" s="816"/>
      <c r="I9" s="816"/>
      <c r="J9" s="816"/>
      <c r="K9" s="816"/>
      <c r="L9" s="816"/>
      <c r="M9" s="816"/>
      <c r="N9" s="816"/>
      <c r="O9" s="816"/>
      <c r="P9" s="817"/>
      <c r="Q9" s="818">
        <v>2</v>
      </c>
      <c r="R9" s="819"/>
      <c r="S9" s="819"/>
      <c r="T9" s="819"/>
      <c r="U9" s="819"/>
      <c r="V9" s="819">
        <v>1</v>
      </c>
      <c r="W9" s="819"/>
      <c r="X9" s="819"/>
      <c r="Y9" s="819"/>
      <c r="Z9" s="819"/>
      <c r="AA9" s="819">
        <v>1</v>
      </c>
      <c r="AB9" s="819"/>
      <c r="AC9" s="819"/>
      <c r="AD9" s="819"/>
      <c r="AE9" s="820"/>
      <c r="AF9" s="821">
        <v>1</v>
      </c>
      <c r="AG9" s="822"/>
      <c r="AH9" s="822"/>
      <c r="AI9" s="822"/>
      <c r="AJ9" s="823"/>
      <c r="AK9" s="824" t="s">
        <v>582</v>
      </c>
      <c r="AL9" s="825"/>
      <c r="AM9" s="825"/>
      <c r="AN9" s="825"/>
      <c r="AO9" s="825"/>
      <c r="AP9" s="825" t="s">
        <v>583</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601</v>
      </c>
      <c r="BT9" s="829"/>
      <c r="BU9" s="829"/>
      <c r="BV9" s="829"/>
      <c r="BW9" s="829"/>
      <c r="BX9" s="829"/>
      <c r="BY9" s="829"/>
      <c r="BZ9" s="829"/>
      <c r="CA9" s="829"/>
      <c r="CB9" s="829"/>
      <c r="CC9" s="829"/>
      <c r="CD9" s="829"/>
      <c r="CE9" s="829"/>
      <c r="CF9" s="829"/>
      <c r="CG9" s="830"/>
      <c r="CH9" s="841">
        <v>3</v>
      </c>
      <c r="CI9" s="842"/>
      <c r="CJ9" s="842"/>
      <c r="CK9" s="842"/>
      <c r="CL9" s="843"/>
      <c r="CM9" s="841">
        <v>85</v>
      </c>
      <c r="CN9" s="842"/>
      <c r="CO9" s="842"/>
      <c r="CP9" s="842"/>
      <c r="CQ9" s="843"/>
      <c r="CR9" s="841">
        <v>9</v>
      </c>
      <c r="CS9" s="842"/>
      <c r="CT9" s="842"/>
      <c r="CU9" s="842"/>
      <c r="CV9" s="843"/>
      <c r="CW9" s="841" t="s">
        <v>602</v>
      </c>
      <c r="CX9" s="842"/>
      <c r="CY9" s="842"/>
      <c r="CZ9" s="842"/>
      <c r="DA9" s="843"/>
      <c r="DB9" s="841" t="s">
        <v>602</v>
      </c>
      <c r="DC9" s="842"/>
      <c r="DD9" s="842"/>
      <c r="DE9" s="842"/>
      <c r="DF9" s="843"/>
      <c r="DG9" s="841" t="s">
        <v>602</v>
      </c>
      <c r="DH9" s="842"/>
      <c r="DI9" s="842"/>
      <c r="DJ9" s="842"/>
      <c r="DK9" s="843"/>
      <c r="DL9" s="841" t="s">
        <v>602</v>
      </c>
      <c r="DM9" s="842"/>
      <c r="DN9" s="842"/>
      <c r="DO9" s="842"/>
      <c r="DP9" s="843"/>
      <c r="DQ9" s="841" t="s">
        <v>605</v>
      </c>
      <c r="DR9" s="842"/>
      <c r="DS9" s="842"/>
      <c r="DT9" s="842"/>
      <c r="DU9" s="843"/>
      <c r="DV9" s="844"/>
      <c r="DW9" s="845"/>
      <c r="DX9" s="845"/>
      <c r="DY9" s="845"/>
      <c r="DZ9" s="846"/>
      <c r="EA9" s="234"/>
    </row>
    <row r="10" spans="1:131" s="235" customFormat="1" ht="26.25" customHeight="1">
      <c r="A10" s="241">
        <v>4</v>
      </c>
      <c r="B10" s="815" t="s">
        <v>617</v>
      </c>
      <c r="C10" s="816"/>
      <c r="D10" s="816"/>
      <c r="E10" s="816"/>
      <c r="F10" s="816"/>
      <c r="G10" s="816"/>
      <c r="H10" s="816"/>
      <c r="I10" s="816"/>
      <c r="J10" s="816"/>
      <c r="K10" s="816"/>
      <c r="L10" s="816"/>
      <c r="M10" s="816"/>
      <c r="N10" s="816"/>
      <c r="O10" s="816"/>
      <c r="P10" s="817"/>
      <c r="Q10" s="818">
        <v>0</v>
      </c>
      <c r="R10" s="819"/>
      <c r="S10" s="819"/>
      <c r="T10" s="819"/>
      <c r="U10" s="819"/>
      <c r="V10" s="819" t="s">
        <v>582</v>
      </c>
      <c r="W10" s="819"/>
      <c r="X10" s="819"/>
      <c r="Y10" s="819"/>
      <c r="Z10" s="819"/>
      <c r="AA10" s="819">
        <v>0</v>
      </c>
      <c r="AB10" s="819"/>
      <c r="AC10" s="819"/>
      <c r="AD10" s="819"/>
      <c r="AE10" s="820"/>
      <c r="AF10" s="821">
        <v>0</v>
      </c>
      <c r="AG10" s="822"/>
      <c r="AH10" s="822"/>
      <c r="AI10" s="822"/>
      <c r="AJ10" s="823"/>
      <c r="AK10" s="824" t="s">
        <v>582</v>
      </c>
      <c r="AL10" s="825"/>
      <c r="AM10" s="825"/>
      <c r="AN10" s="825"/>
      <c r="AO10" s="825"/>
      <c r="AP10" s="825" t="s">
        <v>582</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t="s">
        <v>382</v>
      </c>
      <c r="C11" s="816"/>
      <c r="D11" s="816"/>
      <c r="E11" s="816"/>
      <c r="F11" s="816"/>
      <c r="G11" s="816"/>
      <c r="H11" s="816"/>
      <c r="I11" s="816"/>
      <c r="J11" s="816"/>
      <c r="K11" s="816"/>
      <c r="L11" s="816"/>
      <c r="M11" s="816"/>
      <c r="N11" s="816"/>
      <c r="O11" s="816"/>
      <c r="P11" s="817"/>
      <c r="Q11" s="818">
        <v>2</v>
      </c>
      <c r="R11" s="819"/>
      <c r="S11" s="819"/>
      <c r="T11" s="819"/>
      <c r="U11" s="819"/>
      <c r="V11" s="819">
        <v>2</v>
      </c>
      <c r="W11" s="819"/>
      <c r="X11" s="819"/>
      <c r="Y11" s="819"/>
      <c r="Z11" s="819"/>
      <c r="AA11" s="819">
        <v>0</v>
      </c>
      <c r="AB11" s="819"/>
      <c r="AC11" s="819"/>
      <c r="AD11" s="819"/>
      <c r="AE11" s="820"/>
      <c r="AF11" s="821">
        <v>0</v>
      </c>
      <c r="AG11" s="822"/>
      <c r="AH11" s="822"/>
      <c r="AI11" s="822"/>
      <c r="AJ11" s="823"/>
      <c r="AK11" s="824" t="s">
        <v>606</v>
      </c>
      <c r="AL11" s="825"/>
      <c r="AM11" s="825"/>
      <c r="AN11" s="825"/>
      <c r="AO11" s="825"/>
      <c r="AP11" s="825" t="s">
        <v>607</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384</v>
      </c>
      <c r="B23" s="850" t="s">
        <v>385</v>
      </c>
      <c r="C23" s="851"/>
      <c r="D23" s="851"/>
      <c r="E23" s="851"/>
      <c r="F23" s="851"/>
      <c r="G23" s="851"/>
      <c r="H23" s="851"/>
      <c r="I23" s="851"/>
      <c r="J23" s="851"/>
      <c r="K23" s="851"/>
      <c r="L23" s="851"/>
      <c r="M23" s="851"/>
      <c r="N23" s="851"/>
      <c r="O23" s="851"/>
      <c r="P23" s="852"/>
      <c r="Q23" s="853">
        <v>12925</v>
      </c>
      <c r="R23" s="854"/>
      <c r="S23" s="854"/>
      <c r="T23" s="854"/>
      <c r="U23" s="854"/>
      <c r="V23" s="854">
        <v>11576</v>
      </c>
      <c r="W23" s="854"/>
      <c r="X23" s="854"/>
      <c r="Y23" s="854"/>
      <c r="Z23" s="854"/>
      <c r="AA23" s="854">
        <v>1349</v>
      </c>
      <c r="AB23" s="854"/>
      <c r="AC23" s="854"/>
      <c r="AD23" s="854"/>
      <c r="AE23" s="855"/>
      <c r="AF23" s="856">
        <v>1248</v>
      </c>
      <c r="AG23" s="854"/>
      <c r="AH23" s="854"/>
      <c r="AI23" s="854"/>
      <c r="AJ23" s="857"/>
      <c r="AK23" s="858"/>
      <c r="AL23" s="859"/>
      <c r="AM23" s="859"/>
      <c r="AN23" s="859"/>
      <c r="AO23" s="859"/>
      <c r="AP23" s="854">
        <v>10409</v>
      </c>
      <c r="AQ23" s="854"/>
      <c r="AR23" s="854"/>
      <c r="AS23" s="854"/>
      <c r="AT23" s="854"/>
      <c r="AU23" s="860"/>
      <c r="AV23" s="860"/>
      <c r="AW23" s="860"/>
      <c r="AX23" s="860"/>
      <c r="AY23" s="861"/>
      <c r="AZ23" s="869" t="s">
        <v>386</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397</v>
      </c>
      <c r="C28" s="792"/>
      <c r="D28" s="792"/>
      <c r="E28" s="792"/>
      <c r="F28" s="792"/>
      <c r="G28" s="792"/>
      <c r="H28" s="792"/>
      <c r="I28" s="792"/>
      <c r="J28" s="792"/>
      <c r="K28" s="792"/>
      <c r="L28" s="792"/>
      <c r="M28" s="792"/>
      <c r="N28" s="792"/>
      <c r="O28" s="792"/>
      <c r="P28" s="793"/>
      <c r="Q28" s="882">
        <v>2795</v>
      </c>
      <c r="R28" s="883"/>
      <c r="S28" s="883"/>
      <c r="T28" s="883"/>
      <c r="U28" s="883"/>
      <c r="V28" s="883">
        <v>2686</v>
      </c>
      <c r="W28" s="883"/>
      <c r="X28" s="883"/>
      <c r="Y28" s="883"/>
      <c r="Z28" s="883"/>
      <c r="AA28" s="883">
        <v>109</v>
      </c>
      <c r="AB28" s="883"/>
      <c r="AC28" s="883"/>
      <c r="AD28" s="883"/>
      <c r="AE28" s="884"/>
      <c r="AF28" s="885">
        <v>109</v>
      </c>
      <c r="AG28" s="883"/>
      <c r="AH28" s="883"/>
      <c r="AI28" s="883"/>
      <c r="AJ28" s="886"/>
      <c r="AK28" s="887">
        <v>315</v>
      </c>
      <c r="AL28" s="878"/>
      <c r="AM28" s="878"/>
      <c r="AN28" s="878"/>
      <c r="AO28" s="878"/>
      <c r="AP28" s="878" t="s">
        <v>580</v>
      </c>
      <c r="AQ28" s="878"/>
      <c r="AR28" s="878"/>
      <c r="AS28" s="878"/>
      <c r="AT28" s="878"/>
      <c r="AU28" s="878" t="s">
        <v>580</v>
      </c>
      <c r="AV28" s="878"/>
      <c r="AW28" s="878"/>
      <c r="AX28" s="878"/>
      <c r="AY28" s="878"/>
      <c r="AZ28" s="879" t="s">
        <v>608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398</v>
      </c>
      <c r="C29" s="816"/>
      <c r="D29" s="816"/>
      <c r="E29" s="816"/>
      <c r="F29" s="816"/>
      <c r="G29" s="816"/>
      <c r="H29" s="816"/>
      <c r="I29" s="816"/>
      <c r="J29" s="816"/>
      <c r="K29" s="816"/>
      <c r="L29" s="816"/>
      <c r="M29" s="816"/>
      <c r="N29" s="816"/>
      <c r="O29" s="816"/>
      <c r="P29" s="817"/>
      <c r="Q29" s="818">
        <v>325</v>
      </c>
      <c r="R29" s="819"/>
      <c r="S29" s="819"/>
      <c r="T29" s="819"/>
      <c r="U29" s="819"/>
      <c r="V29" s="819">
        <v>315</v>
      </c>
      <c r="W29" s="819"/>
      <c r="X29" s="819"/>
      <c r="Y29" s="819"/>
      <c r="Z29" s="819"/>
      <c r="AA29" s="819">
        <v>10</v>
      </c>
      <c r="AB29" s="819"/>
      <c r="AC29" s="819"/>
      <c r="AD29" s="819"/>
      <c r="AE29" s="820"/>
      <c r="AF29" s="821">
        <v>10</v>
      </c>
      <c r="AG29" s="822"/>
      <c r="AH29" s="822"/>
      <c r="AI29" s="822"/>
      <c r="AJ29" s="823"/>
      <c r="AK29" s="890">
        <v>100</v>
      </c>
      <c r="AL29" s="891"/>
      <c r="AM29" s="891"/>
      <c r="AN29" s="891"/>
      <c r="AO29" s="891"/>
      <c r="AP29" s="891" t="s">
        <v>580</v>
      </c>
      <c r="AQ29" s="891"/>
      <c r="AR29" s="891"/>
      <c r="AS29" s="891"/>
      <c r="AT29" s="891"/>
      <c r="AU29" s="891" t="s">
        <v>607</v>
      </c>
      <c r="AV29" s="891"/>
      <c r="AW29" s="891"/>
      <c r="AX29" s="891"/>
      <c r="AY29" s="891"/>
      <c r="AZ29" s="892" t="s">
        <v>609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399</v>
      </c>
      <c r="C30" s="816"/>
      <c r="D30" s="816"/>
      <c r="E30" s="816"/>
      <c r="F30" s="816"/>
      <c r="G30" s="816"/>
      <c r="H30" s="816"/>
      <c r="I30" s="816"/>
      <c r="J30" s="816"/>
      <c r="K30" s="816"/>
      <c r="L30" s="816"/>
      <c r="M30" s="816"/>
      <c r="N30" s="816"/>
      <c r="O30" s="816"/>
      <c r="P30" s="817"/>
      <c r="Q30" s="818">
        <v>406</v>
      </c>
      <c r="R30" s="819"/>
      <c r="S30" s="819"/>
      <c r="T30" s="819"/>
      <c r="U30" s="819"/>
      <c r="V30" s="819">
        <v>365</v>
      </c>
      <c r="W30" s="819"/>
      <c r="X30" s="819"/>
      <c r="Y30" s="819"/>
      <c r="Z30" s="819"/>
      <c r="AA30" s="819">
        <v>41</v>
      </c>
      <c r="AB30" s="819"/>
      <c r="AC30" s="819"/>
      <c r="AD30" s="819"/>
      <c r="AE30" s="820"/>
      <c r="AF30" s="821">
        <v>210</v>
      </c>
      <c r="AG30" s="822"/>
      <c r="AH30" s="822"/>
      <c r="AI30" s="822"/>
      <c r="AJ30" s="823"/>
      <c r="AK30" s="890">
        <v>49</v>
      </c>
      <c r="AL30" s="891"/>
      <c r="AM30" s="891"/>
      <c r="AN30" s="891"/>
      <c r="AO30" s="891"/>
      <c r="AP30" s="891">
        <v>1079</v>
      </c>
      <c r="AQ30" s="891"/>
      <c r="AR30" s="891"/>
      <c r="AS30" s="891"/>
      <c r="AT30" s="891"/>
      <c r="AU30" s="891">
        <v>219</v>
      </c>
      <c r="AV30" s="891"/>
      <c r="AW30" s="891"/>
      <c r="AX30" s="891"/>
      <c r="AY30" s="891"/>
      <c r="AZ30" s="892" t="s">
        <v>607</v>
      </c>
      <c r="BA30" s="892"/>
      <c r="BB30" s="892"/>
      <c r="BC30" s="892"/>
      <c r="BD30" s="892"/>
      <c r="BE30" s="888" t="s">
        <v>400</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401</v>
      </c>
      <c r="C31" s="816"/>
      <c r="D31" s="816"/>
      <c r="E31" s="816"/>
      <c r="F31" s="816"/>
      <c r="G31" s="816"/>
      <c r="H31" s="816"/>
      <c r="I31" s="816"/>
      <c r="J31" s="816"/>
      <c r="K31" s="816"/>
      <c r="L31" s="816"/>
      <c r="M31" s="816"/>
      <c r="N31" s="816"/>
      <c r="O31" s="816"/>
      <c r="P31" s="817"/>
      <c r="Q31" s="818">
        <v>550</v>
      </c>
      <c r="R31" s="819"/>
      <c r="S31" s="819"/>
      <c r="T31" s="819"/>
      <c r="U31" s="819"/>
      <c r="V31" s="819">
        <v>498</v>
      </c>
      <c r="W31" s="819"/>
      <c r="X31" s="819"/>
      <c r="Y31" s="819"/>
      <c r="Z31" s="819"/>
      <c r="AA31" s="819">
        <v>52</v>
      </c>
      <c r="AB31" s="819"/>
      <c r="AC31" s="819"/>
      <c r="AD31" s="819"/>
      <c r="AE31" s="820"/>
      <c r="AF31" s="821">
        <v>327</v>
      </c>
      <c r="AG31" s="822"/>
      <c r="AH31" s="822"/>
      <c r="AI31" s="822"/>
      <c r="AJ31" s="823"/>
      <c r="AK31" s="890">
        <v>454</v>
      </c>
      <c r="AL31" s="891"/>
      <c r="AM31" s="891"/>
      <c r="AN31" s="891"/>
      <c r="AO31" s="891"/>
      <c r="AP31" s="891">
        <v>3787</v>
      </c>
      <c r="AQ31" s="891"/>
      <c r="AR31" s="891"/>
      <c r="AS31" s="891"/>
      <c r="AT31" s="891"/>
      <c r="AU31" s="891">
        <v>3628</v>
      </c>
      <c r="AV31" s="891"/>
      <c r="AW31" s="891"/>
      <c r="AX31" s="891"/>
      <c r="AY31" s="891"/>
      <c r="AZ31" s="892" t="s">
        <v>607</v>
      </c>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384</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656</v>
      </c>
      <c r="AG63" s="902"/>
      <c r="AH63" s="902"/>
      <c r="AI63" s="902"/>
      <c r="AJ63" s="903"/>
      <c r="AK63" s="904"/>
      <c r="AL63" s="899"/>
      <c r="AM63" s="899"/>
      <c r="AN63" s="899"/>
      <c r="AO63" s="899"/>
      <c r="AP63" s="902">
        <v>4866</v>
      </c>
      <c r="AQ63" s="902"/>
      <c r="AR63" s="902"/>
      <c r="AS63" s="902"/>
      <c r="AT63" s="902"/>
      <c r="AU63" s="902">
        <v>3847</v>
      </c>
      <c r="AV63" s="902"/>
      <c r="AW63" s="902"/>
      <c r="AX63" s="902"/>
      <c r="AY63" s="902"/>
      <c r="AZ63" s="906"/>
      <c r="BA63" s="906"/>
      <c r="BB63" s="906"/>
      <c r="BC63" s="906"/>
      <c r="BD63" s="906"/>
      <c r="BE63" s="907"/>
      <c r="BF63" s="907"/>
      <c r="BG63" s="907"/>
      <c r="BH63" s="907"/>
      <c r="BI63" s="908"/>
      <c r="BJ63" s="909" t="s">
        <v>405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410</v>
      </c>
      <c r="AB66" s="778"/>
      <c r="AC66" s="778"/>
      <c r="AD66" s="778"/>
      <c r="AE66" s="779"/>
      <c r="AF66" s="912" t="s">
        <v>411</v>
      </c>
      <c r="AG66" s="873"/>
      <c r="AH66" s="873"/>
      <c r="AI66" s="873"/>
      <c r="AJ66" s="913"/>
      <c r="AK66" s="777" t="s">
        <v>412</v>
      </c>
      <c r="AL66" s="801"/>
      <c r="AM66" s="801"/>
      <c r="AN66" s="801"/>
      <c r="AO66" s="802"/>
      <c r="AP66" s="777" t="s">
        <v>413</v>
      </c>
      <c r="AQ66" s="778"/>
      <c r="AR66" s="778"/>
      <c r="AS66" s="778"/>
      <c r="AT66" s="779"/>
      <c r="AU66" s="777" t="s">
        <v>414</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31" t="s">
        <v>584</v>
      </c>
      <c r="C68" s="932"/>
      <c r="D68" s="932"/>
      <c r="E68" s="932"/>
      <c r="F68" s="932"/>
      <c r="G68" s="932"/>
      <c r="H68" s="932"/>
      <c r="I68" s="932"/>
      <c r="J68" s="932"/>
      <c r="K68" s="932"/>
      <c r="L68" s="932"/>
      <c r="M68" s="932"/>
      <c r="N68" s="932"/>
      <c r="O68" s="932"/>
      <c r="P68" s="933"/>
      <c r="Q68" s="934">
        <v>90</v>
      </c>
      <c r="R68" s="927"/>
      <c r="S68" s="927"/>
      <c r="T68" s="927"/>
      <c r="U68" s="890"/>
      <c r="V68" s="926">
        <v>90</v>
      </c>
      <c r="W68" s="927"/>
      <c r="X68" s="927"/>
      <c r="Y68" s="927"/>
      <c r="Z68" s="890"/>
      <c r="AA68" s="926">
        <v>0</v>
      </c>
      <c r="AB68" s="927"/>
      <c r="AC68" s="927"/>
      <c r="AD68" s="927"/>
      <c r="AE68" s="890"/>
      <c r="AF68" s="926">
        <v>0</v>
      </c>
      <c r="AG68" s="927"/>
      <c r="AH68" s="927"/>
      <c r="AI68" s="927"/>
      <c r="AJ68" s="890"/>
      <c r="AK68" s="926">
        <v>2</v>
      </c>
      <c r="AL68" s="927"/>
      <c r="AM68" s="927"/>
      <c r="AN68" s="927"/>
      <c r="AO68" s="890"/>
      <c r="AP68" s="926" t="s">
        <v>580</v>
      </c>
      <c r="AQ68" s="927"/>
      <c r="AR68" s="927"/>
      <c r="AS68" s="927"/>
      <c r="AT68" s="890"/>
      <c r="AU68" s="928" t="s">
        <v>607</v>
      </c>
      <c r="AV68" s="928"/>
      <c r="AW68" s="928"/>
      <c r="AX68" s="928"/>
      <c r="AY68" s="928"/>
      <c r="AZ68" s="929"/>
      <c r="BA68" s="929"/>
      <c r="BB68" s="929"/>
      <c r="BC68" s="929"/>
      <c r="BD68" s="930"/>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1" t="s">
        <v>585</v>
      </c>
      <c r="C69" s="932"/>
      <c r="D69" s="932"/>
      <c r="E69" s="932"/>
      <c r="F69" s="932"/>
      <c r="G69" s="932"/>
      <c r="H69" s="932"/>
      <c r="I69" s="932"/>
      <c r="J69" s="932"/>
      <c r="K69" s="932"/>
      <c r="L69" s="932"/>
      <c r="M69" s="932"/>
      <c r="N69" s="932"/>
      <c r="O69" s="932"/>
      <c r="P69" s="933"/>
      <c r="Q69" s="934">
        <v>11954</v>
      </c>
      <c r="R69" s="927"/>
      <c r="S69" s="927"/>
      <c r="T69" s="927"/>
      <c r="U69" s="890"/>
      <c r="V69" s="926">
        <v>11741</v>
      </c>
      <c r="W69" s="927"/>
      <c r="X69" s="927"/>
      <c r="Y69" s="927"/>
      <c r="Z69" s="890"/>
      <c r="AA69" s="926">
        <v>213</v>
      </c>
      <c r="AB69" s="927"/>
      <c r="AC69" s="927"/>
      <c r="AD69" s="927"/>
      <c r="AE69" s="890"/>
      <c r="AF69" s="926">
        <v>213</v>
      </c>
      <c r="AG69" s="927"/>
      <c r="AH69" s="927"/>
      <c r="AI69" s="927"/>
      <c r="AJ69" s="890"/>
      <c r="AK69" s="926" t="s">
        <v>580</v>
      </c>
      <c r="AL69" s="927"/>
      <c r="AM69" s="927"/>
      <c r="AN69" s="927"/>
      <c r="AO69" s="890"/>
      <c r="AP69" s="926" t="s">
        <v>580</v>
      </c>
      <c r="AQ69" s="927"/>
      <c r="AR69" s="927"/>
      <c r="AS69" s="927"/>
      <c r="AT69" s="890"/>
      <c r="AU69" s="891" t="s">
        <v>607</v>
      </c>
      <c r="AV69" s="891"/>
      <c r="AW69" s="891"/>
      <c r="AX69" s="891"/>
      <c r="AY69" s="891"/>
      <c r="AZ69" s="935"/>
      <c r="BA69" s="935"/>
      <c r="BB69" s="935"/>
      <c r="BC69" s="935"/>
      <c r="BD69" s="936"/>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1" t="s">
        <v>586</v>
      </c>
      <c r="C70" s="932"/>
      <c r="D70" s="932"/>
      <c r="E70" s="932"/>
      <c r="F70" s="932"/>
      <c r="G70" s="932"/>
      <c r="H70" s="932"/>
      <c r="I70" s="932"/>
      <c r="J70" s="932"/>
      <c r="K70" s="932"/>
      <c r="L70" s="932"/>
      <c r="M70" s="932"/>
      <c r="N70" s="932"/>
      <c r="O70" s="932"/>
      <c r="P70" s="933"/>
      <c r="Q70" s="934">
        <v>59</v>
      </c>
      <c r="R70" s="927"/>
      <c r="S70" s="927"/>
      <c r="T70" s="927"/>
      <c r="U70" s="890"/>
      <c r="V70" s="926">
        <v>59</v>
      </c>
      <c r="W70" s="927"/>
      <c r="X70" s="927"/>
      <c r="Y70" s="927"/>
      <c r="Z70" s="890"/>
      <c r="AA70" s="926" t="s">
        <v>580</v>
      </c>
      <c r="AB70" s="927"/>
      <c r="AC70" s="927"/>
      <c r="AD70" s="927"/>
      <c r="AE70" s="890"/>
      <c r="AF70" s="926" t="s">
        <v>580</v>
      </c>
      <c r="AG70" s="927"/>
      <c r="AH70" s="927"/>
      <c r="AI70" s="927"/>
      <c r="AJ70" s="890"/>
      <c r="AK70" s="926" t="s">
        <v>580</v>
      </c>
      <c r="AL70" s="927"/>
      <c r="AM70" s="927"/>
      <c r="AN70" s="927"/>
      <c r="AO70" s="890"/>
      <c r="AP70" s="926" t="s">
        <v>580</v>
      </c>
      <c r="AQ70" s="927"/>
      <c r="AR70" s="927"/>
      <c r="AS70" s="927"/>
      <c r="AT70" s="890"/>
      <c r="AU70" s="891" t="s">
        <v>607</v>
      </c>
      <c r="AV70" s="891"/>
      <c r="AW70" s="891"/>
      <c r="AX70" s="891"/>
      <c r="AY70" s="891"/>
      <c r="AZ70" s="935"/>
      <c r="BA70" s="935"/>
      <c r="BB70" s="935"/>
      <c r="BC70" s="935"/>
      <c r="BD70" s="936"/>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1" t="s">
        <v>587</v>
      </c>
      <c r="C71" s="932"/>
      <c r="D71" s="932"/>
      <c r="E71" s="932"/>
      <c r="F71" s="932"/>
      <c r="G71" s="932"/>
      <c r="H71" s="932"/>
      <c r="I71" s="932"/>
      <c r="J71" s="932"/>
      <c r="K71" s="932"/>
      <c r="L71" s="932"/>
      <c r="M71" s="932"/>
      <c r="N71" s="932"/>
      <c r="O71" s="932"/>
      <c r="P71" s="933"/>
      <c r="Q71" s="934">
        <v>185</v>
      </c>
      <c r="R71" s="927"/>
      <c r="S71" s="927"/>
      <c r="T71" s="927"/>
      <c r="U71" s="890"/>
      <c r="V71" s="926">
        <v>177</v>
      </c>
      <c r="W71" s="927"/>
      <c r="X71" s="927"/>
      <c r="Y71" s="927"/>
      <c r="Z71" s="890"/>
      <c r="AA71" s="926">
        <v>8</v>
      </c>
      <c r="AB71" s="927"/>
      <c r="AC71" s="927"/>
      <c r="AD71" s="927"/>
      <c r="AE71" s="890"/>
      <c r="AF71" s="926">
        <v>8</v>
      </c>
      <c r="AG71" s="927"/>
      <c r="AH71" s="927"/>
      <c r="AI71" s="927"/>
      <c r="AJ71" s="890"/>
      <c r="AK71" s="926" t="s">
        <v>580</v>
      </c>
      <c r="AL71" s="927"/>
      <c r="AM71" s="927"/>
      <c r="AN71" s="927"/>
      <c r="AO71" s="890"/>
      <c r="AP71" s="926" t="s">
        <v>580</v>
      </c>
      <c r="AQ71" s="927"/>
      <c r="AR71" s="927"/>
      <c r="AS71" s="927"/>
      <c r="AT71" s="890"/>
      <c r="AU71" s="891" t="s">
        <v>607</v>
      </c>
      <c r="AV71" s="891"/>
      <c r="AW71" s="891"/>
      <c r="AX71" s="891"/>
      <c r="AY71" s="891"/>
      <c r="AZ71" s="935"/>
      <c r="BA71" s="935"/>
      <c r="BB71" s="935"/>
      <c r="BC71" s="935"/>
      <c r="BD71" s="936"/>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1" t="s">
        <v>588</v>
      </c>
      <c r="C72" s="932"/>
      <c r="D72" s="932"/>
      <c r="E72" s="932"/>
      <c r="F72" s="932"/>
      <c r="G72" s="932"/>
      <c r="H72" s="932"/>
      <c r="I72" s="932"/>
      <c r="J72" s="932"/>
      <c r="K72" s="932"/>
      <c r="L72" s="932"/>
      <c r="M72" s="932"/>
      <c r="N72" s="932"/>
      <c r="O72" s="932"/>
      <c r="P72" s="933"/>
      <c r="Q72" s="934">
        <v>13</v>
      </c>
      <c r="R72" s="927"/>
      <c r="S72" s="927"/>
      <c r="T72" s="927"/>
      <c r="U72" s="890"/>
      <c r="V72" s="926">
        <v>11</v>
      </c>
      <c r="W72" s="927"/>
      <c r="X72" s="927"/>
      <c r="Y72" s="927"/>
      <c r="Z72" s="890"/>
      <c r="AA72" s="926">
        <v>2</v>
      </c>
      <c r="AB72" s="927"/>
      <c r="AC72" s="927"/>
      <c r="AD72" s="927"/>
      <c r="AE72" s="890"/>
      <c r="AF72" s="926">
        <v>2</v>
      </c>
      <c r="AG72" s="927"/>
      <c r="AH72" s="927"/>
      <c r="AI72" s="927"/>
      <c r="AJ72" s="890"/>
      <c r="AK72" s="926">
        <v>1</v>
      </c>
      <c r="AL72" s="927"/>
      <c r="AM72" s="927"/>
      <c r="AN72" s="927"/>
      <c r="AO72" s="890"/>
      <c r="AP72" s="926" t="s">
        <v>580</v>
      </c>
      <c r="AQ72" s="927"/>
      <c r="AR72" s="927"/>
      <c r="AS72" s="927"/>
      <c r="AT72" s="890"/>
      <c r="AU72" s="891" t="s">
        <v>607</v>
      </c>
      <c r="AV72" s="891"/>
      <c r="AW72" s="891"/>
      <c r="AX72" s="891"/>
      <c r="AY72" s="891"/>
      <c r="AZ72" s="935"/>
      <c r="BA72" s="935"/>
      <c r="BB72" s="935"/>
      <c r="BC72" s="935"/>
      <c r="BD72" s="936"/>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1" t="s">
        <v>589</v>
      </c>
      <c r="C73" s="932"/>
      <c r="D73" s="932"/>
      <c r="E73" s="932"/>
      <c r="F73" s="932"/>
      <c r="G73" s="932"/>
      <c r="H73" s="932"/>
      <c r="I73" s="932"/>
      <c r="J73" s="932"/>
      <c r="K73" s="932"/>
      <c r="L73" s="932"/>
      <c r="M73" s="932"/>
      <c r="N73" s="932"/>
      <c r="O73" s="932"/>
      <c r="P73" s="933"/>
      <c r="Q73" s="937">
        <v>1518</v>
      </c>
      <c r="R73" s="891"/>
      <c r="S73" s="891"/>
      <c r="T73" s="891"/>
      <c r="U73" s="891"/>
      <c r="V73" s="891">
        <v>1459</v>
      </c>
      <c r="W73" s="891"/>
      <c r="X73" s="891"/>
      <c r="Y73" s="891"/>
      <c r="Z73" s="891"/>
      <c r="AA73" s="891">
        <v>60</v>
      </c>
      <c r="AB73" s="891"/>
      <c r="AC73" s="891"/>
      <c r="AD73" s="891"/>
      <c r="AE73" s="891"/>
      <c r="AF73" s="891">
        <v>60</v>
      </c>
      <c r="AG73" s="891"/>
      <c r="AH73" s="891"/>
      <c r="AI73" s="891"/>
      <c r="AJ73" s="891"/>
      <c r="AK73" s="891">
        <v>145</v>
      </c>
      <c r="AL73" s="891"/>
      <c r="AM73" s="891"/>
      <c r="AN73" s="891"/>
      <c r="AO73" s="891"/>
      <c r="AP73" s="891">
        <v>572</v>
      </c>
      <c r="AQ73" s="891"/>
      <c r="AR73" s="891"/>
      <c r="AS73" s="891"/>
      <c r="AT73" s="891"/>
      <c r="AU73" s="891">
        <v>129</v>
      </c>
      <c r="AV73" s="891"/>
      <c r="AW73" s="891"/>
      <c r="AX73" s="891"/>
      <c r="AY73" s="891"/>
      <c r="AZ73" s="935"/>
      <c r="BA73" s="935"/>
      <c r="BB73" s="935"/>
      <c r="BC73" s="935"/>
      <c r="BD73" s="936"/>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1" t="s">
        <v>590</v>
      </c>
      <c r="C74" s="932"/>
      <c r="D74" s="932"/>
      <c r="E74" s="932"/>
      <c r="F74" s="932"/>
      <c r="G74" s="932"/>
      <c r="H74" s="932"/>
      <c r="I74" s="932"/>
      <c r="J74" s="932"/>
      <c r="K74" s="932"/>
      <c r="L74" s="932"/>
      <c r="M74" s="932"/>
      <c r="N74" s="932"/>
      <c r="O74" s="932"/>
      <c r="P74" s="933"/>
      <c r="Q74" s="934">
        <v>4</v>
      </c>
      <c r="R74" s="927"/>
      <c r="S74" s="927"/>
      <c r="T74" s="927"/>
      <c r="U74" s="890"/>
      <c r="V74" s="926">
        <v>3</v>
      </c>
      <c r="W74" s="927"/>
      <c r="X74" s="927"/>
      <c r="Y74" s="927"/>
      <c r="Z74" s="890"/>
      <c r="AA74" s="926">
        <v>1</v>
      </c>
      <c r="AB74" s="927"/>
      <c r="AC74" s="927"/>
      <c r="AD74" s="927"/>
      <c r="AE74" s="890"/>
      <c r="AF74" s="926">
        <v>1</v>
      </c>
      <c r="AG74" s="927"/>
      <c r="AH74" s="927"/>
      <c r="AI74" s="927"/>
      <c r="AJ74" s="890"/>
      <c r="AK74" s="926" t="s">
        <v>580</v>
      </c>
      <c r="AL74" s="927"/>
      <c r="AM74" s="927"/>
      <c r="AN74" s="927"/>
      <c r="AO74" s="890"/>
      <c r="AP74" s="926" t="s">
        <v>607</v>
      </c>
      <c r="AQ74" s="927"/>
      <c r="AR74" s="927"/>
      <c r="AS74" s="927"/>
      <c r="AT74" s="890"/>
      <c r="AU74" s="891" t="s">
        <v>607</v>
      </c>
      <c r="AV74" s="891"/>
      <c r="AW74" s="891"/>
      <c r="AX74" s="891"/>
      <c r="AY74" s="891"/>
      <c r="AZ74" s="935"/>
      <c r="BA74" s="935"/>
      <c r="BB74" s="935"/>
      <c r="BC74" s="935"/>
      <c r="BD74" s="936"/>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1" t="s">
        <v>591</v>
      </c>
      <c r="C75" s="932"/>
      <c r="D75" s="932"/>
      <c r="E75" s="932"/>
      <c r="F75" s="932"/>
      <c r="G75" s="932"/>
      <c r="H75" s="932"/>
      <c r="I75" s="932"/>
      <c r="J75" s="932"/>
      <c r="K75" s="932"/>
      <c r="L75" s="932"/>
      <c r="M75" s="932"/>
      <c r="N75" s="932"/>
      <c r="O75" s="932"/>
      <c r="P75" s="933"/>
      <c r="Q75" s="934">
        <v>204</v>
      </c>
      <c r="R75" s="927"/>
      <c r="S75" s="927"/>
      <c r="T75" s="927"/>
      <c r="U75" s="890"/>
      <c r="V75" s="926">
        <v>195</v>
      </c>
      <c r="W75" s="927"/>
      <c r="X75" s="927"/>
      <c r="Y75" s="927"/>
      <c r="Z75" s="890"/>
      <c r="AA75" s="926">
        <v>9</v>
      </c>
      <c r="AB75" s="927"/>
      <c r="AC75" s="927"/>
      <c r="AD75" s="927"/>
      <c r="AE75" s="890"/>
      <c r="AF75" s="926">
        <v>9</v>
      </c>
      <c r="AG75" s="927"/>
      <c r="AH75" s="927"/>
      <c r="AI75" s="927"/>
      <c r="AJ75" s="890"/>
      <c r="AK75" s="926">
        <v>16</v>
      </c>
      <c r="AL75" s="927"/>
      <c r="AM75" s="927"/>
      <c r="AN75" s="927"/>
      <c r="AO75" s="890"/>
      <c r="AP75" s="926" t="s">
        <v>580</v>
      </c>
      <c r="AQ75" s="927"/>
      <c r="AR75" s="927"/>
      <c r="AS75" s="927"/>
      <c r="AT75" s="890"/>
      <c r="AU75" s="926" t="s">
        <v>607</v>
      </c>
      <c r="AV75" s="927"/>
      <c r="AW75" s="927"/>
      <c r="AX75" s="927"/>
      <c r="AY75" s="890"/>
      <c r="AZ75" s="935"/>
      <c r="BA75" s="935"/>
      <c r="BB75" s="935"/>
      <c r="BC75" s="935"/>
      <c r="BD75" s="936"/>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1" t="s">
        <v>592</v>
      </c>
      <c r="C76" s="932"/>
      <c r="D76" s="932"/>
      <c r="E76" s="932"/>
      <c r="F76" s="932"/>
      <c r="G76" s="932"/>
      <c r="H76" s="932"/>
      <c r="I76" s="932"/>
      <c r="J76" s="932"/>
      <c r="K76" s="932"/>
      <c r="L76" s="932"/>
      <c r="M76" s="932"/>
      <c r="N76" s="932"/>
      <c r="O76" s="932"/>
      <c r="P76" s="933"/>
      <c r="Q76" s="937">
        <v>66</v>
      </c>
      <c r="R76" s="891"/>
      <c r="S76" s="891"/>
      <c r="T76" s="891"/>
      <c r="U76" s="891"/>
      <c r="V76" s="891">
        <v>66</v>
      </c>
      <c r="W76" s="891"/>
      <c r="X76" s="891"/>
      <c r="Y76" s="891"/>
      <c r="Z76" s="891"/>
      <c r="AA76" s="891" t="s">
        <v>580</v>
      </c>
      <c r="AB76" s="891"/>
      <c r="AC76" s="891"/>
      <c r="AD76" s="891"/>
      <c r="AE76" s="891"/>
      <c r="AF76" s="891" t="s">
        <v>580</v>
      </c>
      <c r="AG76" s="891"/>
      <c r="AH76" s="891"/>
      <c r="AI76" s="891"/>
      <c r="AJ76" s="891"/>
      <c r="AK76" s="891" t="s">
        <v>580</v>
      </c>
      <c r="AL76" s="891"/>
      <c r="AM76" s="891"/>
      <c r="AN76" s="891"/>
      <c r="AO76" s="891"/>
      <c r="AP76" s="891" t="s">
        <v>580</v>
      </c>
      <c r="AQ76" s="891"/>
      <c r="AR76" s="891"/>
      <c r="AS76" s="891"/>
      <c r="AT76" s="891"/>
      <c r="AU76" s="926" t="s">
        <v>607</v>
      </c>
      <c r="AV76" s="927"/>
      <c r="AW76" s="927"/>
      <c r="AX76" s="927"/>
      <c r="AY76" s="890"/>
      <c r="AZ76" s="935"/>
      <c r="BA76" s="935"/>
      <c r="BB76" s="935"/>
      <c r="BC76" s="935"/>
      <c r="BD76" s="936"/>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1" t="s">
        <v>593</v>
      </c>
      <c r="C77" s="932"/>
      <c r="D77" s="932"/>
      <c r="E77" s="932"/>
      <c r="F77" s="932"/>
      <c r="G77" s="932"/>
      <c r="H77" s="932"/>
      <c r="I77" s="932"/>
      <c r="J77" s="932"/>
      <c r="K77" s="932"/>
      <c r="L77" s="932"/>
      <c r="M77" s="932"/>
      <c r="N77" s="932"/>
      <c r="O77" s="932"/>
      <c r="P77" s="933"/>
      <c r="Q77" s="937">
        <v>1054</v>
      </c>
      <c r="R77" s="891"/>
      <c r="S77" s="891"/>
      <c r="T77" s="891"/>
      <c r="U77" s="891"/>
      <c r="V77" s="891">
        <v>1025</v>
      </c>
      <c r="W77" s="891"/>
      <c r="X77" s="891"/>
      <c r="Y77" s="891"/>
      <c r="Z77" s="891"/>
      <c r="AA77" s="891">
        <v>29</v>
      </c>
      <c r="AB77" s="891"/>
      <c r="AC77" s="891"/>
      <c r="AD77" s="891"/>
      <c r="AE77" s="891"/>
      <c r="AF77" s="891">
        <v>29</v>
      </c>
      <c r="AG77" s="891"/>
      <c r="AH77" s="891"/>
      <c r="AI77" s="891"/>
      <c r="AJ77" s="891"/>
      <c r="AK77" s="891" t="s">
        <v>580</v>
      </c>
      <c r="AL77" s="891"/>
      <c r="AM77" s="891"/>
      <c r="AN77" s="891"/>
      <c r="AO77" s="891"/>
      <c r="AP77" s="891" t="s">
        <v>580</v>
      </c>
      <c r="AQ77" s="891"/>
      <c r="AR77" s="891"/>
      <c r="AS77" s="891"/>
      <c r="AT77" s="891"/>
      <c r="AU77" s="926" t="s">
        <v>607</v>
      </c>
      <c r="AV77" s="927"/>
      <c r="AW77" s="927"/>
      <c r="AX77" s="927"/>
      <c r="AY77" s="890"/>
      <c r="AZ77" s="935"/>
      <c r="BA77" s="935"/>
      <c r="BB77" s="935"/>
      <c r="BC77" s="935"/>
      <c r="BD77" s="936"/>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1" t="s">
        <v>594</v>
      </c>
      <c r="C78" s="932"/>
      <c r="D78" s="932"/>
      <c r="E78" s="932"/>
      <c r="F78" s="932"/>
      <c r="G78" s="932"/>
      <c r="H78" s="932"/>
      <c r="I78" s="932"/>
      <c r="J78" s="932"/>
      <c r="K78" s="932"/>
      <c r="L78" s="932"/>
      <c r="M78" s="932"/>
      <c r="N78" s="932"/>
      <c r="O78" s="932"/>
      <c r="P78" s="933"/>
      <c r="Q78" s="937">
        <v>68421</v>
      </c>
      <c r="R78" s="891"/>
      <c r="S78" s="891"/>
      <c r="T78" s="891"/>
      <c r="U78" s="891"/>
      <c r="V78" s="891">
        <v>65798</v>
      </c>
      <c r="W78" s="891"/>
      <c r="X78" s="891"/>
      <c r="Y78" s="891"/>
      <c r="Z78" s="891"/>
      <c r="AA78" s="891">
        <v>2623</v>
      </c>
      <c r="AB78" s="891"/>
      <c r="AC78" s="891"/>
      <c r="AD78" s="891"/>
      <c r="AE78" s="891"/>
      <c r="AF78" s="891">
        <v>2623</v>
      </c>
      <c r="AG78" s="891"/>
      <c r="AH78" s="891"/>
      <c r="AI78" s="891"/>
      <c r="AJ78" s="891"/>
      <c r="AK78" s="891">
        <v>499</v>
      </c>
      <c r="AL78" s="891"/>
      <c r="AM78" s="891"/>
      <c r="AN78" s="891"/>
      <c r="AO78" s="891"/>
      <c r="AP78" s="891" t="s">
        <v>580</v>
      </c>
      <c r="AQ78" s="891"/>
      <c r="AR78" s="891"/>
      <c r="AS78" s="891"/>
      <c r="AT78" s="891"/>
      <c r="AU78" s="891" t="s">
        <v>610</v>
      </c>
      <c r="AV78" s="891"/>
      <c r="AW78" s="891"/>
      <c r="AX78" s="891"/>
      <c r="AY78" s="891"/>
      <c r="AZ78" s="935"/>
      <c r="BA78" s="935"/>
      <c r="BB78" s="935"/>
      <c r="BC78" s="935"/>
      <c r="BD78" s="936"/>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1" t="s">
        <v>595</v>
      </c>
      <c r="C79" s="932"/>
      <c r="D79" s="932"/>
      <c r="E79" s="932"/>
      <c r="F79" s="932"/>
      <c r="G79" s="932"/>
      <c r="H79" s="932"/>
      <c r="I79" s="932"/>
      <c r="J79" s="932"/>
      <c r="K79" s="932"/>
      <c r="L79" s="932"/>
      <c r="M79" s="932"/>
      <c r="N79" s="932"/>
      <c r="O79" s="932"/>
      <c r="P79" s="933"/>
      <c r="Q79" s="937">
        <v>247</v>
      </c>
      <c r="R79" s="891"/>
      <c r="S79" s="891"/>
      <c r="T79" s="891"/>
      <c r="U79" s="891"/>
      <c r="V79" s="891">
        <v>205</v>
      </c>
      <c r="W79" s="891"/>
      <c r="X79" s="891"/>
      <c r="Y79" s="891"/>
      <c r="Z79" s="891"/>
      <c r="AA79" s="891">
        <v>42</v>
      </c>
      <c r="AB79" s="891"/>
      <c r="AC79" s="891"/>
      <c r="AD79" s="891"/>
      <c r="AE79" s="891"/>
      <c r="AF79" s="891">
        <v>42</v>
      </c>
      <c r="AG79" s="891"/>
      <c r="AH79" s="891"/>
      <c r="AI79" s="891"/>
      <c r="AJ79" s="891"/>
      <c r="AK79" s="891">
        <v>53</v>
      </c>
      <c r="AL79" s="891"/>
      <c r="AM79" s="891"/>
      <c r="AN79" s="891"/>
      <c r="AO79" s="891"/>
      <c r="AP79" s="891" t="s">
        <v>580</v>
      </c>
      <c r="AQ79" s="891"/>
      <c r="AR79" s="891"/>
      <c r="AS79" s="891"/>
      <c r="AT79" s="891"/>
      <c r="AU79" s="891" t="s">
        <v>607</v>
      </c>
      <c r="AV79" s="891"/>
      <c r="AW79" s="891"/>
      <c r="AX79" s="891"/>
      <c r="AY79" s="891"/>
      <c r="AZ79" s="935"/>
      <c r="BA79" s="935"/>
      <c r="BB79" s="935"/>
      <c r="BC79" s="935"/>
      <c r="BD79" s="936"/>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1" t="s">
        <v>596</v>
      </c>
      <c r="C80" s="932"/>
      <c r="D80" s="932"/>
      <c r="E80" s="932"/>
      <c r="F80" s="932"/>
      <c r="G80" s="932"/>
      <c r="H80" s="932"/>
      <c r="I80" s="932"/>
      <c r="J80" s="932"/>
      <c r="K80" s="932"/>
      <c r="L80" s="932"/>
      <c r="M80" s="932"/>
      <c r="N80" s="932"/>
      <c r="O80" s="932"/>
      <c r="P80" s="933"/>
      <c r="Q80" s="937">
        <v>758744</v>
      </c>
      <c r="R80" s="891"/>
      <c r="S80" s="891"/>
      <c r="T80" s="891"/>
      <c r="U80" s="891"/>
      <c r="V80" s="891">
        <v>730814</v>
      </c>
      <c r="W80" s="891"/>
      <c r="X80" s="891"/>
      <c r="Y80" s="891"/>
      <c r="Z80" s="891"/>
      <c r="AA80" s="891">
        <v>27930</v>
      </c>
      <c r="AB80" s="891"/>
      <c r="AC80" s="891"/>
      <c r="AD80" s="891"/>
      <c r="AE80" s="891"/>
      <c r="AF80" s="891">
        <v>27930</v>
      </c>
      <c r="AG80" s="891"/>
      <c r="AH80" s="891"/>
      <c r="AI80" s="891"/>
      <c r="AJ80" s="891"/>
      <c r="AK80" s="891" t="s">
        <v>580</v>
      </c>
      <c r="AL80" s="891"/>
      <c r="AM80" s="891"/>
      <c r="AN80" s="891"/>
      <c r="AO80" s="891"/>
      <c r="AP80" s="891" t="s">
        <v>580</v>
      </c>
      <c r="AQ80" s="891"/>
      <c r="AR80" s="891"/>
      <c r="AS80" s="891"/>
      <c r="AT80" s="891"/>
      <c r="AU80" s="891" t="s">
        <v>610</v>
      </c>
      <c r="AV80" s="891"/>
      <c r="AW80" s="891"/>
      <c r="AX80" s="891"/>
      <c r="AY80" s="891"/>
      <c r="AZ80" s="935"/>
      <c r="BA80" s="935"/>
      <c r="BB80" s="935"/>
      <c r="BC80" s="935"/>
      <c r="BD80" s="936"/>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1" t="s">
        <v>597</v>
      </c>
      <c r="C81" s="932"/>
      <c r="D81" s="932"/>
      <c r="E81" s="932"/>
      <c r="F81" s="932"/>
      <c r="G81" s="932"/>
      <c r="H81" s="932"/>
      <c r="I81" s="932"/>
      <c r="J81" s="932"/>
      <c r="K81" s="932"/>
      <c r="L81" s="932"/>
      <c r="M81" s="932"/>
      <c r="N81" s="932"/>
      <c r="O81" s="932"/>
      <c r="P81" s="933"/>
      <c r="Q81" s="937">
        <v>696</v>
      </c>
      <c r="R81" s="891"/>
      <c r="S81" s="891"/>
      <c r="T81" s="891"/>
      <c r="U81" s="891"/>
      <c r="V81" s="891">
        <v>526</v>
      </c>
      <c r="W81" s="891"/>
      <c r="X81" s="891"/>
      <c r="Y81" s="891"/>
      <c r="Z81" s="891"/>
      <c r="AA81" s="891">
        <v>170</v>
      </c>
      <c r="AB81" s="891"/>
      <c r="AC81" s="891"/>
      <c r="AD81" s="891"/>
      <c r="AE81" s="891"/>
      <c r="AF81" s="891">
        <v>1317</v>
      </c>
      <c r="AG81" s="891"/>
      <c r="AH81" s="891"/>
      <c r="AI81" s="891"/>
      <c r="AJ81" s="891"/>
      <c r="AK81" s="938" t="s">
        <v>580</v>
      </c>
      <c r="AL81" s="891"/>
      <c r="AM81" s="891"/>
      <c r="AN81" s="891"/>
      <c r="AO81" s="891"/>
      <c r="AP81" s="891">
        <v>3908</v>
      </c>
      <c r="AQ81" s="891"/>
      <c r="AR81" s="891"/>
      <c r="AS81" s="891"/>
      <c r="AT81" s="891"/>
      <c r="AU81" s="891" t="s">
        <v>610</v>
      </c>
      <c r="AV81" s="891"/>
      <c r="AW81" s="891"/>
      <c r="AX81" s="891"/>
      <c r="AY81" s="891"/>
      <c r="AZ81" s="935" t="s">
        <v>598</v>
      </c>
      <c r="BA81" s="935"/>
      <c r="BB81" s="935"/>
      <c r="BC81" s="935"/>
      <c r="BD81" s="936"/>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1"/>
      <c r="C82" s="932"/>
      <c r="D82" s="932"/>
      <c r="E82" s="932"/>
      <c r="F82" s="932"/>
      <c r="G82" s="932"/>
      <c r="H82" s="932"/>
      <c r="I82" s="932"/>
      <c r="J82" s="932"/>
      <c r="K82" s="932"/>
      <c r="L82" s="932"/>
      <c r="M82" s="932"/>
      <c r="N82" s="932"/>
      <c r="O82" s="932"/>
      <c r="P82" s="933"/>
      <c r="Q82" s="937"/>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5"/>
      <c r="BA82" s="935"/>
      <c r="BB82" s="935"/>
      <c r="BC82" s="935"/>
      <c r="BD82" s="936"/>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1"/>
      <c r="C83" s="932"/>
      <c r="D83" s="932"/>
      <c r="E83" s="932"/>
      <c r="F83" s="932"/>
      <c r="G83" s="932"/>
      <c r="H83" s="932"/>
      <c r="I83" s="932"/>
      <c r="J83" s="932"/>
      <c r="K83" s="932"/>
      <c r="L83" s="932"/>
      <c r="M83" s="932"/>
      <c r="N83" s="932"/>
      <c r="O83" s="932"/>
      <c r="P83" s="933"/>
      <c r="Q83" s="937"/>
      <c r="R83" s="891"/>
      <c r="S83" s="891"/>
      <c r="T83" s="891"/>
      <c r="U83" s="891"/>
      <c r="V83" s="891"/>
      <c r="W83" s="891"/>
      <c r="X83" s="891"/>
      <c r="Y83" s="891"/>
      <c r="Z83" s="891"/>
      <c r="AA83" s="891"/>
      <c r="AB83" s="891"/>
      <c r="AC83" s="891"/>
      <c r="AD83" s="891"/>
      <c r="AE83" s="891"/>
      <c r="AF83" s="891"/>
      <c r="AG83" s="891"/>
      <c r="AH83" s="891"/>
      <c r="AI83" s="891"/>
      <c r="AJ83" s="891"/>
      <c r="AK83" s="938"/>
      <c r="AL83" s="891"/>
      <c r="AM83" s="891"/>
      <c r="AN83" s="891"/>
      <c r="AO83" s="891"/>
      <c r="AP83" s="891"/>
      <c r="AQ83" s="891"/>
      <c r="AR83" s="891"/>
      <c r="AS83" s="891"/>
      <c r="AT83" s="891"/>
      <c r="AU83" s="891"/>
      <c r="AV83" s="891"/>
      <c r="AW83" s="891"/>
      <c r="AX83" s="891"/>
      <c r="AY83" s="891"/>
      <c r="AZ83" s="935"/>
      <c r="BA83" s="935"/>
      <c r="BB83" s="935"/>
      <c r="BC83" s="935"/>
      <c r="BD83" s="936"/>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1"/>
      <c r="C84" s="932"/>
      <c r="D84" s="932"/>
      <c r="E84" s="932"/>
      <c r="F84" s="932"/>
      <c r="G84" s="932"/>
      <c r="H84" s="932"/>
      <c r="I84" s="932"/>
      <c r="J84" s="932"/>
      <c r="K84" s="932"/>
      <c r="L84" s="932"/>
      <c r="M84" s="932"/>
      <c r="N84" s="932"/>
      <c r="O84" s="932"/>
      <c r="P84" s="933"/>
      <c r="Q84" s="937"/>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5"/>
      <c r="BA84" s="935"/>
      <c r="BB84" s="935"/>
      <c r="BC84" s="935"/>
      <c r="BD84" s="936"/>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1"/>
      <c r="C85" s="932"/>
      <c r="D85" s="932"/>
      <c r="E85" s="932"/>
      <c r="F85" s="932"/>
      <c r="G85" s="932"/>
      <c r="H85" s="932"/>
      <c r="I85" s="932"/>
      <c r="J85" s="932"/>
      <c r="K85" s="932"/>
      <c r="L85" s="932"/>
      <c r="M85" s="932"/>
      <c r="N85" s="932"/>
      <c r="O85" s="932"/>
      <c r="P85" s="933"/>
      <c r="Q85" s="937"/>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5"/>
      <c r="BA85" s="935"/>
      <c r="BB85" s="935"/>
      <c r="BC85" s="935"/>
      <c r="BD85" s="936"/>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1"/>
      <c r="C86" s="932"/>
      <c r="D86" s="932"/>
      <c r="E86" s="932"/>
      <c r="F86" s="932"/>
      <c r="G86" s="932"/>
      <c r="H86" s="932"/>
      <c r="I86" s="932"/>
      <c r="J86" s="932"/>
      <c r="K86" s="932"/>
      <c r="L86" s="932"/>
      <c r="M86" s="932"/>
      <c r="N86" s="932"/>
      <c r="O86" s="932"/>
      <c r="P86" s="933"/>
      <c r="Q86" s="937"/>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5"/>
      <c r="BA86" s="935"/>
      <c r="BB86" s="935"/>
      <c r="BC86" s="935"/>
      <c r="BD86" s="936"/>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39"/>
      <c r="C87" s="940"/>
      <c r="D87" s="940"/>
      <c r="E87" s="940"/>
      <c r="F87" s="940"/>
      <c r="G87" s="940"/>
      <c r="H87" s="940"/>
      <c r="I87" s="940"/>
      <c r="J87" s="940"/>
      <c r="K87" s="940"/>
      <c r="L87" s="940"/>
      <c r="M87" s="940"/>
      <c r="N87" s="940"/>
      <c r="O87" s="940"/>
      <c r="P87" s="941"/>
      <c r="Q87" s="942"/>
      <c r="R87" s="943"/>
      <c r="S87" s="943"/>
      <c r="T87" s="943"/>
      <c r="U87" s="943"/>
      <c r="V87" s="943"/>
      <c r="W87" s="943"/>
      <c r="X87" s="943"/>
      <c r="Y87" s="943"/>
      <c r="Z87" s="943"/>
      <c r="AA87" s="943"/>
      <c r="AB87" s="943"/>
      <c r="AC87" s="943"/>
      <c r="AD87" s="943"/>
      <c r="AE87" s="943"/>
      <c r="AF87" s="943"/>
      <c r="AG87" s="943"/>
      <c r="AH87" s="943"/>
      <c r="AI87" s="943"/>
      <c r="AJ87" s="943"/>
      <c r="AK87" s="943"/>
      <c r="AL87" s="943"/>
      <c r="AM87" s="943"/>
      <c r="AN87" s="943"/>
      <c r="AO87" s="943"/>
      <c r="AP87" s="943"/>
      <c r="AQ87" s="943"/>
      <c r="AR87" s="943"/>
      <c r="AS87" s="943"/>
      <c r="AT87" s="943"/>
      <c r="AU87" s="943"/>
      <c r="AV87" s="943"/>
      <c r="AW87" s="943"/>
      <c r="AX87" s="943"/>
      <c r="AY87" s="943"/>
      <c r="AZ87" s="944"/>
      <c r="BA87" s="944"/>
      <c r="BB87" s="944"/>
      <c r="BC87" s="944"/>
      <c r="BD87" s="945"/>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384</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32234</v>
      </c>
      <c r="AG88" s="902"/>
      <c r="AH88" s="902"/>
      <c r="AI88" s="902"/>
      <c r="AJ88" s="902"/>
      <c r="AK88" s="899"/>
      <c r="AL88" s="899"/>
      <c r="AM88" s="899"/>
      <c r="AN88" s="899"/>
      <c r="AO88" s="899"/>
      <c r="AP88" s="902">
        <v>4480</v>
      </c>
      <c r="AQ88" s="902"/>
      <c r="AR88" s="902"/>
      <c r="AS88" s="902"/>
      <c r="AT88" s="902"/>
      <c r="AU88" s="902">
        <v>129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416</v>
      </c>
      <c r="BS102" s="851"/>
      <c r="BT102" s="851"/>
      <c r="BU102" s="851"/>
      <c r="BV102" s="851"/>
      <c r="BW102" s="851"/>
      <c r="BX102" s="851"/>
      <c r="BY102" s="851"/>
      <c r="BZ102" s="851"/>
      <c r="CA102" s="851"/>
      <c r="CB102" s="851"/>
      <c r="CC102" s="851"/>
      <c r="CD102" s="851"/>
      <c r="CE102" s="851"/>
      <c r="CF102" s="851"/>
      <c r="CG102" s="852"/>
      <c r="CH102" s="946"/>
      <c r="CI102" s="947"/>
      <c r="CJ102" s="947"/>
      <c r="CK102" s="947"/>
      <c r="CL102" s="948"/>
      <c r="CM102" s="946"/>
      <c r="CN102" s="947"/>
      <c r="CO102" s="947"/>
      <c r="CP102" s="947"/>
      <c r="CQ102" s="948"/>
      <c r="CR102" s="949">
        <v>44</v>
      </c>
      <c r="CS102" s="910"/>
      <c r="CT102" s="910"/>
      <c r="CU102" s="910"/>
      <c r="CV102" s="950"/>
      <c r="CW102" s="951" t="s">
        <v>607</v>
      </c>
      <c r="CX102" s="910"/>
      <c r="CY102" s="910"/>
      <c r="CZ102" s="910"/>
      <c r="DA102" s="950"/>
      <c r="DB102" s="949" t="s">
        <v>607</v>
      </c>
      <c r="DC102" s="910"/>
      <c r="DD102" s="910"/>
      <c r="DE102" s="910"/>
      <c r="DF102" s="950"/>
      <c r="DG102" s="949" t="s">
        <v>608</v>
      </c>
      <c r="DH102" s="910"/>
      <c r="DI102" s="910"/>
      <c r="DJ102" s="910"/>
      <c r="DK102" s="950"/>
      <c r="DL102" s="949" t="s">
        <v>607</v>
      </c>
      <c r="DM102" s="910"/>
      <c r="DN102" s="910"/>
      <c r="DO102" s="910"/>
      <c r="DP102" s="950"/>
      <c r="DQ102" s="949" t="s">
        <v>611</v>
      </c>
      <c r="DR102" s="910"/>
      <c r="DS102" s="910"/>
      <c r="DT102" s="910"/>
      <c r="DU102" s="950"/>
      <c r="DV102" s="974"/>
      <c r="DW102" s="975"/>
      <c r="DX102" s="975"/>
      <c r="DY102" s="975"/>
      <c r="DZ102" s="97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7" t="s">
        <v>417</v>
      </c>
      <c r="BR103" s="977"/>
      <c r="BS103" s="977"/>
      <c r="BT103" s="977"/>
      <c r="BU103" s="977"/>
      <c r="BV103" s="977"/>
      <c r="BW103" s="977"/>
      <c r="BX103" s="977"/>
      <c r="BY103" s="977"/>
      <c r="BZ103" s="977"/>
      <c r="CA103" s="977"/>
      <c r="CB103" s="977"/>
      <c r="CC103" s="977"/>
      <c r="CD103" s="977"/>
      <c r="CE103" s="977"/>
      <c r="CF103" s="977"/>
      <c r="CG103" s="977"/>
      <c r="CH103" s="977"/>
      <c r="CI103" s="977"/>
      <c r="CJ103" s="977"/>
      <c r="CK103" s="977"/>
      <c r="CL103" s="977"/>
      <c r="CM103" s="977"/>
      <c r="CN103" s="977"/>
      <c r="CO103" s="977"/>
      <c r="CP103" s="977"/>
      <c r="CQ103" s="977"/>
      <c r="CR103" s="977"/>
      <c r="CS103" s="977"/>
      <c r="CT103" s="977"/>
      <c r="CU103" s="977"/>
      <c r="CV103" s="977"/>
      <c r="CW103" s="977"/>
      <c r="CX103" s="977"/>
      <c r="CY103" s="977"/>
      <c r="CZ103" s="977"/>
      <c r="DA103" s="977"/>
      <c r="DB103" s="977"/>
      <c r="DC103" s="977"/>
      <c r="DD103" s="977"/>
      <c r="DE103" s="977"/>
      <c r="DF103" s="977"/>
      <c r="DG103" s="977"/>
      <c r="DH103" s="977"/>
      <c r="DI103" s="977"/>
      <c r="DJ103" s="977"/>
      <c r="DK103" s="977"/>
      <c r="DL103" s="977"/>
      <c r="DM103" s="977"/>
      <c r="DN103" s="977"/>
      <c r="DO103" s="977"/>
      <c r="DP103" s="977"/>
      <c r="DQ103" s="977"/>
      <c r="DR103" s="977"/>
      <c r="DS103" s="977"/>
      <c r="DT103" s="977"/>
      <c r="DU103" s="977"/>
      <c r="DV103" s="977"/>
      <c r="DW103" s="977"/>
      <c r="DX103" s="977"/>
      <c r="DY103" s="977"/>
      <c r="DZ103" s="97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8" t="s">
        <v>418</v>
      </c>
      <c r="BR104" s="978"/>
      <c r="BS104" s="978"/>
      <c r="BT104" s="978"/>
      <c r="BU104" s="978"/>
      <c r="BV104" s="978"/>
      <c r="BW104" s="978"/>
      <c r="BX104" s="978"/>
      <c r="BY104" s="978"/>
      <c r="BZ104" s="978"/>
      <c r="CA104" s="978"/>
      <c r="CB104" s="978"/>
      <c r="CC104" s="978"/>
      <c r="CD104" s="978"/>
      <c r="CE104" s="978"/>
      <c r="CF104" s="978"/>
      <c r="CG104" s="978"/>
      <c r="CH104" s="978"/>
      <c r="CI104" s="978"/>
      <c r="CJ104" s="978"/>
      <c r="CK104" s="978"/>
      <c r="CL104" s="978"/>
      <c r="CM104" s="978"/>
      <c r="CN104" s="978"/>
      <c r="CO104" s="978"/>
      <c r="CP104" s="978"/>
      <c r="CQ104" s="978"/>
      <c r="CR104" s="978"/>
      <c r="CS104" s="978"/>
      <c r="CT104" s="978"/>
      <c r="CU104" s="978"/>
      <c r="CV104" s="978"/>
      <c r="CW104" s="978"/>
      <c r="CX104" s="978"/>
      <c r="CY104" s="978"/>
      <c r="CZ104" s="978"/>
      <c r="DA104" s="978"/>
      <c r="DB104" s="978"/>
      <c r="DC104" s="978"/>
      <c r="DD104" s="978"/>
      <c r="DE104" s="978"/>
      <c r="DF104" s="978"/>
      <c r="DG104" s="978"/>
      <c r="DH104" s="978"/>
      <c r="DI104" s="978"/>
      <c r="DJ104" s="978"/>
      <c r="DK104" s="978"/>
      <c r="DL104" s="978"/>
      <c r="DM104" s="978"/>
      <c r="DN104" s="978"/>
      <c r="DO104" s="978"/>
      <c r="DP104" s="978"/>
      <c r="DQ104" s="978"/>
      <c r="DR104" s="978"/>
      <c r="DS104" s="978"/>
      <c r="DT104" s="978"/>
      <c r="DU104" s="978"/>
      <c r="DV104" s="978"/>
      <c r="DW104" s="978"/>
      <c r="DX104" s="978"/>
      <c r="DY104" s="978"/>
      <c r="DZ104" s="97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79" t="s">
        <v>421</v>
      </c>
      <c r="B108" s="980"/>
      <c r="C108" s="980"/>
      <c r="D108" s="980"/>
      <c r="E108" s="980"/>
      <c r="F108" s="980"/>
      <c r="G108" s="980"/>
      <c r="H108" s="980"/>
      <c r="I108" s="980"/>
      <c r="J108" s="980"/>
      <c r="K108" s="980"/>
      <c r="L108" s="980"/>
      <c r="M108" s="980"/>
      <c r="N108" s="980"/>
      <c r="O108" s="980"/>
      <c r="P108" s="980"/>
      <c r="Q108" s="980"/>
      <c r="R108" s="980"/>
      <c r="S108" s="980"/>
      <c r="T108" s="980"/>
      <c r="U108" s="980"/>
      <c r="V108" s="980"/>
      <c r="W108" s="980"/>
      <c r="X108" s="980"/>
      <c r="Y108" s="980"/>
      <c r="Z108" s="980"/>
      <c r="AA108" s="980"/>
      <c r="AB108" s="980"/>
      <c r="AC108" s="980"/>
      <c r="AD108" s="980"/>
      <c r="AE108" s="980"/>
      <c r="AF108" s="980"/>
      <c r="AG108" s="980"/>
      <c r="AH108" s="980"/>
      <c r="AI108" s="980"/>
      <c r="AJ108" s="980"/>
      <c r="AK108" s="980"/>
      <c r="AL108" s="980"/>
      <c r="AM108" s="980"/>
      <c r="AN108" s="980"/>
      <c r="AO108" s="980"/>
      <c r="AP108" s="980"/>
      <c r="AQ108" s="980"/>
      <c r="AR108" s="980"/>
      <c r="AS108" s="980"/>
      <c r="AT108" s="981"/>
      <c r="AU108" s="979" t="s">
        <v>422</v>
      </c>
      <c r="AV108" s="980"/>
      <c r="AW108" s="980"/>
      <c r="AX108" s="980"/>
      <c r="AY108" s="980"/>
      <c r="AZ108" s="980"/>
      <c r="BA108" s="980"/>
      <c r="BB108" s="980"/>
      <c r="BC108" s="980"/>
      <c r="BD108" s="980"/>
      <c r="BE108" s="980"/>
      <c r="BF108" s="980"/>
      <c r="BG108" s="980"/>
      <c r="BH108" s="980"/>
      <c r="BI108" s="980"/>
      <c r="BJ108" s="980"/>
      <c r="BK108" s="980"/>
      <c r="BL108" s="980"/>
      <c r="BM108" s="980"/>
      <c r="BN108" s="980"/>
      <c r="BO108" s="980"/>
      <c r="BP108" s="980"/>
      <c r="BQ108" s="980"/>
      <c r="BR108" s="980"/>
      <c r="BS108" s="980"/>
      <c r="BT108" s="980"/>
      <c r="BU108" s="980"/>
      <c r="BV108" s="980"/>
      <c r="BW108" s="980"/>
      <c r="BX108" s="980"/>
      <c r="BY108" s="980"/>
      <c r="BZ108" s="980"/>
      <c r="CA108" s="980"/>
      <c r="CB108" s="980"/>
      <c r="CC108" s="980"/>
      <c r="CD108" s="980"/>
      <c r="CE108" s="980"/>
      <c r="CF108" s="980"/>
      <c r="CG108" s="980"/>
      <c r="CH108" s="980"/>
      <c r="CI108" s="980"/>
      <c r="CJ108" s="980"/>
      <c r="CK108" s="980"/>
      <c r="CL108" s="980"/>
      <c r="CM108" s="980"/>
      <c r="CN108" s="980"/>
      <c r="CO108" s="980"/>
      <c r="CP108" s="980"/>
      <c r="CQ108" s="980"/>
      <c r="CR108" s="980"/>
      <c r="CS108" s="980"/>
      <c r="CT108" s="980"/>
      <c r="CU108" s="980"/>
      <c r="CV108" s="980"/>
      <c r="CW108" s="980"/>
      <c r="CX108" s="980"/>
      <c r="CY108" s="980"/>
      <c r="CZ108" s="980"/>
      <c r="DA108" s="980"/>
      <c r="DB108" s="980"/>
      <c r="DC108" s="980"/>
      <c r="DD108" s="980"/>
      <c r="DE108" s="980"/>
      <c r="DF108" s="980"/>
      <c r="DG108" s="980"/>
      <c r="DH108" s="980"/>
      <c r="DI108" s="980"/>
      <c r="DJ108" s="980"/>
      <c r="DK108" s="980"/>
      <c r="DL108" s="980"/>
      <c r="DM108" s="980"/>
      <c r="DN108" s="980"/>
      <c r="DO108" s="980"/>
      <c r="DP108" s="980"/>
      <c r="DQ108" s="980"/>
      <c r="DR108" s="980"/>
      <c r="DS108" s="980"/>
      <c r="DT108" s="980"/>
      <c r="DU108" s="980"/>
      <c r="DV108" s="980"/>
      <c r="DW108" s="980"/>
      <c r="DX108" s="980"/>
      <c r="DY108" s="980"/>
      <c r="DZ108" s="981"/>
    </row>
    <row r="109" spans="1:131" s="226" customFormat="1" ht="26.25" customHeight="1">
      <c r="A109" s="972" t="s">
        <v>423</v>
      </c>
      <c r="B109" s="953"/>
      <c r="C109" s="953"/>
      <c r="D109" s="953"/>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4"/>
      <c r="AA109" s="952" t="s">
        <v>424</v>
      </c>
      <c r="AB109" s="953"/>
      <c r="AC109" s="953"/>
      <c r="AD109" s="953"/>
      <c r="AE109" s="954"/>
      <c r="AF109" s="952" t="s">
        <v>301</v>
      </c>
      <c r="AG109" s="953"/>
      <c r="AH109" s="953"/>
      <c r="AI109" s="953"/>
      <c r="AJ109" s="954"/>
      <c r="AK109" s="952" t="s">
        <v>300</v>
      </c>
      <c r="AL109" s="953"/>
      <c r="AM109" s="953"/>
      <c r="AN109" s="953"/>
      <c r="AO109" s="954"/>
      <c r="AP109" s="952" t="s">
        <v>425</v>
      </c>
      <c r="AQ109" s="953"/>
      <c r="AR109" s="953"/>
      <c r="AS109" s="953"/>
      <c r="AT109" s="955"/>
      <c r="AU109" s="972" t="s">
        <v>423</v>
      </c>
      <c r="AV109" s="953"/>
      <c r="AW109" s="953"/>
      <c r="AX109" s="953"/>
      <c r="AY109" s="953"/>
      <c r="AZ109" s="953"/>
      <c r="BA109" s="953"/>
      <c r="BB109" s="953"/>
      <c r="BC109" s="953"/>
      <c r="BD109" s="953"/>
      <c r="BE109" s="953"/>
      <c r="BF109" s="953"/>
      <c r="BG109" s="953"/>
      <c r="BH109" s="953"/>
      <c r="BI109" s="953"/>
      <c r="BJ109" s="953"/>
      <c r="BK109" s="953"/>
      <c r="BL109" s="953"/>
      <c r="BM109" s="953"/>
      <c r="BN109" s="953"/>
      <c r="BO109" s="953"/>
      <c r="BP109" s="954"/>
      <c r="BQ109" s="952" t="s">
        <v>424</v>
      </c>
      <c r="BR109" s="953"/>
      <c r="BS109" s="953"/>
      <c r="BT109" s="953"/>
      <c r="BU109" s="954"/>
      <c r="BV109" s="952" t="s">
        <v>301</v>
      </c>
      <c r="BW109" s="953"/>
      <c r="BX109" s="953"/>
      <c r="BY109" s="953"/>
      <c r="BZ109" s="954"/>
      <c r="CA109" s="952" t="s">
        <v>300</v>
      </c>
      <c r="CB109" s="953"/>
      <c r="CC109" s="953"/>
      <c r="CD109" s="953"/>
      <c r="CE109" s="954"/>
      <c r="CF109" s="973" t="s">
        <v>425</v>
      </c>
      <c r="CG109" s="973"/>
      <c r="CH109" s="973"/>
      <c r="CI109" s="973"/>
      <c r="CJ109" s="973"/>
      <c r="CK109" s="952" t="s">
        <v>426</v>
      </c>
      <c r="CL109" s="953"/>
      <c r="CM109" s="953"/>
      <c r="CN109" s="953"/>
      <c r="CO109" s="953"/>
      <c r="CP109" s="953"/>
      <c r="CQ109" s="953"/>
      <c r="CR109" s="953"/>
      <c r="CS109" s="953"/>
      <c r="CT109" s="953"/>
      <c r="CU109" s="953"/>
      <c r="CV109" s="953"/>
      <c r="CW109" s="953"/>
      <c r="CX109" s="953"/>
      <c r="CY109" s="953"/>
      <c r="CZ109" s="953"/>
      <c r="DA109" s="953"/>
      <c r="DB109" s="953"/>
      <c r="DC109" s="953"/>
      <c r="DD109" s="953"/>
      <c r="DE109" s="953"/>
      <c r="DF109" s="954"/>
      <c r="DG109" s="952" t="s">
        <v>424</v>
      </c>
      <c r="DH109" s="953"/>
      <c r="DI109" s="953"/>
      <c r="DJ109" s="953"/>
      <c r="DK109" s="954"/>
      <c r="DL109" s="952" t="s">
        <v>301</v>
      </c>
      <c r="DM109" s="953"/>
      <c r="DN109" s="953"/>
      <c r="DO109" s="953"/>
      <c r="DP109" s="954"/>
      <c r="DQ109" s="952" t="s">
        <v>300</v>
      </c>
      <c r="DR109" s="953"/>
      <c r="DS109" s="953"/>
      <c r="DT109" s="953"/>
      <c r="DU109" s="954"/>
      <c r="DV109" s="952" t="s">
        <v>425</v>
      </c>
      <c r="DW109" s="953"/>
      <c r="DX109" s="953"/>
      <c r="DY109" s="953"/>
      <c r="DZ109" s="955"/>
    </row>
    <row r="110" spans="1:131" s="226" customFormat="1" ht="26.25" customHeight="1">
      <c r="A110" s="956" t="s">
        <v>427</v>
      </c>
      <c r="B110" s="957"/>
      <c r="C110" s="957"/>
      <c r="D110" s="957"/>
      <c r="E110" s="957"/>
      <c r="F110" s="957"/>
      <c r="G110" s="957"/>
      <c r="H110" s="957"/>
      <c r="I110" s="957"/>
      <c r="J110" s="957"/>
      <c r="K110" s="957"/>
      <c r="L110" s="957"/>
      <c r="M110" s="957"/>
      <c r="N110" s="957"/>
      <c r="O110" s="957"/>
      <c r="P110" s="957"/>
      <c r="Q110" s="957"/>
      <c r="R110" s="957"/>
      <c r="S110" s="957"/>
      <c r="T110" s="957"/>
      <c r="U110" s="957"/>
      <c r="V110" s="957"/>
      <c r="W110" s="957"/>
      <c r="X110" s="957"/>
      <c r="Y110" s="957"/>
      <c r="Z110" s="958"/>
      <c r="AA110" s="959">
        <v>1011403</v>
      </c>
      <c r="AB110" s="960"/>
      <c r="AC110" s="960"/>
      <c r="AD110" s="960"/>
      <c r="AE110" s="961"/>
      <c r="AF110" s="962">
        <v>1066978</v>
      </c>
      <c r="AG110" s="960"/>
      <c r="AH110" s="960"/>
      <c r="AI110" s="960"/>
      <c r="AJ110" s="961"/>
      <c r="AK110" s="962">
        <v>1073243</v>
      </c>
      <c r="AL110" s="960"/>
      <c r="AM110" s="960"/>
      <c r="AN110" s="960"/>
      <c r="AO110" s="961"/>
      <c r="AP110" s="963">
        <v>22.1</v>
      </c>
      <c r="AQ110" s="964"/>
      <c r="AR110" s="964"/>
      <c r="AS110" s="964"/>
      <c r="AT110" s="965"/>
      <c r="AU110" s="966" t="s">
        <v>66</v>
      </c>
      <c r="AV110" s="967"/>
      <c r="AW110" s="967"/>
      <c r="AX110" s="967"/>
      <c r="AY110" s="967"/>
      <c r="AZ110" s="1008" t="s">
        <v>428</v>
      </c>
      <c r="BA110" s="957"/>
      <c r="BB110" s="957"/>
      <c r="BC110" s="957"/>
      <c r="BD110" s="957"/>
      <c r="BE110" s="957"/>
      <c r="BF110" s="957"/>
      <c r="BG110" s="957"/>
      <c r="BH110" s="957"/>
      <c r="BI110" s="957"/>
      <c r="BJ110" s="957"/>
      <c r="BK110" s="957"/>
      <c r="BL110" s="957"/>
      <c r="BM110" s="957"/>
      <c r="BN110" s="957"/>
      <c r="BO110" s="957"/>
      <c r="BP110" s="958"/>
      <c r="BQ110" s="994">
        <v>9286144</v>
      </c>
      <c r="BR110" s="995"/>
      <c r="BS110" s="995"/>
      <c r="BT110" s="995"/>
      <c r="BU110" s="995"/>
      <c r="BV110" s="995">
        <v>9994015</v>
      </c>
      <c r="BW110" s="995"/>
      <c r="BX110" s="995"/>
      <c r="BY110" s="995"/>
      <c r="BZ110" s="995"/>
      <c r="CA110" s="995">
        <v>10409089</v>
      </c>
      <c r="CB110" s="995"/>
      <c r="CC110" s="995"/>
      <c r="CD110" s="995"/>
      <c r="CE110" s="995"/>
      <c r="CF110" s="1009">
        <v>214.2</v>
      </c>
      <c r="CG110" s="1010"/>
      <c r="CH110" s="1010"/>
      <c r="CI110" s="1010"/>
      <c r="CJ110" s="1010"/>
      <c r="CK110" s="1011" t="s">
        <v>429</v>
      </c>
      <c r="CL110" s="1012"/>
      <c r="CM110" s="991" t="s">
        <v>430</v>
      </c>
      <c r="CN110" s="992"/>
      <c r="CO110" s="992"/>
      <c r="CP110" s="992"/>
      <c r="CQ110" s="992"/>
      <c r="CR110" s="992"/>
      <c r="CS110" s="992"/>
      <c r="CT110" s="992"/>
      <c r="CU110" s="992"/>
      <c r="CV110" s="992"/>
      <c r="CW110" s="992"/>
      <c r="CX110" s="992"/>
      <c r="CY110" s="992"/>
      <c r="CZ110" s="992"/>
      <c r="DA110" s="992"/>
      <c r="DB110" s="992"/>
      <c r="DC110" s="992"/>
      <c r="DD110" s="992"/>
      <c r="DE110" s="992"/>
      <c r="DF110" s="993"/>
      <c r="DG110" s="994" t="s">
        <v>124</v>
      </c>
      <c r="DH110" s="995"/>
      <c r="DI110" s="995"/>
      <c r="DJ110" s="995"/>
      <c r="DK110" s="995"/>
      <c r="DL110" s="995" t="s">
        <v>431</v>
      </c>
      <c r="DM110" s="995"/>
      <c r="DN110" s="995"/>
      <c r="DO110" s="995"/>
      <c r="DP110" s="995"/>
      <c r="DQ110" s="995" t="s">
        <v>431</v>
      </c>
      <c r="DR110" s="995"/>
      <c r="DS110" s="995"/>
      <c r="DT110" s="995"/>
      <c r="DU110" s="995"/>
      <c r="DV110" s="996" t="s">
        <v>124</v>
      </c>
      <c r="DW110" s="996"/>
      <c r="DX110" s="996"/>
      <c r="DY110" s="996"/>
      <c r="DZ110" s="997"/>
    </row>
    <row r="111" spans="1:131" s="226" customFormat="1" ht="26.25" customHeight="1">
      <c r="A111" s="998" t="s">
        <v>432</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433</v>
      </c>
      <c r="AB111" s="1002"/>
      <c r="AC111" s="1002"/>
      <c r="AD111" s="1002"/>
      <c r="AE111" s="1003"/>
      <c r="AF111" s="1004" t="s">
        <v>124</v>
      </c>
      <c r="AG111" s="1002"/>
      <c r="AH111" s="1002"/>
      <c r="AI111" s="1002"/>
      <c r="AJ111" s="1003"/>
      <c r="AK111" s="1004" t="s">
        <v>434</v>
      </c>
      <c r="AL111" s="1002"/>
      <c r="AM111" s="1002"/>
      <c r="AN111" s="1002"/>
      <c r="AO111" s="1003"/>
      <c r="AP111" s="1005" t="s">
        <v>433</v>
      </c>
      <c r="AQ111" s="1006"/>
      <c r="AR111" s="1006"/>
      <c r="AS111" s="1006"/>
      <c r="AT111" s="1007"/>
      <c r="AU111" s="968"/>
      <c r="AV111" s="969"/>
      <c r="AW111" s="969"/>
      <c r="AX111" s="969"/>
      <c r="AY111" s="969"/>
      <c r="AZ111" s="1017" t="s">
        <v>435</v>
      </c>
      <c r="BA111" s="1018"/>
      <c r="BB111" s="1018"/>
      <c r="BC111" s="1018"/>
      <c r="BD111" s="1018"/>
      <c r="BE111" s="1018"/>
      <c r="BF111" s="1018"/>
      <c r="BG111" s="1018"/>
      <c r="BH111" s="1018"/>
      <c r="BI111" s="1018"/>
      <c r="BJ111" s="1018"/>
      <c r="BK111" s="1018"/>
      <c r="BL111" s="1018"/>
      <c r="BM111" s="1018"/>
      <c r="BN111" s="1018"/>
      <c r="BO111" s="1018"/>
      <c r="BP111" s="1019"/>
      <c r="BQ111" s="987" t="s">
        <v>431</v>
      </c>
      <c r="BR111" s="988"/>
      <c r="BS111" s="988"/>
      <c r="BT111" s="988"/>
      <c r="BU111" s="988"/>
      <c r="BV111" s="988" t="s">
        <v>124</v>
      </c>
      <c r="BW111" s="988"/>
      <c r="BX111" s="988"/>
      <c r="BY111" s="988"/>
      <c r="BZ111" s="988"/>
      <c r="CA111" s="988" t="s">
        <v>431</v>
      </c>
      <c r="CB111" s="988"/>
      <c r="CC111" s="988"/>
      <c r="CD111" s="988"/>
      <c r="CE111" s="988"/>
      <c r="CF111" s="982" t="s">
        <v>436</v>
      </c>
      <c r="CG111" s="983"/>
      <c r="CH111" s="983"/>
      <c r="CI111" s="983"/>
      <c r="CJ111" s="983"/>
      <c r="CK111" s="1013"/>
      <c r="CL111" s="1014"/>
      <c r="CM111" s="984" t="s">
        <v>437</v>
      </c>
      <c r="CN111" s="985"/>
      <c r="CO111" s="985"/>
      <c r="CP111" s="985"/>
      <c r="CQ111" s="985"/>
      <c r="CR111" s="985"/>
      <c r="CS111" s="985"/>
      <c r="CT111" s="985"/>
      <c r="CU111" s="985"/>
      <c r="CV111" s="985"/>
      <c r="CW111" s="985"/>
      <c r="CX111" s="985"/>
      <c r="CY111" s="985"/>
      <c r="CZ111" s="985"/>
      <c r="DA111" s="985"/>
      <c r="DB111" s="985"/>
      <c r="DC111" s="985"/>
      <c r="DD111" s="985"/>
      <c r="DE111" s="985"/>
      <c r="DF111" s="986"/>
      <c r="DG111" s="987" t="s">
        <v>124</v>
      </c>
      <c r="DH111" s="988"/>
      <c r="DI111" s="988"/>
      <c r="DJ111" s="988"/>
      <c r="DK111" s="988"/>
      <c r="DL111" s="988" t="s">
        <v>124</v>
      </c>
      <c r="DM111" s="988"/>
      <c r="DN111" s="988"/>
      <c r="DO111" s="988"/>
      <c r="DP111" s="988"/>
      <c r="DQ111" s="988" t="s">
        <v>431</v>
      </c>
      <c r="DR111" s="988"/>
      <c r="DS111" s="988"/>
      <c r="DT111" s="988"/>
      <c r="DU111" s="988"/>
      <c r="DV111" s="989" t="s">
        <v>431</v>
      </c>
      <c r="DW111" s="989"/>
      <c r="DX111" s="989"/>
      <c r="DY111" s="989"/>
      <c r="DZ111" s="990"/>
    </row>
    <row r="112" spans="1:131" s="226" customFormat="1" ht="26.25" customHeight="1">
      <c r="A112" s="1020" t="s">
        <v>438</v>
      </c>
      <c r="B112" s="1021"/>
      <c r="C112" s="1018" t="s">
        <v>439</v>
      </c>
      <c r="D112" s="1018"/>
      <c r="E112" s="1018"/>
      <c r="F112" s="1018"/>
      <c r="G112" s="1018"/>
      <c r="H112" s="1018"/>
      <c r="I112" s="1018"/>
      <c r="J112" s="1018"/>
      <c r="K112" s="1018"/>
      <c r="L112" s="1018"/>
      <c r="M112" s="1018"/>
      <c r="N112" s="1018"/>
      <c r="O112" s="1018"/>
      <c r="P112" s="1018"/>
      <c r="Q112" s="1018"/>
      <c r="R112" s="1018"/>
      <c r="S112" s="1018"/>
      <c r="T112" s="1018"/>
      <c r="U112" s="1018"/>
      <c r="V112" s="1018"/>
      <c r="W112" s="1018"/>
      <c r="X112" s="1018"/>
      <c r="Y112" s="1018"/>
      <c r="Z112" s="1019"/>
      <c r="AA112" s="1026" t="s">
        <v>431</v>
      </c>
      <c r="AB112" s="1027"/>
      <c r="AC112" s="1027"/>
      <c r="AD112" s="1027"/>
      <c r="AE112" s="1028"/>
      <c r="AF112" s="1029" t="s">
        <v>431</v>
      </c>
      <c r="AG112" s="1027"/>
      <c r="AH112" s="1027"/>
      <c r="AI112" s="1027"/>
      <c r="AJ112" s="1028"/>
      <c r="AK112" s="1029" t="s">
        <v>431</v>
      </c>
      <c r="AL112" s="1027"/>
      <c r="AM112" s="1027"/>
      <c r="AN112" s="1027"/>
      <c r="AO112" s="1028"/>
      <c r="AP112" s="1030" t="s">
        <v>431</v>
      </c>
      <c r="AQ112" s="1031"/>
      <c r="AR112" s="1031"/>
      <c r="AS112" s="1031"/>
      <c r="AT112" s="1032"/>
      <c r="AU112" s="968"/>
      <c r="AV112" s="969"/>
      <c r="AW112" s="969"/>
      <c r="AX112" s="969"/>
      <c r="AY112" s="969"/>
      <c r="AZ112" s="1017" t="s">
        <v>440</v>
      </c>
      <c r="BA112" s="1018"/>
      <c r="BB112" s="1018"/>
      <c r="BC112" s="1018"/>
      <c r="BD112" s="1018"/>
      <c r="BE112" s="1018"/>
      <c r="BF112" s="1018"/>
      <c r="BG112" s="1018"/>
      <c r="BH112" s="1018"/>
      <c r="BI112" s="1018"/>
      <c r="BJ112" s="1018"/>
      <c r="BK112" s="1018"/>
      <c r="BL112" s="1018"/>
      <c r="BM112" s="1018"/>
      <c r="BN112" s="1018"/>
      <c r="BO112" s="1018"/>
      <c r="BP112" s="1019"/>
      <c r="BQ112" s="987">
        <v>4185243</v>
      </c>
      <c r="BR112" s="988"/>
      <c r="BS112" s="988"/>
      <c r="BT112" s="988"/>
      <c r="BU112" s="988"/>
      <c r="BV112" s="988">
        <v>4020610</v>
      </c>
      <c r="BW112" s="988"/>
      <c r="BX112" s="988"/>
      <c r="BY112" s="988"/>
      <c r="BZ112" s="988"/>
      <c r="CA112" s="988">
        <v>3847435</v>
      </c>
      <c r="CB112" s="988"/>
      <c r="CC112" s="988"/>
      <c r="CD112" s="988"/>
      <c r="CE112" s="988"/>
      <c r="CF112" s="982">
        <v>79.2</v>
      </c>
      <c r="CG112" s="983"/>
      <c r="CH112" s="983"/>
      <c r="CI112" s="983"/>
      <c r="CJ112" s="983"/>
      <c r="CK112" s="1013"/>
      <c r="CL112" s="1014"/>
      <c r="CM112" s="984" t="s">
        <v>441</v>
      </c>
      <c r="CN112" s="985"/>
      <c r="CO112" s="985"/>
      <c r="CP112" s="985"/>
      <c r="CQ112" s="985"/>
      <c r="CR112" s="985"/>
      <c r="CS112" s="985"/>
      <c r="CT112" s="985"/>
      <c r="CU112" s="985"/>
      <c r="CV112" s="985"/>
      <c r="CW112" s="985"/>
      <c r="CX112" s="985"/>
      <c r="CY112" s="985"/>
      <c r="CZ112" s="985"/>
      <c r="DA112" s="985"/>
      <c r="DB112" s="985"/>
      <c r="DC112" s="985"/>
      <c r="DD112" s="985"/>
      <c r="DE112" s="985"/>
      <c r="DF112" s="986"/>
      <c r="DG112" s="987" t="s">
        <v>431</v>
      </c>
      <c r="DH112" s="988"/>
      <c r="DI112" s="988"/>
      <c r="DJ112" s="988"/>
      <c r="DK112" s="988"/>
      <c r="DL112" s="988" t="s">
        <v>431</v>
      </c>
      <c r="DM112" s="988"/>
      <c r="DN112" s="988"/>
      <c r="DO112" s="988"/>
      <c r="DP112" s="988"/>
      <c r="DQ112" s="988" t="s">
        <v>124</v>
      </c>
      <c r="DR112" s="988"/>
      <c r="DS112" s="988"/>
      <c r="DT112" s="988"/>
      <c r="DU112" s="988"/>
      <c r="DV112" s="989" t="s">
        <v>124</v>
      </c>
      <c r="DW112" s="989"/>
      <c r="DX112" s="989"/>
      <c r="DY112" s="989"/>
      <c r="DZ112" s="990"/>
    </row>
    <row r="113" spans="1:130" s="226" customFormat="1" ht="26.25" customHeight="1">
      <c r="A113" s="1022"/>
      <c r="B113" s="1023"/>
      <c r="C113" s="1018" t="s">
        <v>442</v>
      </c>
      <c r="D113" s="1018"/>
      <c r="E113" s="1018"/>
      <c r="F113" s="1018"/>
      <c r="G113" s="1018"/>
      <c r="H113" s="1018"/>
      <c r="I113" s="1018"/>
      <c r="J113" s="1018"/>
      <c r="K113" s="1018"/>
      <c r="L113" s="1018"/>
      <c r="M113" s="1018"/>
      <c r="N113" s="1018"/>
      <c r="O113" s="1018"/>
      <c r="P113" s="1018"/>
      <c r="Q113" s="1018"/>
      <c r="R113" s="1018"/>
      <c r="S113" s="1018"/>
      <c r="T113" s="1018"/>
      <c r="U113" s="1018"/>
      <c r="V113" s="1018"/>
      <c r="W113" s="1018"/>
      <c r="X113" s="1018"/>
      <c r="Y113" s="1018"/>
      <c r="Z113" s="1019"/>
      <c r="AA113" s="1001">
        <v>252810</v>
      </c>
      <c r="AB113" s="1002"/>
      <c r="AC113" s="1002"/>
      <c r="AD113" s="1002"/>
      <c r="AE113" s="1003"/>
      <c r="AF113" s="1004">
        <v>229794</v>
      </c>
      <c r="AG113" s="1002"/>
      <c r="AH113" s="1002"/>
      <c r="AI113" s="1002"/>
      <c r="AJ113" s="1003"/>
      <c r="AK113" s="1004">
        <v>224312</v>
      </c>
      <c r="AL113" s="1002"/>
      <c r="AM113" s="1002"/>
      <c r="AN113" s="1002"/>
      <c r="AO113" s="1003"/>
      <c r="AP113" s="1005">
        <v>4.5999999999999996</v>
      </c>
      <c r="AQ113" s="1006"/>
      <c r="AR113" s="1006"/>
      <c r="AS113" s="1006"/>
      <c r="AT113" s="1007"/>
      <c r="AU113" s="968"/>
      <c r="AV113" s="969"/>
      <c r="AW113" s="969"/>
      <c r="AX113" s="969"/>
      <c r="AY113" s="969"/>
      <c r="AZ113" s="1017" t="s">
        <v>443</v>
      </c>
      <c r="BA113" s="1018"/>
      <c r="BB113" s="1018"/>
      <c r="BC113" s="1018"/>
      <c r="BD113" s="1018"/>
      <c r="BE113" s="1018"/>
      <c r="BF113" s="1018"/>
      <c r="BG113" s="1018"/>
      <c r="BH113" s="1018"/>
      <c r="BI113" s="1018"/>
      <c r="BJ113" s="1018"/>
      <c r="BK113" s="1018"/>
      <c r="BL113" s="1018"/>
      <c r="BM113" s="1018"/>
      <c r="BN113" s="1018"/>
      <c r="BO113" s="1018"/>
      <c r="BP113" s="1019"/>
      <c r="BQ113" s="987">
        <v>141008</v>
      </c>
      <c r="BR113" s="988"/>
      <c r="BS113" s="988"/>
      <c r="BT113" s="988"/>
      <c r="BU113" s="988"/>
      <c r="BV113" s="988">
        <v>136134</v>
      </c>
      <c r="BW113" s="988"/>
      <c r="BX113" s="988"/>
      <c r="BY113" s="988"/>
      <c r="BZ113" s="988"/>
      <c r="CA113" s="988">
        <v>128590</v>
      </c>
      <c r="CB113" s="988"/>
      <c r="CC113" s="988"/>
      <c r="CD113" s="988"/>
      <c r="CE113" s="988"/>
      <c r="CF113" s="982">
        <v>2.6</v>
      </c>
      <c r="CG113" s="983"/>
      <c r="CH113" s="983"/>
      <c r="CI113" s="983"/>
      <c r="CJ113" s="983"/>
      <c r="CK113" s="1013"/>
      <c r="CL113" s="1014"/>
      <c r="CM113" s="984" t="s">
        <v>444</v>
      </c>
      <c r="CN113" s="985"/>
      <c r="CO113" s="985"/>
      <c r="CP113" s="985"/>
      <c r="CQ113" s="985"/>
      <c r="CR113" s="985"/>
      <c r="CS113" s="985"/>
      <c r="CT113" s="985"/>
      <c r="CU113" s="985"/>
      <c r="CV113" s="985"/>
      <c r="CW113" s="985"/>
      <c r="CX113" s="985"/>
      <c r="CY113" s="985"/>
      <c r="CZ113" s="985"/>
      <c r="DA113" s="985"/>
      <c r="DB113" s="985"/>
      <c r="DC113" s="985"/>
      <c r="DD113" s="985"/>
      <c r="DE113" s="985"/>
      <c r="DF113" s="986"/>
      <c r="DG113" s="1026" t="s">
        <v>445</v>
      </c>
      <c r="DH113" s="1027"/>
      <c r="DI113" s="1027"/>
      <c r="DJ113" s="1027"/>
      <c r="DK113" s="1028"/>
      <c r="DL113" s="1029" t="s">
        <v>431</v>
      </c>
      <c r="DM113" s="1027"/>
      <c r="DN113" s="1027"/>
      <c r="DO113" s="1027"/>
      <c r="DP113" s="1028"/>
      <c r="DQ113" s="1029" t="s">
        <v>431</v>
      </c>
      <c r="DR113" s="1027"/>
      <c r="DS113" s="1027"/>
      <c r="DT113" s="1027"/>
      <c r="DU113" s="1028"/>
      <c r="DV113" s="1030" t="s">
        <v>431</v>
      </c>
      <c r="DW113" s="1031"/>
      <c r="DX113" s="1031"/>
      <c r="DY113" s="1031"/>
      <c r="DZ113" s="1032"/>
    </row>
    <row r="114" spans="1:130" s="226" customFormat="1" ht="26.25" customHeight="1">
      <c r="A114" s="1022"/>
      <c r="B114" s="1023"/>
      <c r="C114" s="1018" t="s">
        <v>446</v>
      </c>
      <c r="D114" s="1018"/>
      <c r="E114" s="1018"/>
      <c r="F114" s="1018"/>
      <c r="G114" s="1018"/>
      <c r="H114" s="1018"/>
      <c r="I114" s="1018"/>
      <c r="J114" s="1018"/>
      <c r="K114" s="1018"/>
      <c r="L114" s="1018"/>
      <c r="M114" s="1018"/>
      <c r="N114" s="1018"/>
      <c r="O114" s="1018"/>
      <c r="P114" s="1018"/>
      <c r="Q114" s="1018"/>
      <c r="R114" s="1018"/>
      <c r="S114" s="1018"/>
      <c r="T114" s="1018"/>
      <c r="U114" s="1018"/>
      <c r="V114" s="1018"/>
      <c r="W114" s="1018"/>
      <c r="X114" s="1018"/>
      <c r="Y114" s="1018"/>
      <c r="Z114" s="1019"/>
      <c r="AA114" s="1026">
        <v>5736</v>
      </c>
      <c r="AB114" s="1027"/>
      <c r="AC114" s="1027"/>
      <c r="AD114" s="1027"/>
      <c r="AE114" s="1028"/>
      <c r="AF114" s="1029">
        <v>12591</v>
      </c>
      <c r="AG114" s="1027"/>
      <c r="AH114" s="1027"/>
      <c r="AI114" s="1027"/>
      <c r="AJ114" s="1028"/>
      <c r="AK114" s="1029">
        <v>5848</v>
      </c>
      <c r="AL114" s="1027"/>
      <c r="AM114" s="1027"/>
      <c r="AN114" s="1027"/>
      <c r="AO114" s="1028"/>
      <c r="AP114" s="1030">
        <v>0.1</v>
      </c>
      <c r="AQ114" s="1031"/>
      <c r="AR114" s="1031"/>
      <c r="AS114" s="1031"/>
      <c r="AT114" s="1032"/>
      <c r="AU114" s="968"/>
      <c r="AV114" s="969"/>
      <c r="AW114" s="969"/>
      <c r="AX114" s="969"/>
      <c r="AY114" s="969"/>
      <c r="AZ114" s="1017" t="s">
        <v>447</v>
      </c>
      <c r="BA114" s="1018"/>
      <c r="BB114" s="1018"/>
      <c r="BC114" s="1018"/>
      <c r="BD114" s="1018"/>
      <c r="BE114" s="1018"/>
      <c r="BF114" s="1018"/>
      <c r="BG114" s="1018"/>
      <c r="BH114" s="1018"/>
      <c r="BI114" s="1018"/>
      <c r="BJ114" s="1018"/>
      <c r="BK114" s="1018"/>
      <c r="BL114" s="1018"/>
      <c r="BM114" s="1018"/>
      <c r="BN114" s="1018"/>
      <c r="BO114" s="1018"/>
      <c r="BP114" s="1019"/>
      <c r="BQ114" s="987">
        <v>2450231</v>
      </c>
      <c r="BR114" s="988"/>
      <c r="BS114" s="988"/>
      <c r="BT114" s="988"/>
      <c r="BU114" s="988"/>
      <c r="BV114" s="988">
        <v>2337064</v>
      </c>
      <c r="BW114" s="988"/>
      <c r="BX114" s="988"/>
      <c r="BY114" s="988"/>
      <c r="BZ114" s="988"/>
      <c r="CA114" s="988">
        <v>2276093</v>
      </c>
      <c r="CB114" s="988"/>
      <c r="CC114" s="988"/>
      <c r="CD114" s="988"/>
      <c r="CE114" s="988"/>
      <c r="CF114" s="982">
        <v>46.8</v>
      </c>
      <c r="CG114" s="983"/>
      <c r="CH114" s="983"/>
      <c r="CI114" s="983"/>
      <c r="CJ114" s="983"/>
      <c r="CK114" s="1013"/>
      <c r="CL114" s="1014"/>
      <c r="CM114" s="984" t="s">
        <v>448</v>
      </c>
      <c r="CN114" s="985"/>
      <c r="CO114" s="985"/>
      <c r="CP114" s="985"/>
      <c r="CQ114" s="985"/>
      <c r="CR114" s="985"/>
      <c r="CS114" s="985"/>
      <c r="CT114" s="985"/>
      <c r="CU114" s="985"/>
      <c r="CV114" s="985"/>
      <c r="CW114" s="985"/>
      <c r="CX114" s="985"/>
      <c r="CY114" s="985"/>
      <c r="CZ114" s="985"/>
      <c r="DA114" s="985"/>
      <c r="DB114" s="985"/>
      <c r="DC114" s="985"/>
      <c r="DD114" s="985"/>
      <c r="DE114" s="985"/>
      <c r="DF114" s="986"/>
      <c r="DG114" s="1026" t="s">
        <v>124</v>
      </c>
      <c r="DH114" s="1027"/>
      <c r="DI114" s="1027"/>
      <c r="DJ114" s="1027"/>
      <c r="DK114" s="1028"/>
      <c r="DL114" s="1029" t="s">
        <v>445</v>
      </c>
      <c r="DM114" s="1027"/>
      <c r="DN114" s="1027"/>
      <c r="DO114" s="1027"/>
      <c r="DP114" s="1028"/>
      <c r="DQ114" s="1029" t="s">
        <v>449</v>
      </c>
      <c r="DR114" s="1027"/>
      <c r="DS114" s="1027"/>
      <c r="DT114" s="1027"/>
      <c r="DU114" s="1028"/>
      <c r="DV114" s="1030" t="s">
        <v>445</v>
      </c>
      <c r="DW114" s="1031"/>
      <c r="DX114" s="1031"/>
      <c r="DY114" s="1031"/>
      <c r="DZ114" s="1032"/>
    </row>
    <row r="115" spans="1:130" s="226" customFormat="1" ht="26.25" customHeight="1">
      <c r="A115" s="1022"/>
      <c r="B115" s="1023"/>
      <c r="C115" s="1018" t="s">
        <v>450</v>
      </c>
      <c r="D115" s="1018"/>
      <c r="E115" s="1018"/>
      <c r="F115" s="1018"/>
      <c r="G115" s="1018"/>
      <c r="H115" s="1018"/>
      <c r="I115" s="1018"/>
      <c r="J115" s="1018"/>
      <c r="K115" s="1018"/>
      <c r="L115" s="1018"/>
      <c r="M115" s="1018"/>
      <c r="N115" s="1018"/>
      <c r="O115" s="1018"/>
      <c r="P115" s="1018"/>
      <c r="Q115" s="1018"/>
      <c r="R115" s="1018"/>
      <c r="S115" s="1018"/>
      <c r="T115" s="1018"/>
      <c r="U115" s="1018"/>
      <c r="V115" s="1018"/>
      <c r="W115" s="1018"/>
      <c r="X115" s="1018"/>
      <c r="Y115" s="1018"/>
      <c r="Z115" s="1019"/>
      <c r="AA115" s="1001">
        <v>6681</v>
      </c>
      <c r="AB115" s="1002"/>
      <c r="AC115" s="1002"/>
      <c r="AD115" s="1002"/>
      <c r="AE115" s="1003"/>
      <c r="AF115" s="1004">
        <v>6860</v>
      </c>
      <c r="AG115" s="1002"/>
      <c r="AH115" s="1002"/>
      <c r="AI115" s="1002"/>
      <c r="AJ115" s="1003"/>
      <c r="AK115" s="1004">
        <v>17170</v>
      </c>
      <c r="AL115" s="1002"/>
      <c r="AM115" s="1002"/>
      <c r="AN115" s="1002"/>
      <c r="AO115" s="1003"/>
      <c r="AP115" s="1005">
        <v>0.4</v>
      </c>
      <c r="AQ115" s="1006"/>
      <c r="AR115" s="1006"/>
      <c r="AS115" s="1006"/>
      <c r="AT115" s="1007"/>
      <c r="AU115" s="968"/>
      <c r="AV115" s="969"/>
      <c r="AW115" s="969"/>
      <c r="AX115" s="969"/>
      <c r="AY115" s="969"/>
      <c r="AZ115" s="1017" t="s">
        <v>451</v>
      </c>
      <c r="BA115" s="1018"/>
      <c r="BB115" s="1018"/>
      <c r="BC115" s="1018"/>
      <c r="BD115" s="1018"/>
      <c r="BE115" s="1018"/>
      <c r="BF115" s="1018"/>
      <c r="BG115" s="1018"/>
      <c r="BH115" s="1018"/>
      <c r="BI115" s="1018"/>
      <c r="BJ115" s="1018"/>
      <c r="BK115" s="1018"/>
      <c r="BL115" s="1018"/>
      <c r="BM115" s="1018"/>
      <c r="BN115" s="1018"/>
      <c r="BO115" s="1018"/>
      <c r="BP115" s="1019"/>
      <c r="BQ115" s="987" t="s">
        <v>431</v>
      </c>
      <c r="BR115" s="988"/>
      <c r="BS115" s="988"/>
      <c r="BT115" s="988"/>
      <c r="BU115" s="988"/>
      <c r="BV115" s="988" t="s">
        <v>434</v>
      </c>
      <c r="BW115" s="988"/>
      <c r="BX115" s="988"/>
      <c r="BY115" s="988"/>
      <c r="BZ115" s="988"/>
      <c r="CA115" s="988" t="s">
        <v>431</v>
      </c>
      <c r="CB115" s="988"/>
      <c r="CC115" s="988"/>
      <c r="CD115" s="988"/>
      <c r="CE115" s="988"/>
      <c r="CF115" s="982" t="s">
        <v>434</v>
      </c>
      <c r="CG115" s="983"/>
      <c r="CH115" s="983"/>
      <c r="CI115" s="983"/>
      <c r="CJ115" s="983"/>
      <c r="CK115" s="1013"/>
      <c r="CL115" s="1014"/>
      <c r="CM115" s="1017" t="s">
        <v>452</v>
      </c>
      <c r="CN115" s="1038"/>
      <c r="CO115" s="1038"/>
      <c r="CP115" s="1038"/>
      <c r="CQ115" s="1038"/>
      <c r="CR115" s="1038"/>
      <c r="CS115" s="1038"/>
      <c r="CT115" s="1038"/>
      <c r="CU115" s="1038"/>
      <c r="CV115" s="1038"/>
      <c r="CW115" s="1038"/>
      <c r="CX115" s="1038"/>
      <c r="CY115" s="1038"/>
      <c r="CZ115" s="1038"/>
      <c r="DA115" s="1038"/>
      <c r="DB115" s="1038"/>
      <c r="DC115" s="1038"/>
      <c r="DD115" s="1038"/>
      <c r="DE115" s="1038"/>
      <c r="DF115" s="1019"/>
      <c r="DG115" s="1026" t="s">
        <v>431</v>
      </c>
      <c r="DH115" s="1027"/>
      <c r="DI115" s="1027"/>
      <c r="DJ115" s="1027"/>
      <c r="DK115" s="1028"/>
      <c r="DL115" s="1029" t="s">
        <v>445</v>
      </c>
      <c r="DM115" s="1027"/>
      <c r="DN115" s="1027"/>
      <c r="DO115" s="1027"/>
      <c r="DP115" s="1028"/>
      <c r="DQ115" s="1029" t="s">
        <v>124</v>
      </c>
      <c r="DR115" s="1027"/>
      <c r="DS115" s="1027"/>
      <c r="DT115" s="1027"/>
      <c r="DU115" s="1028"/>
      <c r="DV115" s="1030" t="s">
        <v>445</v>
      </c>
      <c r="DW115" s="1031"/>
      <c r="DX115" s="1031"/>
      <c r="DY115" s="1031"/>
      <c r="DZ115" s="1032"/>
    </row>
    <row r="116" spans="1:130" s="226" customFormat="1" ht="26.25" customHeight="1">
      <c r="A116" s="1024"/>
      <c r="B116" s="1025"/>
      <c r="C116" s="1033" t="s">
        <v>453</v>
      </c>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4"/>
      <c r="AA116" s="1026" t="s">
        <v>445</v>
      </c>
      <c r="AB116" s="1027"/>
      <c r="AC116" s="1027"/>
      <c r="AD116" s="1027"/>
      <c r="AE116" s="1028"/>
      <c r="AF116" s="1029">
        <v>44</v>
      </c>
      <c r="AG116" s="1027"/>
      <c r="AH116" s="1027"/>
      <c r="AI116" s="1027"/>
      <c r="AJ116" s="1028"/>
      <c r="AK116" s="1029">
        <v>33</v>
      </c>
      <c r="AL116" s="1027"/>
      <c r="AM116" s="1027"/>
      <c r="AN116" s="1027"/>
      <c r="AO116" s="1028"/>
      <c r="AP116" s="1030">
        <v>0</v>
      </c>
      <c r="AQ116" s="1031"/>
      <c r="AR116" s="1031"/>
      <c r="AS116" s="1031"/>
      <c r="AT116" s="1032"/>
      <c r="AU116" s="968"/>
      <c r="AV116" s="969"/>
      <c r="AW116" s="969"/>
      <c r="AX116" s="969"/>
      <c r="AY116" s="969"/>
      <c r="AZ116" s="1035" t="s">
        <v>454</v>
      </c>
      <c r="BA116" s="1036"/>
      <c r="BB116" s="1036"/>
      <c r="BC116" s="1036"/>
      <c r="BD116" s="1036"/>
      <c r="BE116" s="1036"/>
      <c r="BF116" s="1036"/>
      <c r="BG116" s="1036"/>
      <c r="BH116" s="1036"/>
      <c r="BI116" s="1036"/>
      <c r="BJ116" s="1036"/>
      <c r="BK116" s="1036"/>
      <c r="BL116" s="1036"/>
      <c r="BM116" s="1036"/>
      <c r="BN116" s="1036"/>
      <c r="BO116" s="1036"/>
      <c r="BP116" s="1037"/>
      <c r="BQ116" s="987" t="s">
        <v>445</v>
      </c>
      <c r="BR116" s="988"/>
      <c r="BS116" s="988"/>
      <c r="BT116" s="988"/>
      <c r="BU116" s="988"/>
      <c r="BV116" s="988" t="s">
        <v>455</v>
      </c>
      <c r="BW116" s="988"/>
      <c r="BX116" s="988"/>
      <c r="BY116" s="988"/>
      <c r="BZ116" s="988"/>
      <c r="CA116" s="988" t="s">
        <v>431</v>
      </c>
      <c r="CB116" s="988"/>
      <c r="CC116" s="988"/>
      <c r="CD116" s="988"/>
      <c r="CE116" s="988"/>
      <c r="CF116" s="982" t="s">
        <v>124</v>
      </c>
      <c r="CG116" s="983"/>
      <c r="CH116" s="983"/>
      <c r="CI116" s="983"/>
      <c r="CJ116" s="983"/>
      <c r="CK116" s="1013"/>
      <c r="CL116" s="1014"/>
      <c r="CM116" s="984" t="s">
        <v>456</v>
      </c>
      <c r="CN116" s="985"/>
      <c r="CO116" s="985"/>
      <c r="CP116" s="985"/>
      <c r="CQ116" s="985"/>
      <c r="CR116" s="985"/>
      <c r="CS116" s="985"/>
      <c r="CT116" s="985"/>
      <c r="CU116" s="985"/>
      <c r="CV116" s="985"/>
      <c r="CW116" s="985"/>
      <c r="CX116" s="985"/>
      <c r="CY116" s="985"/>
      <c r="CZ116" s="985"/>
      <c r="DA116" s="985"/>
      <c r="DB116" s="985"/>
      <c r="DC116" s="985"/>
      <c r="DD116" s="985"/>
      <c r="DE116" s="985"/>
      <c r="DF116" s="986"/>
      <c r="DG116" s="1026" t="s">
        <v>445</v>
      </c>
      <c r="DH116" s="1027"/>
      <c r="DI116" s="1027"/>
      <c r="DJ116" s="1027"/>
      <c r="DK116" s="1028"/>
      <c r="DL116" s="1029" t="s">
        <v>445</v>
      </c>
      <c r="DM116" s="1027"/>
      <c r="DN116" s="1027"/>
      <c r="DO116" s="1027"/>
      <c r="DP116" s="1028"/>
      <c r="DQ116" s="1029" t="s">
        <v>431</v>
      </c>
      <c r="DR116" s="1027"/>
      <c r="DS116" s="1027"/>
      <c r="DT116" s="1027"/>
      <c r="DU116" s="1028"/>
      <c r="DV116" s="1030" t="s">
        <v>124</v>
      </c>
      <c r="DW116" s="1031"/>
      <c r="DX116" s="1031"/>
      <c r="DY116" s="1031"/>
      <c r="DZ116" s="1032"/>
    </row>
    <row r="117" spans="1:130" s="226" customFormat="1" ht="26.25" customHeight="1">
      <c r="A117" s="972" t="s">
        <v>180</v>
      </c>
      <c r="B117" s="953"/>
      <c r="C117" s="953"/>
      <c r="D117" s="953"/>
      <c r="E117" s="953"/>
      <c r="F117" s="953"/>
      <c r="G117" s="953"/>
      <c r="H117" s="953"/>
      <c r="I117" s="953"/>
      <c r="J117" s="953"/>
      <c r="K117" s="953"/>
      <c r="L117" s="953"/>
      <c r="M117" s="953"/>
      <c r="N117" s="953"/>
      <c r="O117" s="953"/>
      <c r="P117" s="953"/>
      <c r="Q117" s="953"/>
      <c r="R117" s="953"/>
      <c r="S117" s="953"/>
      <c r="T117" s="953"/>
      <c r="U117" s="953"/>
      <c r="V117" s="953"/>
      <c r="W117" s="953"/>
      <c r="X117" s="953"/>
      <c r="Y117" s="1043" t="s">
        <v>457</v>
      </c>
      <c r="Z117" s="954"/>
      <c r="AA117" s="1044">
        <v>1276630</v>
      </c>
      <c r="AB117" s="1045"/>
      <c r="AC117" s="1045"/>
      <c r="AD117" s="1045"/>
      <c r="AE117" s="1046"/>
      <c r="AF117" s="1047">
        <v>1316267</v>
      </c>
      <c r="AG117" s="1045"/>
      <c r="AH117" s="1045"/>
      <c r="AI117" s="1045"/>
      <c r="AJ117" s="1046"/>
      <c r="AK117" s="1047">
        <v>1320606</v>
      </c>
      <c r="AL117" s="1045"/>
      <c r="AM117" s="1045"/>
      <c r="AN117" s="1045"/>
      <c r="AO117" s="1046"/>
      <c r="AP117" s="1048"/>
      <c r="AQ117" s="1049"/>
      <c r="AR117" s="1049"/>
      <c r="AS117" s="1049"/>
      <c r="AT117" s="1050"/>
      <c r="AU117" s="968"/>
      <c r="AV117" s="969"/>
      <c r="AW117" s="969"/>
      <c r="AX117" s="969"/>
      <c r="AY117" s="969"/>
      <c r="AZ117" s="1035" t="s">
        <v>458</v>
      </c>
      <c r="BA117" s="1036"/>
      <c r="BB117" s="1036"/>
      <c r="BC117" s="1036"/>
      <c r="BD117" s="1036"/>
      <c r="BE117" s="1036"/>
      <c r="BF117" s="1036"/>
      <c r="BG117" s="1036"/>
      <c r="BH117" s="1036"/>
      <c r="BI117" s="1036"/>
      <c r="BJ117" s="1036"/>
      <c r="BK117" s="1036"/>
      <c r="BL117" s="1036"/>
      <c r="BM117" s="1036"/>
      <c r="BN117" s="1036"/>
      <c r="BO117" s="1036"/>
      <c r="BP117" s="1037"/>
      <c r="BQ117" s="987" t="s">
        <v>445</v>
      </c>
      <c r="BR117" s="988"/>
      <c r="BS117" s="988"/>
      <c r="BT117" s="988"/>
      <c r="BU117" s="988"/>
      <c r="BV117" s="988" t="s">
        <v>431</v>
      </c>
      <c r="BW117" s="988"/>
      <c r="BX117" s="988"/>
      <c r="BY117" s="988"/>
      <c r="BZ117" s="988"/>
      <c r="CA117" s="988" t="s">
        <v>433</v>
      </c>
      <c r="CB117" s="988"/>
      <c r="CC117" s="988"/>
      <c r="CD117" s="988"/>
      <c r="CE117" s="988"/>
      <c r="CF117" s="982" t="s">
        <v>431</v>
      </c>
      <c r="CG117" s="983"/>
      <c r="CH117" s="983"/>
      <c r="CI117" s="983"/>
      <c r="CJ117" s="983"/>
      <c r="CK117" s="1013"/>
      <c r="CL117" s="1014"/>
      <c r="CM117" s="984" t="s">
        <v>459</v>
      </c>
      <c r="CN117" s="985"/>
      <c r="CO117" s="985"/>
      <c r="CP117" s="985"/>
      <c r="CQ117" s="985"/>
      <c r="CR117" s="985"/>
      <c r="CS117" s="985"/>
      <c r="CT117" s="985"/>
      <c r="CU117" s="985"/>
      <c r="CV117" s="985"/>
      <c r="CW117" s="985"/>
      <c r="CX117" s="985"/>
      <c r="CY117" s="985"/>
      <c r="CZ117" s="985"/>
      <c r="DA117" s="985"/>
      <c r="DB117" s="985"/>
      <c r="DC117" s="985"/>
      <c r="DD117" s="985"/>
      <c r="DE117" s="985"/>
      <c r="DF117" s="986"/>
      <c r="DG117" s="1026" t="s">
        <v>431</v>
      </c>
      <c r="DH117" s="1027"/>
      <c r="DI117" s="1027"/>
      <c r="DJ117" s="1027"/>
      <c r="DK117" s="1028"/>
      <c r="DL117" s="1029" t="s">
        <v>431</v>
      </c>
      <c r="DM117" s="1027"/>
      <c r="DN117" s="1027"/>
      <c r="DO117" s="1027"/>
      <c r="DP117" s="1028"/>
      <c r="DQ117" s="1029" t="s">
        <v>124</v>
      </c>
      <c r="DR117" s="1027"/>
      <c r="DS117" s="1027"/>
      <c r="DT117" s="1027"/>
      <c r="DU117" s="1028"/>
      <c r="DV117" s="1030" t="s">
        <v>431</v>
      </c>
      <c r="DW117" s="1031"/>
      <c r="DX117" s="1031"/>
      <c r="DY117" s="1031"/>
      <c r="DZ117" s="1032"/>
    </row>
    <row r="118" spans="1:130" s="226" customFormat="1" ht="26.25" customHeight="1">
      <c r="A118" s="972" t="s">
        <v>426</v>
      </c>
      <c r="B118" s="953"/>
      <c r="C118" s="953"/>
      <c r="D118" s="953"/>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4"/>
      <c r="AA118" s="952" t="s">
        <v>424</v>
      </c>
      <c r="AB118" s="953"/>
      <c r="AC118" s="953"/>
      <c r="AD118" s="953"/>
      <c r="AE118" s="954"/>
      <c r="AF118" s="952" t="s">
        <v>301</v>
      </c>
      <c r="AG118" s="953"/>
      <c r="AH118" s="953"/>
      <c r="AI118" s="953"/>
      <c r="AJ118" s="954"/>
      <c r="AK118" s="952" t="s">
        <v>300</v>
      </c>
      <c r="AL118" s="953"/>
      <c r="AM118" s="953"/>
      <c r="AN118" s="953"/>
      <c r="AO118" s="954"/>
      <c r="AP118" s="1039" t="s">
        <v>425</v>
      </c>
      <c r="AQ118" s="1040"/>
      <c r="AR118" s="1040"/>
      <c r="AS118" s="1040"/>
      <c r="AT118" s="1041"/>
      <c r="AU118" s="968"/>
      <c r="AV118" s="969"/>
      <c r="AW118" s="969"/>
      <c r="AX118" s="969"/>
      <c r="AY118" s="969"/>
      <c r="AZ118" s="1042" t="s">
        <v>460</v>
      </c>
      <c r="BA118" s="1033"/>
      <c r="BB118" s="1033"/>
      <c r="BC118" s="1033"/>
      <c r="BD118" s="1033"/>
      <c r="BE118" s="1033"/>
      <c r="BF118" s="1033"/>
      <c r="BG118" s="1033"/>
      <c r="BH118" s="1033"/>
      <c r="BI118" s="1033"/>
      <c r="BJ118" s="1033"/>
      <c r="BK118" s="1033"/>
      <c r="BL118" s="1033"/>
      <c r="BM118" s="1033"/>
      <c r="BN118" s="1033"/>
      <c r="BO118" s="1033"/>
      <c r="BP118" s="1034"/>
      <c r="BQ118" s="1065" t="s">
        <v>431</v>
      </c>
      <c r="BR118" s="1066"/>
      <c r="BS118" s="1066"/>
      <c r="BT118" s="1066"/>
      <c r="BU118" s="1066"/>
      <c r="BV118" s="1066" t="s">
        <v>445</v>
      </c>
      <c r="BW118" s="1066"/>
      <c r="BX118" s="1066"/>
      <c r="BY118" s="1066"/>
      <c r="BZ118" s="1066"/>
      <c r="CA118" s="1066" t="s">
        <v>445</v>
      </c>
      <c r="CB118" s="1066"/>
      <c r="CC118" s="1066"/>
      <c r="CD118" s="1066"/>
      <c r="CE118" s="1066"/>
      <c r="CF118" s="982" t="s">
        <v>445</v>
      </c>
      <c r="CG118" s="983"/>
      <c r="CH118" s="983"/>
      <c r="CI118" s="983"/>
      <c r="CJ118" s="983"/>
      <c r="CK118" s="1013"/>
      <c r="CL118" s="1014"/>
      <c r="CM118" s="984" t="s">
        <v>461</v>
      </c>
      <c r="CN118" s="985"/>
      <c r="CO118" s="985"/>
      <c r="CP118" s="985"/>
      <c r="CQ118" s="985"/>
      <c r="CR118" s="985"/>
      <c r="CS118" s="985"/>
      <c r="CT118" s="985"/>
      <c r="CU118" s="985"/>
      <c r="CV118" s="985"/>
      <c r="CW118" s="985"/>
      <c r="CX118" s="985"/>
      <c r="CY118" s="985"/>
      <c r="CZ118" s="985"/>
      <c r="DA118" s="985"/>
      <c r="DB118" s="985"/>
      <c r="DC118" s="985"/>
      <c r="DD118" s="985"/>
      <c r="DE118" s="985"/>
      <c r="DF118" s="986"/>
      <c r="DG118" s="1026" t="s">
        <v>445</v>
      </c>
      <c r="DH118" s="1027"/>
      <c r="DI118" s="1027"/>
      <c r="DJ118" s="1027"/>
      <c r="DK118" s="1028"/>
      <c r="DL118" s="1029" t="s">
        <v>124</v>
      </c>
      <c r="DM118" s="1027"/>
      <c r="DN118" s="1027"/>
      <c r="DO118" s="1027"/>
      <c r="DP118" s="1028"/>
      <c r="DQ118" s="1029" t="s">
        <v>431</v>
      </c>
      <c r="DR118" s="1027"/>
      <c r="DS118" s="1027"/>
      <c r="DT118" s="1027"/>
      <c r="DU118" s="1028"/>
      <c r="DV118" s="1030" t="s">
        <v>431</v>
      </c>
      <c r="DW118" s="1031"/>
      <c r="DX118" s="1031"/>
      <c r="DY118" s="1031"/>
      <c r="DZ118" s="1032"/>
    </row>
    <row r="119" spans="1:130" s="226" customFormat="1" ht="26.25" customHeight="1">
      <c r="A119" s="1126" t="s">
        <v>429</v>
      </c>
      <c r="B119" s="1012"/>
      <c r="C119" s="991" t="s">
        <v>430</v>
      </c>
      <c r="D119" s="992"/>
      <c r="E119" s="992"/>
      <c r="F119" s="992"/>
      <c r="G119" s="992"/>
      <c r="H119" s="992"/>
      <c r="I119" s="992"/>
      <c r="J119" s="992"/>
      <c r="K119" s="992"/>
      <c r="L119" s="992"/>
      <c r="M119" s="992"/>
      <c r="N119" s="992"/>
      <c r="O119" s="992"/>
      <c r="P119" s="992"/>
      <c r="Q119" s="992"/>
      <c r="R119" s="992"/>
      <c r="S119" s="992"/>
      <c r="T119" s="992"/>
      <c r="U119" s="992"/>
      <c r="V119" s="992"/>
      <c r="W119" s="992"/>
      <c r="X119" s="992"/>
      <c r="Y119" s="992"/>
      <c r="Z119" s="993"/>
      <c r="AA119" s="959" t="s">
        <v>431</v>
      </c>
      <c r="AB119" s="960"/>
      <c r="AC119" s="960"/>
      <c r="AD119" s="960"/>
      <c r="AE119" s="961"/>
      <c r="AF119" s="962" t="s">
        <v>445</v>
      </c>
      <c r="AG119" s="960"/>
      <c r="AH119" s="960"/>
      <c r="AI119" s="960"/>
      <c r="AJ119" s="961"/>
      <c r="AK119" s="962" t="s">
        <v>431</v>
      </c>
      <c r="AL119" s="960"/>
      <c r="AM119" s="960"/>
      <c r="AN119" s="960"/>
      <c r="AO119" s="961"/>
      <c r="AP119" s="963" t="s">
        <v>445</v>
      </c>
      <c r="AQ119" s="964"/>
      <c r="AR119" s="964"/>
      <c r="AS119" s="964"/>
      <c r="AT119" s="965"/>
      <c r="AU119" s="970"/>
      <c r="AV119" s="971"/>
      <c r="AW119" s="971"/>
      <c r="AX119" s="971"/>
      <c r="AY119" s="971"/>
      <c r="AZ119" s="257" t="s">
        <v>180</v>
      </c>
      <c r="BA119" s="257"/>
      <c r="BB119" s="257"/>
      <c r="BC119" s="257"/>
      <c r="BD119" s="257"/>
      <c r="BE119" s="257"/>
      <c r="BF119" s="257"/>
      <c r="BG119" s="257"/>
      <c r="BH119" s="257"/>
      <c r="BI119" s="257"/>
      <c r="BJ119" s="257"/>
      <c r="BK119" s="257"/>
      <c r="BL119" s="257"/>
      <c r="BM119" s="257"/>
      <c r="BN119" s="257"/>
      <c r="BO119" s="1043" t="s">
        <v>462</v>
      </c>
      <c r="BP119" s="1074"/>
      <c r="BQ119" s="1065">
        <v>16062626</v>
      </c>
      <c r="BR119" s="1066"/>
      <c r="BS119" s="1066"/>
      <c r="BT119" s="1066"/>
      <c r="BU119" s="1066"/>
      <c r="BV119" s="1066">
        <v>16487823</v>
      </c>
      <c r="BW119" s="1066"/>
      <c r="BX119" s="1066"/>
      <c r="BY119" s="1066"/>
      <c r="BZ119" s="1066"/>
      <c r="CA119" s="1066">
        <v>16661207</v>
      </c>
      <c r="CB119" s="1066"/>
      <c r="CC119" s="1066"/>
      <c r="CD119" s="1066"/>
      <c r="CE119" s="1066"/>
      <c r="CF119" s="1067"/>
      <c r="CG119" s="1068"/>
      <c r="CH119" s="1068"/>
      <c r="CI119" s="1068"/>
      <c r="CJ119" s="1069"/>
      <c r="CK119" s="1015"/>
      <c r="CL119" s="1016"/>
      <c r="CM119" s="1070" t="s">
        <v>463</v>
      </c>
      <c r="CN119" s="1071"/>
      <c r="CO119" s="1071"/>
      <c r="CP119" s="1071"/>
      <c r="CQ119" s="1071"/>
      <c r="CR119" s="1071"/>
      <c r="CS119" s="1071"/>
      <c r="CT119" s="1071"/>
      <c r="CU119" s="1071"/>
      <c r="CV119" s="1071"/>
      <c r="CW119" s="1071"/>
      <c r="CX119" s="1071"/>
      <c r="CY119" s="1071"/>
      <c r="CZ119" s="1071"/>
      <c r="DA119" s="1071"/>
      <c r="DB119" s="1071"/>
      <c r="DC119" s="1071"/>
      <c r="DD119" s="1071"/>
      <c r="DE119" s="1071"/>
      <c r="DF119" s="1072"/>
      <c r="DG119" s="1073" t="s">
        <v>445</v>
      </c>
      <c r="DH119" s="1052"/>
      <c r="DI119" s="1052"/>
      <c r="DJ119" s="1052"/>
      <c r="DK119" s="1053"/>
      <c r="DL119" s="1051" t="s">
        <v>464</v>
      </c>
      <c r="DM119" s="1052"/>
      <c r="DN119" s="1052"/>
      <c r="DO119" s="1052"/>
      <c r="DP119" s="1053"/>
      <c r="DQ119" s="1051" t="s">
        <v>464</v>
      </c>
      <c r="DR119" s="1052"/>
      <c r="DS119" s="1052"/>
      <c r="DT119" s="1052"/>
      <c r="DU119" s="1053"/>
      <c r="DV119" s="1054" t="s">
        <v>445</v>
      </c>
      <c r="DW119" s="1055"/>
      <c r="DX119" s="1055"/>
      <c r="DY119" s="1055"/>
      <c r="DZ119" s="1056"/>
    </row>
    <row r="120" spans="1:130" s="226" customFormat="1" ht="26.25" customHeight="1">
      <c r="A120" s="1127"/>
      <c r="B120" s="1014"/>
      <c r="C120" s="984" t="s">
        <v>437</v>
      </c>
      <c r="D120" s="985"/>
      <c r="E120" s="985"/>
      <c r="F120" s="985"/>
      <c r="G120" s="985"/>
      <c r="H120" s="985"/>
      <c r="I120" s="985"/>
      <c r="J120" s="985"/>
      <c r="K120" s="985"/>
      <c r="L120" s="985"/>
      <c r="M120" s="985"/>
      <c r="N120" s="985"/>
      <c r="O120" s="985"/>
      <c r="P120" s="985"/>
      <c r="Q120" s="985"/>
      <c r="R120" s="985"/>
      <c r="S120" s="985"/>
      <c r="T120" s="985"/>
      <c r="U120" s="985"/>
      <c r="V120" s="985"/>
      <c r="W120" s="985"/>
      <c r="X120" s="985"/>
      <c r="Y120" s="985"/>
      <c r="Z120" s="986"/>
      <c r="AA120" s="1026" t="s">
        <v>124</v>
      </c>
      <c r="AB120" s="1027"/>
      <c r="AC120" s="1027"/>
      <c r="AD120" s="1027"/>
      <c r="AE120" s="1028"/>
      <c r="AF120" s="1029" t="s">
        <v>434</v>
      </c>
      <c r="AG120" s="1027"/>
      <c r="AH120" s="1027"/>
      <c r="AI120" s="1027"/>
      <c r="AJ120" s="1028"/>
      <c r="AK120" s="1029" t="s">
        <v>124</v>
      </c>
      <c r="AL120" s="1027"/>
      <c r="AM120" s="1027"/>
      <c r="AN120" s="1027"/>
      <c r="AO120" s="1028"/>
      <c r="AP120" s="1030" t="s">
        <v>431</v>
      </c>
      <c r="AQ120" s="1031"/>
      <c r="AR120" s="1031"/>
      <c r="AS120" s="1031"/>
      <c r="AT120" s="1032"/>
      <c r="AU120" s="1057" t="s">
        <v>465</v>
      </c>
      <c r="AV120" s="1058"/>
      <c r="AW120" s="1058"/>
      <c r="AX120" s="1058"/>
      <c r="AY120" s="1059"/>
      <c r="AZ120" s="1008" t="s">
        <v>466</v>
      </c>
      <c r="BA120" s="957"/>
      <c r="BB120" s="957"/>
      <c r="BC120" s="957"/>
      <c r="BD120" s="957"/>
      <c r="BE120" s="957"/>
      <c r="BF120" s="957"/>
      <c r="BG120" s="957"/>
      <c r="BH120" s="957"/>
      <c r="BI120" s="957"/>
      <c r="BJ120" s="957"/>
      <c r="BK120" s="957"/>
      <c r="BL120" s="957"/>
      <c r="BM120" s="957"/>
      <c r="BN120" s="957"/>
      <c r="BO120" s="957"/>
      <c r="BP120" s="958"/>
      <c r="BQ120" s="994">
        <v>3779720</v>
      </c>
      <c r="BR120" s="995"/>
      <c r="BS120" s="995"/>
      <c r="BT120" s="995"/>
      <c r="BU120" s="995"/>
      <c r="BV120" s="995">
        <v>4069053</v>
      </c>
      <c r="BW120" s="995"/>
      <c r="BX120" s="995"/>
      <c r="BY120" s="995"/>
      <c r="BZ120" s="995"/>
      <c r="CA120" s="995">
        <v>4141231</v>
      </c>
      <c r="CB120" s="995"/>
      <c r="CC120" s="995"/>
      <c r="CD120" s="995"/>
      <c r="CE120" s="995"/>
      <c r="CF120" s="1009">
        <v>85.2</v>
      </c>
      <c r="CG120" s="1010"/>
      <c r="CH120" s="1010"/>
      <c r="CI120" s="1010"/>
      <c r="CJ120" s="1010"/>
      <c r="CK120" s="1075" t="s">
        <v>467</v>
      </c>
      <c r="CL120" s="1076"/>
      <c r="CM120" s="1076"/>
      <c r="CN120" s="1076"/>
      <c r="CO120" s="1077"/>
      <c r="CP120" s="1083" t="s">
        <v>468</v>
      </c>
      <c r="CQ120" s="1084"/>
      <c r="CR120" s="1084"/>
      <c r="CS120" s="1084"/>
      <c r="CT120" s="1084"/>
      <c r="CU120" s="1084"/>
      <c r="CV120" s="1084"/>
      <c r="CW120" s="1084"/>
      <c r="CX120" s="1084"/>
      <c r="CY120" s="1084"/>
      <c r="CZ120" s="1084"/>
      <c r="DA120" s="1084"/>
      <c r="DB120" s="1084"/>
      <c r="DC120" s="1084"/>
      <c r="DD120" s="1084"/>
      <c r="DE120" s="1084"/>
      <c r="DF120" s="1085"/>
      <c r="DG120" s="994" t="s">
        <v>445</v>
      </c>
      <c r="DH120" s="995"/>
      <c r="DI120" s="995"/>
      <c r="DJ120" s="995"/>
      <c r="DK120" s="995"/>
      <c r="DL120" s="995">
        <v>3707182</v>
      </c>
      <c r="DM120" s="995"/>
      <c r="DN120" s="995"/>
      <c r="DO120" s="995"/>
      <c r="DP120" s="995"/>
      <c r="DQ120" s="995">
        <v>3628349</v>
      </c>
      <c r="DR120" s="995"/>
      <c r="DS120" s="995"/>
      <c r="DT120" s="995"/>
      <c r="DU120" s="995"/>
      <c r="DV120" s="996">
        <v>74.7</v>
      </c>
      <c r="DW120" s="996"/>
      <c r="DX120" s="996"/>
      <c r="DY120" s="996"/>
      <c r="DZ120" s="997"/>
    </row>
    <row r="121" spans="1:130" s="226" customFormat="1" ht="26.25" customHeight="1">
      <c r="A121" s="1127"/>
      <c r="B121" s="1014"/>
      <c r="C121" s="1035" t="s">
        <v>469</v>
      </c>
      <c r="D121" s="1036"/>
      <c r="E121" s="1036"/>
      <c r="F121" s="1036"/>
      <c r="G121" s="1036"/>
      <c r="H121" s="1036"/>
      <c r="I121" s="1036"/>
      <c r="J121" s="1036"/>
      <c r="K121" s="1036"/>
      <c r="L121" s="1036"/>
      <c r="M121" s="1036"/>
      <c r="N121" s="1036"/>
      <c r="O121" s="1036"/>
      <c r="P121" s="1036"/>
      <c r="Q121" s="1036"/>
      <c r="R121" s="1036"/>
      <c r="S121" s="1036"/>
      <c r="T121" s="1036"/>
      <c r="U121" s="1036"/>
      <c r="V121" s="1036"/>
      <c r="W121" s="1036"/>
      <c r="X121" s="1036"/>
      <c r="Y121" s="1036"/>
      <c r="Z121" s="1037"/>
      <c r="AA121" s="1026" t="s">
        <v>445</v>
      </c>
      <c r="AB121" s="1027"/>
      <c r="AC121" s="1027"/>
      <c r="AD121" s="1027"/>
      <c r="AE121" s="1028"/>
      <c r="AF121" s="1029" t="s">
        <v>445</v>
      </c>
      <c r="AG121" s="1027"/>
      <c r="AH121" s="1027"/>
      <c r="AI121" s="1027"/>
      <c r="AJ121" s="1028"/>
      <c r="AK121" s="1029" t="s">
        <v>124</v>
      </c>
      <c r="AL121" s="1027"/>
      <c r="AM121" s="1027"/>
      <c r="AN121" s="1027"/>
      <c r="AO121" s="1028"/>
      <c r="AP121" s="1030" t="s">
        <v>431</v>
      </c>
      <c r="AQ121" s="1031"/>
      <c r="AR121" s="1031"/>
      <c r="AS121" s="1031"/>
      <c r="AT121" s="1032"/>
      <c r="AU121" s="1060"/>
      <c r="AV121" s="1061"/>
      <c r="AW121" s="1061"/>
      <c r="AX121" s="1061"/>
      <c r="AY121" s="1062"/>
      <c r="AZ121" s="1017" t="s">
        <v>470</v>
      </c>
      <c r="BA121" s="1018"/>
      <c r="BB121" s="1018"/>
      <c r="BC121" s="1018"/>
      <c r="BD121" s="1018"/>
      <c r="BE121" s="1018"/>
      <c r="BF121" s="1018"/>
      <c r="BG121" s="1018"/>
      <c r="BH121" s="1018"/>
      <c r="BI121" s="1018"/>
      <c r="BJ121" s="1018"/>
      <c r="BK121" s="1018"/>
      <c r="BL121" s="1018"/>
      <c r="BM121" s="1018"/>
      <c r="BN121" s="1018"/>
      <c r="BO121" s="1018"/>
      <c r="BP121" s="1019"/>
      <c r="BQ121" s="987">
        <v>367951</v>
      </c>
      <c r="BR121" s="988"/>
      <c r="BS121" s="988"/>
      <c r="BT121" s="988"/>
      <c r="BU121" s="988"/>
      <c r="BV121" s="988">
        <v>263890</v>
      </c>
      <c r="BW121" s="988"/>
      <c r="BX121" s="988"/>
      <c r="BY121" s="988"/>
      <c r="BZ121" s="988"/>
      <c r="CA121" s="988">
        <v>146314</v>
      </c>
      <c r="CB121" s="988"/>
      <c r="CC121" s="988"/>
      <c r="CD121" s="988"/>
      <c r="CE121" s="988"/>
      <c r="CF121" s="982">
        <v>3</v>
      </c>
      <c r="CG121" s="983"/>
      <c r="CH121" s="983"/>
      <c r="CI121" s="983"/>
      <c r="CJ121" s="983"/>
      <c r="CK121" s="1078"/>
      <c r="CL121" s="1079"/>
      <c r="CM121" s="1079"/>
      <c r="CN121" s="1079"/>
      <c r="CO121" s="1080"/>
      <c r="CP121" s="1088" t="s">
        <v>471</v>
      </c>
      <c r="CQ121" s="1089"/>
      <c r="CR121" s="1089"/>
      <c r="CS121" s="1089"/>
      <c r="CT121" s="1089"/>
      <c r="CU121" s="1089"/>
      <c r="CV121" s="1089"/>
      <c r="CW121" s="1089"/>
      <c r="CX121" s="1089"/>
      <c r="CY121" s="1089"/>
      <c r="CZ121" s="1089"/>
      <c r="DA121" s="1089"/>
      <c r="DB121" s="1089"/>
      <c r="DC121" s="1089"/>
      <c r="DD121" s="1089"/>
      <c r="DE121" s="1089"/>
      <c r="DF121" s="1090"/>
      <c r="DG121" s="987">
        <v>342</v>
      </c>
      <c r="DH121" s="988"/>
      <c r="DI121" s="988"/>
      <c r="DJ121" s="988"/>
      <c r="DK121" s="988"/>
      <c r="DL121" s="988">
        <v>313428</v>
      </c>
      <c r="DM121" s="988"/>
      <c r="DN121" s="988"/>
      <c r="DO121" s="988"/>
      <c r="DP121" s="988"/>
      <c r="DQ121" s="988">
        <v>219086</v>
      </c>
      <c r="DR121" s="988"/>
      <c r="DS121" s="988"/>
      <c r="DT121" s="988"/>
      <c r="DU121" s="988"/>
      <c r="DV121" s="989">
        <v>4.5</v>
      </c>
      <c r="DW121" s="989"/>
      <c r="DX121" s="989"/>
      <c r="DY121" s="989"/>
      <c r="DZ121" s="990"/>
    </row>
    <row r="122" spans="1:130" s="226" customFormat="1" ht="26.25" customHeight="1">
      <c r="A122" s="1127"/>
      <c r="B122" s="1014"/>
      <c r="C122" s="984" t="s">
        <v>448</v>
      </c>
      <c r="D122" s="985"/>
      <c r="E122" s="985"/>
      <c r="F122" s="985"/>
      <c r="G122" s="985"/>
      <c r="H122" s="985"/>
      <c r="I122" s="985"/>
      <c r="J122" s="985"/>
      <c r="K122" s="985"/>
      <c r="L122" s="985"/>
      <c r="M122" s="985"/>
      <c r="N122" s="985"/>
      <c r="O122" s="985"/>
      <c r="P122" s="985"/>
      <c r="Q122" s="985"/>
      <c r="R122" s="985"/>
      <c r="S122" s="985"/>
      <c r="T122" s="985"/>
      <c r="U122" s="985"/>
      <c r="V122" s="985"/>
      <c r="W122" s="985"/>
      <c r="X122" s="985"/>
      <c r="Y122" s="985"/>
      <c r="Z122" s="986"/>
      <c r="AA122" s="1026" t="s">
        <v>124</v>
      </c>
      <c r="AB122" s="1027"/>
      <c r="AC122" s="1027"/>
      <c r="AD122" s="1027"/>
      <c r="AE122" s="1028"/>
      <c r="AF122" s="1029" t="s">
        <v>124</v>
      </c>
      <c r="AG122" s="1027"/>
      <c r="AH122" s="1027"/>
      <c r="AI122" s="1027"/>
      <c r="AJ122" s="1028"/>
      <c r="AK122" s="1029" t="s">
        <v>445</v>
      </c>
      <c r="AL122" s="1027"/>
      <c r="AM122" s="1027"/>
      <c r="AN122" s="1027"/>
      <c r="AO122" s="1028"/>
      <c r="AP122" s="1030" t="s">
        <v>431</v>
      </c>
      <c r="AQ122" s="1031"/>
      <c r="AR122" s="1031"/>
      <c r="AS122" s="1031"/>
      <c r="AT122" s="1032"/>
      <c r="AU122" s="1060"/>
      <c r="AV122" s="1061"/>
      <c r="AW122" s="1061"/>
      <c r="AX122" s="1061"/>
      <c r="AY122" s="1062"/>
      <c r="AZ122" s="1042" t="s">
        <v>472</v>
      </c>
      <c r="BA122" s="1033"/>
      <c r="BB122" s="1033"/>
      <c r="BC122" s="1033"/>
      <c r="BD122" s="1033"/>
      <c r="BE122" s="1033"/>
      <c r="BF122" s="1033"/>
      <c r="BG122" s="1033"/>
      <c r="BH122" s="1033"/>
      <c r="BI122" s="1033"/>
      <c r="BJ122" s="1033"/>
      <c r="BK122" s="1033"/>
      <c r="BL122" s="1033"/>
      <c r="BM122" s="1033"/>
      <c r="BN122" s="1033"/>
      <c r="BO122" s="1033"/>
      <c r="BP122" s="1034"/>
      <c r="BQ122" s="1065">
        <v>9422031</v>
      </c>
      <c r="BR122" s="1066"/>
      <c r="BS122" s="1066"/>
      <c r="BT122" s="1066"/>
      <c r="BU122" s="1066"/>
      <c r="BV122" s="1066">
        <v>9030272</v>
      </c>
      <c r="BW122" s="1066"/>
      <c r="BX122" s="1066"/>
      <c r="BY122" s="1066"/>
      <c r="BZ122" s="1066"/>
      <c r="CA122" s="1066">
        <v>8996849</v>
      </c>
      <c r="CB122" s="1066"/>
      <c r="CC122" s="1066"/>
      <c r="CD122" s="1066"/>
      <c r="CE122" s="1066"/>
      <c r="CF122" s="1086">
        <v>185.1</v>
      </c>
      <c r="CG122" s="1087"/>
      <c r="CH122" s="1087"/>
      <c r="CI122" s="1087"/>
      <c r="CJ122" s="1087"/>
      <c r="CK122" s="1078"/>
      <c r="CL122" s="1079"/>
      <c r="CM122" s="1079"/>
      <c r="CN122" s="1079"/>
      <c r="CO122" s="1080"/>
      <c r="CP122" s="1088"/>
      <c r="CQ122" s="1089"/>
      <c r="CR122" s="1089"/>
      <c r="CS122" s="1089"/>
      <c r="CT122" s="1089"/>
      <c r="CU122" s="1089"/>
      <c r="CV122" s="1089"/>
      <c r="CW122" s="1089"/>
      <c r="CX122" s="1089"/>
      <c r="CY122" s="1089"/>
      <c r="CZ122" s="1089"/>
      <c r="DA122" s="1089"/>
      <c r="DB122" s="1089"/>
      <c r="DC122" s="1089"/>
      <c r="DD122" s="1089"/>
      <c r="DE122" s="1089"/>
      <c r="DF122" s="1090"/>
      <c r="DG122" s="987"/>
      <c r="DH122" s="988"/>
      <c r="DI122" s="988"/>
      <c r="DJ122" s="988"/>
      <c r="DK122" s="988"/>
      <c r="DL122" s="988"/>
      <c r="DM122" s="988"/>
      <c r="DN122" s="988"/>
      <c r="DO122" s="988"/>
      <c r="DP122" s="988"/>
      <c r="DQ122" s="988"/>
      <c r="DR122" s="988"/>
      <c r="DS122" s="988"/>
      <c r="DT122" s="988"/>
      <c r="DU122" s="988"/>
      <c r="DV122" s="989"/>
      <c r="DW122" s="989"/>
      <c r="DX122" s="989"/>
      <c r="DY122" s="989"/>
      <c r="DZ122" s="990"/>
    </row>
    <row r="123" spans="1:130" s="226" customFormat="1" ht="26.25" customHeight="1">
      <c r="A123" s="1127"/>
      <c r="B123" s="1014"/>
      <c r="C123" s="984" t="s">
        <v>456</v>
      </c>
      <c r="D123" s="985"/>
      <c r="E123" s="985"/>
      <c r="F123" s="985"/>
      <c r="G123" s="985"/>
      <c r="H123" s="985"/>
      <c r="I123" s="985"/>
      <c r="J123" s="985"/>
      <c r="K123" s="985"/>
      <c r="L123" s="985"/>
      <c r="M123" s="985"/>
      <c r="N123" s="985"/>
      <c r="O123" s="985"/>
      <c r="P123" s="985"/>
      <c r="Q123" s="985"/>
      <c r="R123" s="985"/>
      <c r="S123" s="985"/>
      <c r="T123" s="985"/>
      <c r="U123" s="985"/>
      <c r="V123" s="985"/>
      <c r="W123" s="985"/>
      <c r="X123" s="985"/>
      <c r="Y123" s="985"/>
      <c r="Z123" s="986"/>
      <c r="AA123" s="1026" t="s">
        <v>124</v>
      </c>
      <c r="AB123" s="1027"/>
      <c r="AC123" s="1027"/>
      <c r="AD123" s="1027"/>
      <c r="AE123" s="1028"/>
      <c r="AF123" s="1029" t="s">
        <v>445</v>
      </c>
      <c r="AG123" s="1027"/>
      <c r="AH123" s="1027"/>
      <c r="AI123" s="1027"/>
      <c r="AJ123" s="1028"/>
      <c r="AK123" s="1029" t="s">
        <v>124</v>
      </c>
      <c r="AL123" s="1027"/>
      <c r="AM123" s="1027"/>
      <c r="AN123" s="1027"/>
      <c r="AO123" s="1028"/>
      <c r="AP123" s="1030" t="s">
        <v>124</v>
      </c>
      <c r="AQ123" s="1031"/>
      <c r="AR123" s="1031"/>
      <c r="AS123" s="1031"/>
      <c r="AT123" s="1032"/>
      <c r="AU123" s="1063"/>
      <c r="AV123" s="1064"/>
      <c r="AW123" s="1064"/>
      <c r="AX123" s="1064"/>
      <c r="AY123" s="1064"/>
      <c r="AZ123" s="257" t="s">
        <v>180</v>
      </c>
      <c r="BA123" s="257"/>
      <c r="BB123" s="257"/>
      <c r="BC123" s="257"/>
      <c r="BD123" s="257"/>
      <c r="BE123" s="257"/>
      <c r="BF123" s="257"/>
      <c r="BG123" s="257"/>
      <c r="BH123" s="257"/>
      <c r="BI123" s="257"/>
      <c r="BJ123" s="257"/>
      <c r="BK123" s="257"/>
      <c r="BL123" s="257"/>
      <c r="BM123" s="257"/>
      <c r="BN123" s="257"/>
      <c r="BO123" s="1043" t="s">
        <v>473</v>
      </c>
      <c r="BP123" s="1074"/>
      <c r="BQ123" s="1133">
        <v>13569702</v>
      </c>
      <c r="BR123" s="1134"/>
      <c r="BS123" s="1134"/>
      <c r="BT123" s="1134"/>
      <c r="BU123" s="1134"/>
      <c r="BV123" s="1134">
        <v>13363215</v>
      </c>
      <c r="BW123" s="1134"/>
      <c r="BX123" s="1134"/>
      <c r="BY123" s="1134"/>
      <c r="BZ123" s="1134"/>
      <c r="CA123" s="1134">
        <v>13284394</v>
      </c>
      <c r="CB123" s="1134"/>
      <c r="CC123" s="1134"/>
      <c r="CD123" s="1134"/>
      <c r="CE123" s="1134"/>
      <c r="CF123" s="1067"/>
      <c r="CG123" s="1068"/>
      <c r="CH123" s="1068"/>
      <c r="CI123" s="1068"/>
      <c r="CJ123" s="1069"/>
      <c r="CK123" s="1078"/>
      <c r="CL123" s="1079"/>
      <c r="CM123" s="1079"/>
      <c r="CN123" s="1079"/>
      <c r="CO123" s="1080"/>
      <c r="CP123" s="1088"/>
      <c r="CQ123" s="1089"/>
      <c r="CR123" s="1089"/>
      <c r="CS123" s="1089"/>
      <c r="CT123" s="1089"/>
      <c r="CU123" s="1089"/>
      <c r="CV123" s="1089"/>
      <c r="CW123" s="1089"/>
      <c r="CX123" s="1089"/>
      <c r="CY123" s="1089"/>
      <c r="CZ123" s="1089"/>
      <c r="DA123" s="1089"/>
      <c r="DB123" s="1089"/>
      <c r="DC123" s="1089"/>
      <c r="DD123" s="1089"/>
      <c r="DE123" s="1089"/>
      <c r="DF123" s="1090"/>
      <c r="DG123" s="1026"/>
      <c r="DH123" s="1027"/>
      <c r="DI123" s="1027"/>
      <c r="DJ123" s="1027"/>
      <c r="DK123" s="1028"/>
      <c r="DL123" s="1029"/>
      <c r="DM123" s="1027"/>
      <c r="DN123" s="1027"/>
      <c r="DO123" s="1027"/>
      <c r="DP123" s="1028"/>
      <c r="DQ123" s="1029"/>
      <c r="DR123" s="1027"/>
      <c r="DS123" s="1027"/>
      <c r="DT123" s="1027"/>
      <c r="DU123" s="1028"/>
      <c r="DV123" s="1030"/>
      <c r="DW123" s="1031"/>
      <c r="DX123" s="1031"/>
      <c r="DY123" s="1031"/>
      <c r="DZ123" s="1032"/>
    </row>
    <row r="124" spans="1:130" s="226" customFormat="1" ht="26.25" customHeight="1" thickBot="1">
      <c r="A124" s="1127"/>
      <c r="B124" s="1014"/>
      <c r="C124" s="984" t="s">
        <v>459</v>
      </c>
      <c r="D124" s="985"/>
      <c r="E124" s="985"/>
      <c r="F124" s="985"/>
      <c r="G124" s="985"/>
      <c r="H124" s="985"/>
      <c r="I124" s="985"/>
      <c r="J124" s="985"/>
      <c r="K124" s="985"/>
      <c r="L124" s="985"/>
      <c r="M124" s="985"/>
      <c r="N124" s="985"/>
      <c r="O124" s="985"/>
      <c r="P124" s="985"/>
      <c r="Q124" s="985"/>
      <c r="R124" s="985"/>
      <c r="S124" s="985"/>
      <c r="T124" s="985"/>
      <c r="U124" s="985"/>
      <c r="V124" s="985"/>
      <c r="W124" s="985"/>
      <c r="X124" s="985"/>
      <c r="Y124" s="985"/>
      <c r="Z124" s="986"/>
      <c r="AA124" s="1026" t="s">
        <v>431</v>
      </c>
      <c r="AB124" s="1027"/>
      <c r="AC124" s="1027"/>
      <c r="AD124" s="1027"/>
      <c r="AE124" s="1028"/>
      <c r="AF124" s="1029" t="s">
        <v>431</v>
      </c>
      <c r="AG124" s="1027"/>
      <c r="AH124" s="1027"/>
      <c r="AI124" s="1027"/>
      <c r="AJ124" s="1028"/>
      <c r="AK124" s="1029" t="s">
        <v>445</v>
      </c>
      <c r="AL124" s="1027"/>
      <c r="AM124" s="1027"/>
      <c r="AN124" s="1027"/>
      <c r="AO124" s="1028"/>
      <c r="AP124" s="1030" t="s">
        <v>445</v>
      </c>
      <c r="AQ124" s="1031"/>
      <c r="AR124" s="1031"/>
      <c r="AS124" s="1031"/>
      <c r="AT124" s="1032"/>
      <c r="AU124" s="1129" t="s">
        <v>474</v>
      </c>
      <c r="AV124" s="1130"/>
      <c r="AW124" s="1130"/>
      <c r="AX124" s="1130"/>
      <c r="AY124" s="1130"/>
      <c r="AZ124" s="1130"/>
      <c r="BA124" s="1130"/>
      <c r="BB124" s="1130"/>
      <c r="BC124" s="1130"/>
      <c r="BD124" s="1130"/>
      <c r="BE124" s="1130"/>
      <c r="BF124" s="1130"/>
      <c r="BG124" s="1130"/>
      <c r="BH124" s="1130"/>
      <c r="BI124" s="1130"/>
      <c r="BJ124" s="1130"/>
      <c r="BK124" s="1130"/>
      <c r="BL124" s="1130"/>
      <c r="BM124" s="1130"/>
      <c r="BN124" s="1130"/>
      <c r="BO124" s="1130"/>
      <c r="BP124" s="1131"/>
      <c r="BQ124" s="1132">
        <v>49.5</v>
      </c>
      <c r="BR124" s="1096"/>
      <c r="BS124" s="1096"/>
      <c r="BT124" s="1096"/>
      <c r="BU124" s="1096"/>
      <c r="BV124" s="1096">
        <v>63.2</v>
      </c>
      <c r="BW124" s="1096"/>
      <c r="BX124" s="1096"/>
      <c r="BY124" s="1096"/>
      <c r="BZ124" s="1096"/>
      <c r="CA124" s="1096">
        <v>69.400000000000006</v>
      </c>
      <c r="CB124" s="1096"/>
      <c r="CC124" s="1096"/>
      <c r="CD124" s="1096"/>
      <c r="CE124" s="1096"/>
      <c r="CF124" s="1097"/>
      <c r="CG124" s="1098"/>
      <c r="CH124" s="1098"/>
      <c r="CI124" s="1098"/>
      <c r="CJ124" s="1099"/>
      <c r="CK124" s="1081"/>
      <c r="CL124" s="1081"/>
      <c r="CM124" s="1081"/>
      <c r="CN124" s="1081"/>
      <c r="CO124" s="1082"/>
      <c r="CP124" s="1088" t="s">
        <v>475</v>
      </c>
      <c r="CQ124" s="1089"/>
      <c r="CR124" s="1089"/>
      <c r="CS124" s="1089"/>
      <c r="CT124" s="1089"/>
      <c r="CU124" s="1089"/>
      <c r="CV124" s="1089"/>
      <c r="CW124" s="1089"/>
      <c r="CX124" s="1089"/>
      <c r="CY124" s="1089"/>
      <c r="CZ124" s="1089"/>
      <c r="DA124" s="1089"/>
      <c r="DB124" s="1089"/>
      <c r="DC124" s="1089"/>
      <c r="DD124" s="1089"/>
      <c r="DE124" s="1089"/>
      <c r="DF124" s="1090"/>
      <c r="DG124" s="1073">
        <v>4184901</v>
      </c>
      <c r="DH124" s="1052"/>
      <c r="DI124" s="1052"/>
      <c r="DJ124" s="1052"/>
      <c r="DK124" s="1053"/>
      <c r="DL124" s="1051" t="s">
        <v>434</v>
      </c>
      <c r="DM124" s="1052"/>
      <c r="DN124" s="1052"/>
      <c r="DO124" s="1052"/>
      <c r="DP124" s="1053"/>
      <c r="DQ124" s="1051" t="s">
        <v>431</v>
      </c>
      <c r="DR124" s="1052"/>
      <c r="DS124" s="1052"/>
      <c r="DT124" s="1052"/>
      <c r="DU124" s="1053"/>
      <c r="DV124" s="1054" t="s">
        <v>431</v>
      </c>
      <c r="DW124" s="1055"/>
      <c r="DX124" s="1055"/>
      <c r="DY124" s="1055"/>
      <c r="DZ124" s="1056"/>
    </row>
    <row r="125" spans="1:130" s="226" customFormat="1" ht="26.25" customHeight="1">
      <c r="A125" s="1127"/>
      <c r="B125" s="1014"/>
      <c r="C125" s="984" t="s">
        <v>461</v>
      </c>
      <c r="D125" s="985"/>
      <c r="E125" s="985"/>
      <c r="F125" s="985"/>
      <c r="G125" s="985"/>
      <c r="H125" s="985"/>
      <c r="I125" s="985"/>
      <c r="J125" s="985"/>
      <c r="K125" s="985"/>
      <c r="L125" s="985"/>
      <c r="M125" s="985"/>
      <c r="N125" s="985"/>
      <c r="O125" s="985"/>
      <c r="P125" s="985"/>
      <c r="Q125" s="985"/>
      <c r="R125" s="985"/>
      <c r="S125" s="985"/>
      <c r="T125" s="985"/>
      <c r="U125" s="985"/>
      <c r="V125" s="985"/>
      <c r="W125" s="985"/>
      <c r="X125" s="985"/>
      <c r="Y125" s="985"/>
      <c r="Z125" s="986"/>
      <c r="AA125" s="1026" t="s">
        <v>445</v>
      </c>
      <c r="AB125" s="1027"/>
      <c r="AC125" s="1027"/>
      <c r="AD125" s="1027"/>
      <c r="AE125" s="1028"/>
      <c r="AF125" s="1029" t="s">
        <v>476</v>
      </c>
      <c r="AG125" s="1027"/>
      <c r="AH125" s="1027"/>
      <c r="AI125" s="1027"/>
      <c r="AJ125" s="1028"/>
      <c r="AK125" s="1029" t="s">
        <v>445</v>
      </c>
      <c r="AL125" s="1027"/>
      <c r="AM125" s="1027"/>
      <c r="AN125" s="1027"/>
      <c r="AO125" s="1028"/>
      <c r="AP125" s="1030" t="s">
        <v>431</v>
      </c>
      <c r="AQ125" s="1031"/>
      <c r="AR125" s="1031"/>
      <c r="AS125" s="1031"/>
      <c r="AT125" s="1032"/>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1" t="s">
        <v>477</v>
      </c>
      <c r="CL125" s="1076"/>
      <c r="CM125" s="1076"/>
      <c r="CN125" s="1076"/>
      <c r="CO125" s="1077"/>
      <c r="CP125" s="1008" t="s">
        <v>478</v>
      </c>
      <c r="CQ125" s="957"/>
      <c r="CR125" s="957"/>
      <c r="CS125" s="957"/>
      <c r="CT125" s="957"/>
      <c r="CU125" s="957"/>
      <c r="CV125" s="957"/>
      <c r="CW125" s="957"/>
      <c r="CX125" s="957"/>
      <c r="CY125" s="957"/>
      <c r="CZ125" s="957"/>
      <c r="DA125" s="957"/>
      <c r="DB125" s="957"/>
      <c r="DC125" s="957"/>
      <c r="DD125" s="957"/>
      <c r="DE125" s="957"/>
      <c r="DF125" s="958"/>
      <c r="DG125" s="994" t="s">
        <v>431</v>
      </c>
      <c r="DH125" s="995"/>
      <c r="DI125" s="995"/>
      <c r="DJ125" s="995"/>
      <c r="DK125" s="995"/>
      <c r="DL125" s="995" t="s">
        <v>124</v>
      </c>
      <c r="DM125" s="995"/>
      <c r="DN125" s="995"/>
      <c r="DO125" s="995"/>
      <c r="DP125" s="995"/>
      <c r="DQ125" s="995" t="s">
        <v>431</v>
      </c>
      <c r="DR125" s="995"/>
      <c r="DS125" s="995"/>
      <c r="DT125" s="995"/>
      <c r="DU125" s="995"/>
      <c r="DV125" s="996" t="s">
        <v>476</v>
      </c>
      <c r="DW125" s="996"/>
      <c r="DX125" s="996"/>
      <c r="DY125" s="996"/>
      <c r="DZ125" s="997"/>
    </row>
    <row r="126" spans="1:130" s="226" customFormat="1" ht="26.25" customHeight="1" thickBot="1">
      <c r="A126" s="1127"/>
      <c r="B126" s="1014"/>
      <c r="C126" s="984" t="s">
        <v>463</v>
      </c>
      <c r="D126" s="985"/>
      <c r="E126" s="985"/>
      <c r="F126" s="985"/>
      <c r="G126" s="985"/>
      <c r="H126" s="985"/>
      <c r="I126" s="985"/>
      <c r="J126" s="985"/>
      <c r="K126" s="985"/>
      <c r="L126" s="985"/>
      <c r="M126" s="985"/>
      <c r="N126" s="985"/>
      <c r="O126" s="985"/>
      <c r="P126" s="985"/>
      <c r="Q126" s="985"/>
      <c r="R126" s="985"/>
      <c r="S126" s="985"/>
      <c r="T126" s="985"/>
      <c r="U126" s="985"/>
      <c r="V126" s="985"/>
      <c r="W126" s="985"/>
      <c r="X126" s="985"/>
      <c r="Y126" s="985"/>
      <c r="Z126" s="986"/>
      <c r="AA126" s="1026" t="s">
        <v>445</v>
      </c>
      <c r="AB126" s="1027"/>
      <c r="AC126" s="1027"/>
      <c r="AD126" s="1027"/>
      <c r="AE126" s="1028"/>
      <c r="AF126" s="1029" t="s">
        <v>445</v>
      </c>
      <c r="AG126" s="1027"/>
      <c r="AH126" s="1027"/>
      <c r="AI126" s="1027"/>
      <c r="AJ126" s="1028"/>
      <c r="AK126" s="1029" t="s">
        <v>433</v>
      </c>
      <c r="AL126" s="1027"/>
      <c r="AM126" s="1027"/>
      <c r="AN126" s="1027"/>
      <c r="AO126" s="1028"/>
      <c r="AP126" s="1030" t="s">
        <v>433</v>
      </c>
      <c r="AQ126" s="1031"/>
      <c r="AR126" s="1031"/>
      <c r="AS126" s="1031"/>
      <c r="AT126" s="1032"/>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2"/>
      <c r="CL126" s="1079"/>
      <c r="CM126" s="1079"/>
      <c r="CN126" s="1079"/>
      <c r="CO126" s="1080"/>
      <c r="CP126" s="1017" t="s">
        <v>479</v>
      </c>
      <c r="CQ126" s="1018"/>
      <c r="CR126" s="1018"/>
      <c r="CS126" s="1018"/>
      <c r="CT126" s="1018"/>
      <c r="CU126" s="1018"/>
      <c r="CV126" s="1018"/>
      <c r="CW126" s="1018"/>
      <c r="CX126" s="1018"/>
      <c r="CY126" s="1018"/>
      <c r="CZ126" s="1018"/>
      <c r="DA126" s="1018"/>
      <c r="DB126" s="1018"/>
      <c r="DC126" s="1018"/>
      <c r="DD126" s="1018"/>
      <c r="DE126" s="1018"/>
      <c r="DF126" s="1019"/>
      <c r="DG126" s="987" t="s">
        <v>434</v>
      </c>
      <c r="DH126" s="988"/>
      <c r="DI126" s="988"/>
      <c r="DJ126" s="988"/>
      <c r="DK126" s="988"/>
      <c r="DL126" s="988" t="s">
        <v>124</v>
      </c>
      <c r="DM126" s="988"/>
      <c r="DN126" s="988"/>
      <c r="DO126" s="988"/>
      <c r="DP126" s="988"/>
      <c r="DQ126" s="988" t="s">
        <v>124</v>
      </c>
      <c r="DR126" s="988"/>
      <c r="DS126" s="988"/>
      <c r="DT126" s="988"/>
      <c r="DU126" s="988"/>
      <c r="DV126" s="989" t="s">
        <v>476</v>
      </c>
      <c r="DW126" s="989"/>
      <c r="DX126" s="989"/>
      <c r="DY126" s="989"/>
      <c r="DZ126" s="990"/>
    </row>
    <row r="127" spans="1:130" s="226" customFormat="1" ht="26.25" customHeight="1">
      <c r="A127" s="1128"/>
      <c r="B127" s="1016"/>
      <c r="C127" s="1070" t="s">
        <v>480</v>
      </c>
      <c r="D127" s="1071"/>
      <c r="E127" s="1071"/>
      <c r="F127" s="1071"/>
      <c r="G127" s="1071"/>
      <c r="H127" s="1071"/>
      <c r="I127" s="1071"/>
      <c r="J127" s="1071"/>
      <c r="K127" s="1071"/>
      <c r="L127" s="1071"/>
      <c r="M127" s="1071"/>
      <c r="N127" s="1071"/>
      <c r="O127" s="1071"/>
      <c r="P127" s="1071"/>
      <c r="Q127" s="1071"/>
      <c r="R127" s="1071"/>
      <c r="S127" s="1071"/>
      <c r="T127" s="1071"/>
      <c r="U127" s="1071"/>
      <c r="V127" s="1071"/>
      <c r="W127" s="1071"/>
      <c r="X127" s="1071"/>
      <c r="Y127" s="1071"/>
      <c r="Z127" s="1072"/>
      <c r="AA127" s="1026">
        <v>6681</v>
      </c>
      <c r="AB127" s="1027"/>
      <c r="AC127" s="1027"/>
      <c r="AD127" s="1027"/>
      <c r="AE127" s="1028"/>
      <c r="AF127" s="1029">
        <v>6860</v>
      </c>
      <c r="AG127" s="1027"/>
      <c r="AH127" s="1027"/>
      <c r="AI127" s="1027"/>
      <c r="AJ127" s="1028"/>
      <c r="AK127" s="1029">
        <v>17170</v>
      </c>
      <c r="AL127" s="1027"/>
      <c r="AM127" s="1027"/>
      <c r="AN127" s="1027"/>
      <c r="AO127" s="1028"/>
      <c r="AP127" s="1030">
        <v>0.4</v>
      </c>
      <c r="AQ127" s="1031"/>
      <c r="AR127" s="1031"/>
      <c r="AS127" s="1031"/>
      <c r="AT127" s="1032"/>
      <c r="AU127" s="262"/>
      <c r="AV127" s="262"/>
      <c r="AW127" s="262"/>
      <c r="AX127" s="1100" t="s">
        <v>481</v>
      </c>
      <c r="AY127" s="1101"/>
      <c r="AZ127" s="1101"/>
      <c r="BA127" s="1101"/>
      <c r="BB127" s="1101"/>
      <c r="BC127" s="1101"/>
      <c r="BD127" s="1101"/>
      <c r="BE127" s="1102"/>
      <c r="BF127" s="1103" t="s">
        <v>482</v>
      </c>
      <c r="BG127" s="1101"/>
      <c r="BH127" s="1101"/>
      <c r="BI127" s="1101"/>
      <c r="BJ127" s="1101"/>
      <c r="BK127" s="1101"/>
      <c r="BL127" s="1102"/>
      <c r="BM127" s="1103" t="s">
        <v>483</v>
      </c>
      <c r="BN127" s="1101"/>
      <c r="BO127" s="1101"/>
      <c r="BP127" s="1101"/>
      <c r="BQ127" s="1101"/>
      <c r="BR127" s="1101"/>
      <c r="BS127" s="1102"/>
      <c r="BT127" s="1103" t="s">
        <v>484</v>
      </c>
      <c r="BU127" s="1101"/>
      <c r="BV127" s="1101"/>
      <c r="BW127" s="1101"/>
      <c r="BX127" s="1101"/>
      <c r="BY127" s="1101"/>
      <c r="BZ127" s="1125"/>
      <c r="CA127" s="262"/>
      <c r="CB127" s="262"/>
      <c r="CC127" s="262"/>
      <c r="CD127" s="263"/>
      <c r="CE127" s="263"/>
      <c r="CF127" s="263"/>
      <c r="CG127" s="260"/>
      <c r="CH127" s="260"/>
      <c r="CI127" s="260"/>
      <c r="CJ127" s="261"/>
      <c r="CK127" s="1092"/>
      <c r="CL127" s="1079"/>
      <c r="CM127" s="1079"/>
      <c r="CN127" s="1079"/>
      <c r="CO127" s="1080"/>
      <c r="CP127" s="1017" t="s">
        <v>485</v>
      </c>
      <c r="CQ127" s="1018"/>
      <c r="CR127" s="1018"/>
      <c r="CS127" s="1018"/>
      <c r="CT127" s="1018"/>
      <c r="CU127" s="1018"/>
      <c r="CV127" s="1018"/>
      <c r="CW127" s="1018"/>
      <c r="CX127" s="1018"/>
      <c r="CY127" s="1018"/>
      <c r="CZ127" s="1018"/>
      <c r="DA127" s="1018"/>
      <c r="DB127" s="1018"/>
      <c r="DC127" s="1018"/>
      <c r="DD127" s="1018"/>
      <c r="DE127" s="1018"/>
      <c r="DF127" s="1019"/>
      <c r="DG127" s="987" t="s">
        <v>476</v>
      </c>
      <c r="DH127" s="988"/>
      <c r="DI127" s="988"/>
      <c r="DJ127" s="988"/>
      <c r="DK127" s="988"/>
      <c r="DL127" s="988" t="s">
        <v>124</v>
      </c>
      <c r="DM127" s="988"/>
      <c r="DN127" s="988"/>
      <c r="DO127" s="988"/>
      <c r="DP127" s="988"/>
      <c r="DQ127" s="988" t="s">
        <v>434</v>
      </c>
      <c r="DR127" s="988"/>
      <c r="DS127" s="988"/>
      <c r="DT127" s="988"/>
      <c r="DU127" s="988"/>
      <c r="DV127" s="989" t="s">
        <v>476</v>
      </c>
      <c r="DW127" s="989"/>
      <c r="DX127" s="989"/>
      <c r="DY127" s="989"/>
      <c r="DZ127" s="990"/>
    </row>
    <row r="128" spans="1:130" s="226" customFormat="1" ht="26.25" customHeight="1" thickBot="1">
      <c r="A128" s="1111" t="s">
        <v>486</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487</v>
      </c>
      <c r="X128" s="1113"/>
      <c r="Y128" s="1113"/>
      <c r="Z128" s="1114"/>
      <c r="AA128" s="1115">
        <v>14674</v>
      </c>
      <c r="AB128" s="1116"/>
      <c r="AC128" s="1116"/>
      <c r="AD128" s="1116"/>
      <c r="AE128" s="1117"/>
      <c r="AF128" s="1118" t="s">
        <v>476</v>
      </c>
      <c r="AG128" s="1116"/>
      <c r="AH128" s="1116"/>
      <c r="AI128" s="1116"/>
      <c r="AJ128" s="1117"/>
      <c r="AK128" s="1118">
        <v>28544</v>
      </c>
      <c r="AL128" s="1116"/>
      <c r="AM128" s="1116"/>
      <c r="AN128" s="1116"/>
      <c r="AO128" s="1117"/>
      <c r="AP128" s="1119"/>
      <c r="AQ128" s="1120"/>
      <c r="AR128" s="1120"/>
      <c r="AS128" s="1120"/>
      <c r="AT128" s="1121"/>
      <c r="AU128" s="262"/>
      <c r="AV128" s="262"/>
      <c r="AW128" s="262"/>
      <c r="AX128" s="956" t="s">
        <v>488</v>
      </c>
      <c r="AY128" s="957"/>
      <c r="AZ128" s="957"/>
      <c r="BA128" s="957"/>
      <c r="BB128" s="957"/>
      <c r="BC128" s="957"/>
      <c r="BD128" s="957"/>
      <c r="BE128" s="958"/>
      <c r="BF128" s="1122" t="s">
        <v>433</v>
      </c>
      <c r="BG128" s="1123"/>
      <c r="BH128" s="1123"/>
      <c r="BI128" s="1123"/>
      <c r="BJ128" s="1123"/>
      <c r="BK128" s="1123"/>
      <c r="BL128" s="1124"/>
      <c r="BM128" s="1122">
        <v>14.55</v>
      </c>
      <c r="BN128" s="1123"/>
      <c r="BO128" s="1123"/>
      <c r="BP128" s="1123"/>
      <c r="BQ128" s="1123"/>
      <c r="BR128" s="1123"/>
      <c r="BS128" s="1124"/>
      <c r="BT128" s="1122">
        <v>20</v>
      </c>
      <c r="BU128" s="1123"/>
      <c r="BV128" s="1123"/>
      <c r="BW128" s="1123"/>
      <c r="BX128" s="1123"/>
      <c r="BY128" s="1123"/>
      <c r="BZ128" s="1147"/>
      <c r="CA128" s="263"/>
      <c r="CB128" s="263"/>
      <c r="CC128" s="263"/>
      <c r="CD128" s="263"/>
      <c r="CE128" s="263"/>
      <c r="CF128" s="263"/>
      <c r="CG128" s="260"/>
      <c r="CH128" s="260"/>
      <c r="CI128" s="260"/>
      <c r="CJ128" s="261"/>
      <c r="CK128" s="1093"/>
      <c r="CL128" s="1094"/>
      <c r="CM128" s="1094"/>
      <c r="CN128" s="1094"/>
      <c r="CO128" s="1095"/>
      <c r="CP128" s="1104" t="s">
        <v>489</v>
      </c>
      <c r="CQ128" s="1105"/>
      <c r="CR128" s="1105"/>
      <c r="CS128" s="1105"/>
      <c r="CT128" s="1105"/>
      <c r="CU128" s="1105"/>
      <c r="CV128" s="1105"/>
      <c r="CW128" s="1105"/>
      <c r="CX128" s="1105"/>
      <c r="CY128" s="1105"/>
      <c r="CZ128" s="1105"/>
      <c r="DA128" s="1105"/>
      <c r="DB128" s="1105"/>
      <c r="DC128" s="1105"/>
      <c r="DD128" s="1105"/>
      <c r="DE128" s="1105"/>
      <c r="DF128" s="1106"/>
      <c r="DG128" s="1107" t="s">
        <v>431</v>
      </c>
      <c r="DH128" s="1108"/>
      <c r="DI128" s="1108"/>
      <c r="DJ128" s="1108"/>
      <c r="DK128" s="1108"/>
      <c r="DL128" s="1108" t="s">
        <v>124</v>
      </c>
      <c r="DM128" s="1108"/>
      <c r="DN128" s="1108"/>
      <c r="DO128" s="1108"/>
      <c r="DP128" s="1108"/>
      <c r="DQ128" s="1108" t="s">
        <v>124</v>
      </c>
      <c r="DR128" s="1108"/>
      <c r="DS128" s="1108"/>
      <c r="DT128" s="1108"/>
      <c r="DU128" s="1108"/>
      <c r="DV128" s="1109" t="s">
        <v>124</v>
      </c>
      <c r="DW128" s="1109"/>
      <c r="DX128" s="1109"/>
      <c r="DY128" s="1109"/>
      <c r="DZ128" s="1110"/>
    </row>
    <row r="129" spans="1:131" s="226" customFormat="1" ht="26.25" customHeight="1">
      <c r="A129" s="998" t="s">
        <v>100</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41" t="s">
        <v>490</v>
      </c>
      <c r="X129" s="1142"/>
      <c r="Y129" s="1142"/>
      <c r="Z129" s="1143"/>
      <c r="AA129" s="1026">
        <v>5933146</v>
      </c>
      <c r="AB129" s="1027"/>
      <c r="AC129" s="1027"/>
      <c r="AD129" s="1027"/>
      <c r="AE129" s="1028"/>
      <c r="AF129" s="1029">
        <v>5854748</v>
      </c>
      <c r="AG129" s="1027"/>
      <c r="AH129" s="1027"/>
      <c r="AI129" s="1027"/>
      <c r="AJ129" s="1028"/>
      <c r="AK129" s="1029">
        <v>5775918</v>
      </c>
      <c r="AL129" s="1027"/>
      <c r="AM129" s="1027"/>
      <c r="AN129" s="1027"/>
      <c r="AO129" s="1028"/>
      <c r="AP129" s="1144"/>
      <c r="AQ129" s="1145"/>
      <c r="AR129" s="1145"/>
      <c r="AS129" s="1145"/>
      <c r="AT129" s="1146"/>
      <c r="AU129" s="264"/>
      <c r="AV129" s="264"/>
      <c r="AW129" s="264"/>
      <c r="AX129" s="1135" t="s">
        <v>491</v>
      </c>
      <c r="AY129" s="1018"/>
      <c r="AZ129" s="1018"/>
      <c r="BA129" s="1018"/>
      <c r="BB129" s="1018"/>
      <c r="BC129" s="1018"/>
      <c r="BD129" s="1018"/>
      <c r="BE129" s="1019"/>
      <c r="BF129" s="1136" t="s">
        <v>431</v>
      </c>
      <c r="BG129" s="1137"/>
      <c r="BH129" s="1137"/>
      <c r="BI129" s="1137"/>
      <c r="BJ129" s="1137"/>
      <c r="BK129" s="1137"/>
      <c r="BL129" s="1138"/>
      <c r="BM129" s="1136">
        <v>19.55</v>
      </c>
      <c r="BN129" s="1137"/>
      <c r="BO129" s="1137"/>
      <c r="BP129" s="1137"/>
      <c r="BQ129" s="1137"/>
      <c r="BR129" s="1137"/>
      <c r="BS129" s="1138"/>
      <c r="BT129" s="1136">
        <v>30</v>
      </c>
      <c r="BU129" s="1139"/>
      <c r="BV129" s="1139"/>
      <c r="BW129" s="1139"/>
      <c r="BX129" s="1139"/>
      <c r="BY129" s="1139"/>
      <c r="BZ129" s="1140"/>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8" t="s">
        <v>492</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41" t="s">
        <v>493</v>
      </c>
      <c r="X130" s="1142"/>
      <c r="Y130" s="1142"/>
      <c r="Z130" s="1143"/>
      <c r="AA130" s="1026">
        <v>901760</v>
      </c>
      <c r="AB130" s="1027"/>
      <c r="AC130" s="1027"/>
      <c r="AD130" s="1027"/>
      <c r="AE130" s="1028"/>
      <c r="AF130" s="1029">
        <v>914713</v>
      </c>
      <c r="AG130" s="1027"/>
      <c r="AH130" s="1027"/>
      <c r="AI130" s="1027"/>
      <c r="AJ130" s="1028"/>
      <c r="AK130" s="1029">
        <v>916002</v>
      </c>
      <c r="AL130" s="1027"/>
      <c r="AM130" s="1027"/>
      <c r="AN130" s="1027"/>
      <c r="AO130" s="1028"/>
      <c r="AP130" s="1144"/>
      <c r="AQ130" s="1145"/>
      <c r="AR130" s="1145"/>
      <c r="AS130" s="1145"/>
      <c r="AT130" s="1146"/>
      <c r="AU130" s="264"/>
      <c r="AV130" s="264"/>
      <c r="AW130" s="264"/>
      <c r="AX130" s="1135" t="s">
        <v>494</v>
      </c>
      <c r="AY130" s="1018"/>
      <c r="AZ130" s="1018"/>
      <c r="BA130" s="1018"/>
      <c r="BB130" s="1018"/>
      <c r="BC130" s="1018"/>
      <c r="BD130" s="1018"/>
      <c r="BE130" s="1019"/>
      <c r="BF130" s="1172">
        <v>7.6</v>
      </c>
      <c r="BG130" s="1173"/>
      <c r="BH130" s="1173"/>
      <c r="BI130" s="1173"/>
      <c r="BJ130" s="1173"/>
      <c r="BK130" s="1173"/>
      <c r="BL130" s="1174"/>
      <c r="BM130" s="1172">
        <v>25</v>
      </c>
      <c r="BN130" s="1173"/>
      <c r="BO130" s="1173"/>
      <c r="BP130" s="1173"/>
      <c r="BQ130" s="1173"/>
      <c r="BR130" s="1173"/>
      <c r="BS130" s="1174"/>
      <c r="BT130" s="1172">
        <v>35</v>
      </c>
      <c r="BU130" s="1175"/>
      <c r="BV130" s="1175"/>
      <c r="BW130" s="1175"/>
      <c r="BX130" s="1175"/>
      <c r="BY130" s="1175"/>
      <c r="BZ130" s="11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7"/>
      <c r="B131" s="1178"/>
      <c r="C131" s="1178"/>
      <c r="D131" s="1178"/>
      <c r="E131" s="1178"/>
      <c r="F131" s="1178"/>
      <c r="G131" s="1178"/>
      <c r="H131" s="1178"/>
      <c r="I131" s="1178"/>
      <c r="J131" s="1178"/>
      <c r="K131" s="1178"/>
      <c r="L131" s="1178"/>
      <c r="M131" s="1178"/>
      <c r="N131" s="1178"/>
      <c r="O131" s="1178"/>
      <c r="P131" s="1178"/>
      <c r="Q131" s="1178"/>
      <c r="R131" s="1178"/>
      <c r="S131" s="1178"/>
      <c r="T131" s="1178"/>
      <c r="U131" s="1178"/>
      <c r="V131" s="1178"/>
      <c r="W131" s="1179" t="s">
        <v>495</v>
      </c>
      <c r="X131" s="1180"/>
      <c r="Y131" s="1180"/>
      <c r="Z131" s="1181"/>
      <c r="AA131" s="1073">
        <v>5031386</v>
      </c>
      <c r="AB131" s="1052"/>
      <c r="AC131" s="1052"/>
      <c r="AD131" s="1052"/>
      <c r="AE131" s="1053"/>
      <c r="AF131" s="1051">
        <v>4940035</v>
      </c>
      <c r="AG131" s="1052"/>
      <c r="AH131" s="1052"/>
      <c r="AI131" s="1052"/>
      <c r="AJ131" s="1053"/>
      <c r="AK131" s="1051">
        <v>4859916</v>
      </c>
      <c r="AL131" s="1052"/>
      <c r="AM131" s="1052"/>
      <c r="AN131" s="1052"/>
      <c r="AO131" s="1053"/>
      <c r="AP131" s="1182"/>
      <c r="AQ131" s="1183"/>
      <c r="AR131" s="1183"/>
      <c r="AS131" s="1183"/>
      <c r="AT131" s="1184"/>
      <c r="AU131" s="264"/>
      <c r="AV131" s="264"/>
      <c r="AW131" s="264"/>
      <c r="AX131" s="1154" t="s">
        <v>496</v>
      </c>
      <c r="AY131" s="1105"/>
      <c r="AZ131" s="1105"/>
      <c r="BA131" s="1105"/>
      <c r="BB131" s="1105"/>
      <c r="BC131" s="1105"/>
      <c r="BD131" s="1105"/>
      <c r="BE131" s="1106"/>
      <c r="BF131" s="1155">
        <v>69.400000000000006</v>
      </c>
      <c r="BG131" s="1156"/>
      <c r="BH131" s="1156"/>
      <c r="BI131" s="1156"/>
      <c r="BJ131" s="1156"/>
      <c r="BK131" s="1156"/>
      <c r="BL131" s="1157"/>
      <c r="BM131" s="1155">
        <v>350</v>
      </c>
      <c r="BN131" s="1156"/>
      <c r="BO131" s="1156"/>
      <c r="BP131" s="1156"/>
      <c r="BQ131" s="1156"/>
      <c r="BR131" s="1156"/>
      <c r="BS131" s="1157"/>
      <c r="BT131" s="1158"/>
      <c r="BU131" s="1159"/>
      <c r="BV131" s="1159"/>
      <c r="BW131" s="1159"/>
      <c r="BX131" s="1159"/>
      <c r="BY131" s="1159"/>
      <c r="BZ131" s="1160"/>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1" t="s">
        <v>497</v>
      </c>
      <c r="B132" s="1162"/>
      <c r="C132" s="1162"/>
      <c r="D132" s="1162"/>
      <c r="E132" s="1162"/>
      <c r="F132" s="1162"/>
      <c r="G132" s="1162"/>
      <c r="H132" s="1162"/>
      <c r="I132" s="1162"/>
      <c r="J132" s="1162"/>
      <c r="K132" s="1162"/>
      <c r="L132" s="1162"/>
      <c r="M132" s="1162"/>
      <c r="N132" s="1162"/>
      <c r="O132" s="1162"/>
      <c r="P132" s="1162"/>
      <c r="Q132" s="1162"/>
      <c r="R132" s="1162"/>
      <c r="S132" s="1162"/>
      <c r="T132" s="1162"/>
      <c r="U132" s="1162"/>
      <c r="V132" s="1165" t="s">
        <v>498</v>
      </c>
      <c r="W132" s="1165"/>
      <c r="X132" s="1165"/>
      <c r="Y132" s="1165"/>
      <c r="Z132" s="1166"/>
      <c r="AA132" s="1167">
        <v>7.1589816400000004</v>
      </c>
      <c r="AB132" s="1168"/>
      <c r="AC132" s="1168"/>
      <c r="AD132" s="1168"/>
      <c r="AE132" s="1169"/>
      <c r="AF132" s="1170">
        <v>8.1285658909999992</v>
      </c>
      <c r="AG132" s="1168"/>
      <c r="AH132" s="1168"/>
      <c r="AI132" s="1168"/>
      <c r="AJ132" s="1169"/>
      <c r="AK132" s="1170">
        <v>7.7379938250000002</v>
      </c>
      <c r="AL132" s="1168"/>
      <c r="AM132" s="1168"/>
      <c r="AN132" s="1168"/>
      <c r="AO132" s="1169"/>
      <c r="AP132" s="1067"/>
      <c r="AQ132" s="1068"/>
      <c r="AR132" s="1068"/>
      <c r="AS132" s="1068"/>
      <c r="AT132" s="1171"/>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3"/>
      <c r="B133" s="1164"/>
      <c r="C133" s="1164"/>
      <c r="D133" s="1164"/>
      <c r="E133" s="1164"/>
      <c r="F133" s="1164"/>
      <c r="G133" s="1164"/>
      <c r="H133" s="1164"/>
      <c r="I133" s="1164"/>
      <c r="J133" s="1164"/>
      <c r="K133" s="1164"/>
      <c r="L133" s="1164"/>
      <c r="M133" s="1164"/>
      <c r="N133" s="1164"/>
      <c r="O133" s="1164"/>
      <c r="P133" s="1164"/>
      <c r="Q133" s="1164"/>
      <c r="R133" s="1164"/>
      <c r="S133" s="1164"/>
      <c r="T133" s="1164"/>
      <c r="U133" s="1164"/>
      <c r="V133" s="1148" t="s">
        <v>499</v>
      </c>
      <c r="W133" s="1148"/>
      <c r="X133" s="1148"/>
      <c r="Y133" s="1148"/>
      <c r="Z133" s="1149"/>
      <c r="AA133" s="1150">
        <v>8.9</v>
      </c>
      <c r="AB133" s="1151"/>
      <c r="AC133" s="1151"/>
      <c r="AD133" s="1151"/>
      <c r="AE133" s="1152"/>
      <c r="AF133" s="1150">
        <v>8.1</v>
      </c>
      <c r="AG133" s="1151"/>
      <c r="AH133" s="1151"/>
      <c r="AI133" s="1151"/>
      <c r="AJ133" s="1152"/>
      <c r="AK133" s="1150">
        <v>7.6</v>
      </c>
      <c r="AL133" s="1151"/>
      <c r="AM133" s="1151"/>
      <c r="AN133" s="1151"/>
      <c r="AO133" s="1152"/>
      <c r="AP133" s="1097"/>
      <c r="AQ133" s="1098"/>
      <c r="AR133" s="1098"/>
      <c r="AS133" s="1098"/>
      <c r="AT133" s="1153"/>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9GL9EZIOEocIKWXfncSte2FaQAKf2wd6G7Yqs/6ToeKU/oacx2nG4/KRAZNEArYOh2KWL+NRpEmxCi+37v/vg==" saltValue="jG/BF20qT1+AORzuKnXS1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Aacvtkl1KULzFYBGgxBWo8oOvS6Hb7jeA/C+P3+P9s4muuZ6QJxvVhG+PJ1g2IrOgKyPinXYNoBMr3UplcuA/A==" saltValue="a8wdo9Mq6wBYyg5UsIUt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wBVH2cOEkQBzmTEPUTfTzc2PdFB5FW0dw1GBtaMSXPmIAhVhfLMTlnJCLKeY31vt1gebSJxn9wL+oevooZe0g==" saltValue="HWvFl1KkPtgTv4jXSDiYp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8"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89"/>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0" t="s">
        <v>508</v>
      </c>
      <c r="AL9" s="1191"/>
      <c r="AM9" s="1191"/>
      <c r="AN9" s="1192"/>
      <c r="AO9" s="292">
        <v>1402443</v>
      </c>
      <c r="AP9" s="292">
        <v>74721</v>
      </c>
      <c r="AQ9" s="293">
        <v>79889</v>
      </c>
      <c r="AR9" s="294">
        <v>-6.5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0" t="s">
        <v>509</v>
      </c>
      <c r="AL10" s="1191"/>
      <c r="AM10" s="1191"/>
      <c r="AN10" s="1192"/>
      <c r="AO10" s="295">
        <v>239814</v>
      </c>
      <c r="AP10" s="295">
        <v>12777</v>
      </c>
      <c r="AQ10" s="296">
        <v>8108</v>
      </c>
      <c r="AR10" s="297">
        <v>57.6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0" t="s">
        <v>510</v>
      </c>
      <c r="AL11" s="1191"/>
      <c r="AM11" s="1191"/>
      <c r="AN11" s="1192"/>
      <c r="AO11" s="295">
        <v>211155</v>
      </c>
      <c r="AP11" s="295">
        <v>11250</v>
      </c>
      <c r="AQ11" s="296">
        <v>12080</v>
      </c>
      <c r="AR11" s="297">
        <v>-6.9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0" t="s">
        <v>511</v>
      </c>
      <c r="AL12" s="1191"/>
      <c r="AM12" s="1191"/>
      <c r="AN12" s="1192"/>
      <c r="AO12" s="295">
        <v>15381</v>
      </c>
      <c r="AP12" s="295">
        <v>819</v>
      </c>
      <c r="AQ12" s="296">
        <v>646</v>
      </c>
      <c r="AR12" s="297">
        <v>26.8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0" t="s">
        <v>512</v>
      </c>
      <c r="AL13" s="1191"/>
      <c r="AM13" s="1191"/>
      <c r="AN13" s="1192"/>
      <c r="AO13" s="295">
        <v>4849</v>
      </c>
      <c r="AP13" s="295">
        <v>258</v>
      </c>
      <c r="AQ13" s="296">
        <v>5</v>
      </c>
      <c r="AR13" s="297">
        <v>5060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0" t="s">
        <v>513</v>
      </c>
      <c r="AL14" s="1191"/>
      <c r="AM14" s="1191"/>
      <c r="AN14" s="1192"/>
      <c r="AO14" s="295">
        <v>32983</v>
      </c>
      <c r="AP14" s="295">
        <v>1757</v>
      </c>
      <c r="AQ14" s="296">
        <v>3864</v>
      </c>
      <c r="AR14" s="297">
        <v>-54.5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0" t="s">
        <v>514</v>
      </c>
      <c r="AL15" s="1191"/>
      <c r="AM15" s="1191"/>
      <c r="AN15" s="1192"/>
      <c r="AO15" s="295">
        <v>66073</v>
      </c>
      <c r="AP15" s="295">
        <v>3520</v>
      </c>
      <c r="AQ15" s="296">
        <v>1710</v>
      </c>
      <c r="AR15" s="297">
        <v>105.8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3" t="s">
        <v>515</v>
      </c>
      <c r="AL16" s="1194"/>
      <c r="AM16" s="1194"/>
      <c r="AN16" s="1195"/>
      <c r="AO16" s="295">
        <v>-145732</v>
      </c>
      <c r="AP16" s="295">
        <v>-7765</v>
      </c>
      <c r="AQ16" s="296">
        <v>-7653</v>
      </c>
      <c r="AR16" s="297">
        <v>1.5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3" t="s">
        <v>180</v>
      </c>
      <c r="AL17" s="1194"/>
      <c r="AM17" s="1194"/>
      <c r="AN17" s="1195"/>
      <c r="AO17" s="295">
        <v>1826966</v>
      </c>
      <c r="AP17" s="295">
        <v>97340</v>
      </c>
      <c r="AQ17" s="296">
        <v>98649</v>
      </c>
      <c r="AR17" s="297">
        <v>-1.3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5" t="s">
        <v>520</v>
      </c>
      <c r="AL21" s="1186"/>
      <c r="AM21" s="1186"/>
      <c r="AN21" s="1187"/>
      <c r="AO21" s="307">
        <v>10.119999999999999</v>
      </c>
      <c r="AP21" s="308">
        <v>9.08</v>
      </c>
      <c r="AQ21" s="309">
        <v>1.04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5" t="s">
        <v>521</v>
      </c>
      <c r="AL22" s="1186"/>
      <c r="AM22" s="1186"/>
      <c r="AN22" s="1187"/>
      <c r="AO22" s="312">
        <v>101.6</v>
      </c>
      <c r="AP22" s="313">
        <v>97.3</v>
      </c>
      <c r="AQ22" s="314">
        <v>4.3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8"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89"/>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1" t="s">
        <v>526</v>
      </c>
      <c r="AL32" s="1202"/>
      <c r="AM32" s="1202"/>
      <c r="AN32" s="1203"/>
      <c r="AO32" s="322">
        <v>1073243</v>
      </c>
      <c r="AP32" s="322">
        <v>57182</v>
      </c>
      <c r="AQ32" s="323">
        <v>48423</v>
      </c>
      <c r="AR32" s="324">
        <v>18.100000000000001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1" t="s">
        <v>527</v>
      </c>
      <c r="AL33" s="1202"/>
      <c r="AM33" s="1202"/>
      <c r="AN33" s="1203"/>
      <c r="AO33" s="322" t="s">
        <v>528</v>
      </c>
      <c r="AP33" s="322" t="s">
        <v>528</v>
      </c>
      <c r="AQ33" s="323" t="s">
        <v>528</v>
      </c>
      <c r="AR33" s="324" t="s">
        <v>528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1" t="s">
        <v>529</v>
      </c>
      <c r="AL34" s="1202"/>
      <c r="AM34" s="1202"/>
      <c r="AN34" s="1203"/>
      <c r="AO34" s="322" t="s">
        <v>528</v>
      </c>
      <c r="AP34" s="322" t="s">
        <v>528</v>
      </c>
      <c r="AQ34" s="323">
        <v>13</v>
      </c>
      <c r="AR34" s="324" t="s">
        <v>528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1" t="s">
        <v>530</v>
      </c>
      <c r="AL35" s="1202"/>
      <c r="AM35" s="1202"/>
      <c r="AN35" s="1203"/>
      <c r="AO35" s="322">
        <v>224312</v>
      </c>
      <c r="AP35" s="322">
        <v>11951</v>
      </c>
      <c r="AQ35" s="323">
        <v>14651</v>
      </c>
      <c r="AR35" s="324">
        <v>-18.399999999999999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1" t="s">
        <v>531</v>
      </c>
      <c r="AL36" s="1202"/>
      <c r="AM36" s="1202"/>
      <c r="AN36" s="1203"/>
      <c r="AO36" s="322">
        <v>5848</v>
      </c>
      <c r="AP36" s="322">
        <v>312</v>
      </c>
      <c r="AQ36" s="323">
        <v>3601</v>
      </c>
      <c r="AR36" s="324">
        <v>-91.3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1" t="s">
        <v>532</v>
      </c>
      <c r="AL37" s="1202"/>
      <c r="AM37" s="1202"/>
      <c r="AN37" s="1203"/>
      <c r="AO37" s="322">
        <v>17170</v>
      </c>
      <c r="AP37" s="322">
        <v>915</v>
      </c>
      <c r="AQ37" s="323">
        <v>938</v>
      </c>
      <c r="AR37" s="324">
        <v>-2.5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4" t="s">
        <v>533</v>
      </c>
      <c r="AL38" s="1205"/>
      <c r="AM38" s="1205"/>
      <c r="AN38" s="1206"/>
      <c r="AO38" s="325">
        <v>33</v>
      </c>
      <c r="AP38" s="325">
        <v>2</v>
      </c>
      <c r="AQ38" s="326">
        <v>4</v>
      </c>
      <c r="AR38" s="314">
        <v>-50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4" t="s">
        <v>534</v>
      </c>
      <c r="AL39" s="1205"/>
      <c r="AM39" s="1205"/>
      <c r="AN39" s="1206"/>
      <c r="AO39" s="322">
        <v>-28544</v>
      </c>
      <c r="AP39" s="322">
        <v>-1521</v>
      </c>
      <c r="AQ39" s="323">
        <v>-3765</v>
      </c>
      <c r="AR39" s="324">
        <v>-59.6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1" t="s">
        <v>535</v>
      </c>
      <c r="AL40" s="1202"/>
      <c r="AM40" s="1202"/>
      <c r="AN40" s="1203"/>
      <c r="AO40" s="322">
        <v>-916002</v>
      </c>
      <c r="AP40" s="322">
        <v>-48804</v>
      </c>
      <c r="AQ40" s="323">
        <v>-44033</v>
      </c>
      <c r="AR40" s="324">
        <v>10.8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7" t="s">
        <v>295</v>
      </c>
      <c r="AL41" s="1208"/>
      <c r="AM41" s="1208"/>
      <c r="AN41" s="1209"/>
      <c r="AO41" s="322">
        <v>376060</v>
      </c>
      <c r="AP41" s="322">
        <v>20036</v>
      </c>
      <c r="AQ41" s="323">
        <v>19832</v>
      </c>
      <c r="AR41" s="324">
        <v>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6" t="s">
        <v>503</v>
      </c>
      <c r="AN49" s="1198" t="s">
        <v>539</v>
      </c>
      <c r="AO49" s="1199"/>
      <c r="AP49" s="1199"/>
      <c r="AQ49" s="1199"/>
      <c r="AR49" s="1200"/>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7"/>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1610661</v>
      </c>
      <c r="AN51" s="344">
        <v>81011</v>
      </c>
      <c r="AO51" s="345">
        <v>-2.8</v>
      </c>
      <c r="AP51" s="346">
        <v>74444</v>
      </c>
      <c r="AQ51" s="347">
        <v>6.6</v>
      </c>
      <c r="AR51" s="348">
        <v>-9.4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1441328</v>
      </c>
      <c r="AN52" s="352">
        <v>72494</v>
      </c>
      <c r="AO52" s="353">
        <v>51.8</v>
      </c>
      <c r="AP52" s="354">
        <v>34175</v>
      </c>
      <c r="AQ52" s="355">
        <v>4.0999999999999996</v>
      </c>
      <c r="AR52" s="356">
        <v>47.7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962909</v>
      </c>
      <c r="AN53" s="344">
        <v>49213</v>
      </c>
      <c r="AO53" s="345">
        <v>-39.299999999999997</v>
      </c>
      <c r="AP53" s="346">
        <v>85205</v>
      </c>
      <c r="AQ53" s="347">
        <v>14.5</v>
      </c>
      <c r="AR53" s="348">
        <v>-53.8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728736</v>
      </c>
      <c r="AN54" s="352">
        <v>37245</v>
      </c>
      <c r="AO54" s="353">
        <v>-48.6</v>
      </c>
      <c r="AP54" s="354">
        <v>38847</v>
      </c>
      <c r="AQ54" s="355">
        <v>13.7</v>
      </c>
      <c r="AR54" s="356">
        <v>-62.3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1186095</v>
      </c>
      <c r="AN55" s="344">
        <v>61376</v>
      </c>
      <c r="AO55" s="345">
        <v>24.7</v>
      </c>
      <c r="AP55" s="346">
        <v>69469</v>
      </c>
      <c r="AQ55" s="347">
        <v>-18.5</v>
      </c>
      <c r="AR55" s="348">
        <v>43.2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989169</v>
      </c>
      <c r="AN56" s="352">
        <v>51186</v>
      </c>
      <c r="AO56" s="353">
        <v>37.4</v>
      </c>
      <c r="AP56" s="354">
        <v>38215</v>
      </c>
      <c r="AQ56" s="355">
        <v>-1.6</v>
      </c>
      <c r="AR56" s="356">
        <v>39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2561178</v>
      </c>
      <c r="AN57" s="344">
        <v>134353</v>
      </c>
      <c r="AO57" s="345">
        <v>118.9</v>
      </c>
      <c r="AP57" s="346">
        <v>67293</v>
      </c>
      <c r="AQ57" s="347">
        <v>-3.1</v>
      </c>
      <c r="AR57" s="348">
        <v>122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801601</v>
      </c>
      <c r="AN58" s="352">
        <v>42050</v>
      </c>
      <c r="AO58" s="353">
        <v>-17.8</v>
      </c>
      <c r="AP58" s="354">
        <v>35076</v>
      </c>
      <c r="AQ58" s="355">
        <v>-8.1999999999999993</v>
      </c>
      <c r="AR58" s="356">
        <v>-9.6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2911258</v>
      </c>
      <c r="AN59" s="344">
        <v>155110</v>
      </c>
      <c r="AO59" s="345">
        <v>15.4</v>
      </c>
      <c r="AP59" s="346">
        <v>67343</v>
      </c>
      <c r="AQ59" s="347">
        <v>0.1</v>
      </c>
      <c r="AR59" s="348">
        <v>15.3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933972</v>
      </c>
      <c r="AN60" s="352">
        <v>49761</v>
      </c>
      <c r="AO60" s="353">
        <v>18.3</v>
      </c>
      <c r="AP60" s="354">
        <v>32865</v>
      </c>
      <c r="AQ60" s="355">
        <v>-6.3</v>
      </c>
      <c r="AR60" s="356">
        <v>24.6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1846420</v>
      </c>
      <c r="AN61" s="359">
        <v>96213</v>
      </c>
      <c r="AO61" s="360">
        <v>23.4</v>
      </c>
      <c r="AP61" s="361">
        <v>72751</v>
      </c>
      <c r="AQ61" s="362">
        <v>-0.1</v>
      </c>
      <c r="AR61" s="348">
        <v>23.5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978961</v>
      </c>
      <c r="AN62" s="352">
        <v>50547</v>
      </c>
      <c r="AO62" s="353">
        <v>8.1999999999999993</v>
      </c>
      <c r="AP62" s="354">
        <v>35836</v>
      </c>
      <c r="AQ62" s="355">
        <v>0.3</v>
      </c>
      <c r="AR62" s="356">
        <v>7.9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x7ZwaDxhbcL3Lkq81dsuVJv8Lyz3gCzvDv+2FfcooynGj/d4PB2I7IiUwJO5c0tfWfqpnOAKJ6PJW39lXbX1Ww==" saltValue="e9XT6bzl4vS08djua+IK3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2LIeDD0pBwFW4LXyGPVBt+4uZryOIU0Y7ZozMLrqVz3IiR0cNuVePdLLapdsnlIJ6l3KNRZZLTQTQi1TnIsyQ==" saltValue="XcLQh+MgAAssRWpNwRBC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ni0YZSrJlS7i1+HOuB021oaV/HPbKvvdb34oKxixwbrM3JYmQougwSKMYTeacnUe+2q3GscjBHBTMtOKO7VPA==" saltValue="t4A0LQ9A0FEaISPVT8k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0" t="s">
        <v>3</v>
      </c>
      <c r="D47" s="1210"/>
      <c r="E47" s="1211"/>
      <c r="F47" s="11">
        <v>21.93</v>
      </c>
      <c r="G47" s="12">
        <v>22.45</v>
      </c>
      <c r="H47" s="12">
        <v>25.69</v>
      </c>
      <c r="I47" s="12">
        <v>27.91</v>
      </c>
      <c r="J47" s="13">
        <v>30.08</v>
      </c>
    </row>
    <row r="48" spans="2:10" ht="57.75" customHeight="1">
      <c r="B48" s="14"/>
      <c r="C48" s="1212" t="s">
        <v>4</v>
      </c>
      <c r="D48" s="1212"/>
      <c r="E48" s="1213"/>
      <c r="F48" s="15">
        <v>19.43</v>
      </c>
      <c r="G48" s="16">
        <v>22.91</v>
      </c>
      <c r="H48" s="16">
        <v>27.79</v>
      </c>
      <c r="I48" s="16">
        <v>21.38</v>
      </c>
      <c r="J48" s="17">
        <v>21.61</v>
      </c>
    </row>
    <row r="49" spans="2:10" ht="57.75" customHeight="1" thickBot="1">
      <c r="B49" s="18"/>
      <c r="C49" s="1214" t="s">
        <v>5</v>
      </c>
      <c r="D49" s="1214"/>
      <c r="E49" s="1215"/>
      <c r="F49" s="19">
        <v>7.78</v>
      </c>
      <c r="G49" s="20">
        <v>5.6</v>
      </c>
      <c r="H49" s="20">
        <v>8.24</v>
      </c>
      <c r="I49" s="20" t="s">
        <v>560</v>
      </c>
      <c r="J49" s="21">
        <v>1.71</v>
      </c>
    </row>
    <row r="50" spans="2:10" ht="13.5" customHeight="1"/>
    <row r="51" spans="2:10" ht="13.5" hidden="1" customHeight="1"/>
    <row r="52" spans="2:10" ht="13.5" hidden="1" customHeight="1"/>
    <row r="53" spans="2:10" ht="13.5" hidden="1" customHeight="1"/>
  </sheetData>
  <sheetProtection algorithmName="SHA-512" hashValue="eUlFw928dMEniSTcUH/xi4IeRdGZNkYu0hEYGDeJHKpPpnensaP4zQucnNY6Eg8BHWTrIMbI7YzjzQ5k6A3oKQ==" saltValue="U8rwwO2hfpLoc64sA9Lk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川本　亮輔</cp:lastModifiedBy>
  <cp:lastPrinted>2019-10-25T06:54:17Z</cp:lastPrinted>
  <dcterms:created xsi:type="dcterms:W3CDTF">2019-02-14T04:56:19Z</dcterms:created>
  <dcterms:modified xsi:type="dcterms:W3CDTF">2019-10-25T08:00:34Z</dcterms:modified>
</cp:coreProperties>
</file>