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120" yWindow="-120" windowWidth="19440" windowHeight="14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<sst xmlns="http://schemas.openxmlformats.org/spreadsheetml/2006/main" count="1138" uniqueCount="616">
  <si>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</si>
  <si>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</si>
  <si>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</si>
  <si>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</si>
  <si>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</si>
  <si>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</si>
  <si>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</si>
  <si>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</si>
  <si>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</si>
  <si>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</si>
  <si>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</si>
  <si>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</si>
  <si>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</si>
  <si>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</si>
  <si>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</si>
  <si>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</si>
  <si>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</si>
  <si>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</si>
  <si>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</si>
  <si>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</si>
  <si>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</si>
  <si>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</si>
  <si>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</si>
  <si>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</si>
  <si>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</si>
  <si>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</si>
  <si>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</si>
  <si>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</si>
  <si>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</si>
  <si>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</si>
  <si>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</si>
  <si>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</si>
  <si>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</si>
  <si>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</si>
  <si>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</si>
  <si>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</si>
  <si>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</si>
  <si>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</si>
  <si>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</si>
  <si>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</si>
  <si>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</si>
  <si>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</si>
  <si>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</si>
  <si>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</si>
  <si>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</si>
  <si>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</si>
  <si>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</si>
  <si>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</si>
  <si>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</si>
  <si>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</si>
  <si>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</si>
  <si>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</si>
  <si>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</si>
  <si>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</si>
  <si>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</si>
  <si>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</si>
  <si>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</si>
  <si>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</si>
  <si>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</si>
  <si>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</si>
  <si>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</si>
  <si>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</si>
  <si>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</si>
  <si>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</si>
  <si>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</si>
  <si>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</si>
  <si>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</si>
  <si>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</si>
  <si>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</si>
  <si>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</si>
  <si>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</si>
  <si>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</si>
  <si>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</si>
  <si>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</si>
  <si>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</si>
  <si>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</si>
  <si>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</si>
  <si>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</si>
  <si>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</si>
  <si>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</si>
  <si>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</si>
  <si>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</si>
  <si>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</si>
  <si>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</si>
  <si>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</si>
  <si>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</si>
  <si>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</si>
  <si>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</si>
  <si>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</si>
  <si>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</si>
  <si>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</si>
  <si>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</si>
  <si>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</si>
  <si>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</si>
  <si>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</si>
  <si>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</si>
  <si>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</si>
  <si>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</si>
  <si>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</si>
  <si>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</si>
  <si>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</si>
  <si>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</si>
  <si>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</si>
  <si>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</si>
  <si>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</si>
  <si>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</si>
  <si>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</si>
  <si>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</si>
  <si>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</si>
  <si>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</si>
  <si>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</si>
  <si>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</si>
  <si>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</si>
  <si>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</si>
  <si>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</si>
  <si>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</si>
  <si>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</si>
  <si>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</si>
  <si>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</si>
  <si>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</si>
  <si>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</si>
  <si>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</si>
  <si>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</si>
  <si>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</si>
  <si>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</si>
  <si>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</si>
  <si>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</si>
  <si>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</si>
  <si>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</si>
  <si>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</si>
  <si>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</si>
  <si>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</si>
  <si>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</si>
  <si>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</si>
  <si>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</si>
  <si>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</si>
  <si>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</si>
  <si>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</si>
  <si>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</si>
  <si>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</si>
  <si>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</si>
  <si>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</si>
  <si>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</si>
  <si>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</si>
  <si>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</si>
  <si>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</si>
  <si>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</si>
  <si>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小竹町立病院事業特別会計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</si>
  <si>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</si>
  <si>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</si>
  <si>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</si>
  <si>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</si>
  <si>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</si>
  <si>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</si>
  <si>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</si>
  <si>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</si>
  <si>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</si>
  <si>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</si>
  <si>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</si>
  <si>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</si>
  <si>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</si>
  <si>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</si>
  <si>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</si>
  <si>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</si>
  <si>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</si>
  <si>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</si>
  <si>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</si>
  <si>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</si>
  <si>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</si>
  <si>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</si>
  <si>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</si>
  <si>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</si>
  <si>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</si>
  <si>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</si>
  <si>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</si>
  <si>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</si>
  <si>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</si>
  <si>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</si>
  <si>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</si>
  <si>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</si>
  <si>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</si>
  <si>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</si>
  <si>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</si>
  <si>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</si>
  <si>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</si>
  <si>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</si>
  <si>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</si>
  <si>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</si>
  <si>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</si>
  <si>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</si>
  <si>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</si>
  <si>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</si>
  <si>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</si>
  <si>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</si>
  <si>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</si>
  <si>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</si>
  <si>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</si>
  <si>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</si>
  <si>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</si>
  <si>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</si>
  <si>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</si>
  <si>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</si>
  <si>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</si>
  <si>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</si>
  <si>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</si>
  <si>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</si>
  <si>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</si>
  <si>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</si>
  <si>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福岡県小竹町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</si>
  <si>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</si>
  <si>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</si>
  <si>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</si>
  <si>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</si>
  <si>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</si>
  <si>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</si>
  <si>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</si>
  <si>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</si>
  <si>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</si>
  <si>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</si>
  <si>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</si>
  <si>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</si>
  <si>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</si>
  <si>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</si>
  <si>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</si>
  <si>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</si>
  <si>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</si>
  <si>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</si>
  <si>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</si>
  <si>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</si>
  <si>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</si>
  <si>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</si>
  <si>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</si>
  <si>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</si>
  <si>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</si>
  <si>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</si>
  <si>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</si>
  <si>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</si>
  <si>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</si>
  <si>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</si>
  <si>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</si>
  <si>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</si>
  <si>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</si>
  <si>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</si>
  <si>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</si>
  <si>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</si>
  <si>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</si>
  <si>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</si>
  <si>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</si>
  <si>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</si>
  <si>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</si>
  <si>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</si>
  <si>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</si>
  <si>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</si>
  <si>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</si>
  <si>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</si>
  <si>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</si>
  <si>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</si>
  <si>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</si>
  <si>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</si>
  <si>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</si>
  <si>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</si>
  <si>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</si>
  <si>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</si>
  <si>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</si>
  <si>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</si>
  <si>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</si>
  <si>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</si>
  <si>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</si>
  <si>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</si>
  <si>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</si>
  <si>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</si>
  <si>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</si>
  <si>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</si>
  <si>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</si>
  <si>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</si>
  <si>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</si>
  <si>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</si>
  <si>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</si>
  <si>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</si>
  <si>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</si>
  <si>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</si>
  <si>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</si>
  <si>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</si>
  <si>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</si>
  <si>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</si>
  <si>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</si>
  <si>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</si>
  <si>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</si>
  <si>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</si>
  <si>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</si>
  <si>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</si>
  <si>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</si>
  <si>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</si>
  <si>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</si>
  <si>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</si>
  <si>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</si>
  <si>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</si>
  <si>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</si>
  <si>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</si>
  <si>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</si>
  <si>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</si>
  <si>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</si>
  <si>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</si>
  <si>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</si>
  <si>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</si>
  <si>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</si>
  <si>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</si>
  <si>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</si>
  <si>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</si>
  <si>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</si>
  <si>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</si>
  <si>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</si>
  <si>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</si>
  <si>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</si>
  <si>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</si>
  <si>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</si>
  <si>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</si>
  <si>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</si>
  <si>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</si>
  <si>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</si>
  <si>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</si>
  <si>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</si>
  <si>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</si>
  <si>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</si>
  <si>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</si>
  <si>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</si>
  <si>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</si>
  <si>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</si>
  <si>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</si>
  <si>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</si>
  <si>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</si>
  <si>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</si>
  <si>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</si>
  <si>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</si>
  <si>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</si>
  <si>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</si>
  <si>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</si>
  <si>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</si>
  <si>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</si>
  <si>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</si>
  <si>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</si>
  <si>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</si>
  <si>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</si>
  <si>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</si>
  <si>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</si>
  <si>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</si>
  <si>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</si>
  <si>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</si>
  <si>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</si>
  <si>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</si>
  <si>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</si>
  <si>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</si>
  <si>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</si>
  <si>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</si>
  <si>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</si>
  <si>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</si>
  <si>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</si>
  <si>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</si>
  <si>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</si>
  <si>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福岡県小竹町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</si>
  <si>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</si>
  <si>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</si>
  <si>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</si>
  <si>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</si>
  <si>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</si>
  <si>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</si>
  <si>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</si>
  <si>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</si>
  <si>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</si>
  <si>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</si>
  <si>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</si>
  <si>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</si>
  <si>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</si>
  <si>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</si>
  <si>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</si>
  <si>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</si>
  <si>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</si>
  <si>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</si>
  <si>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</si>
  <si>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</si>
  <si>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</si>
  <si>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</si>
  <si>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</si>
  <si>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</si>
  <si>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</si>
  <si>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</si>
  <si>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</si>
  <si>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</si>
  <si>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</si>
  <si>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</si>
  <si>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</si>
  <si>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</si>
  <si>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</si>
  <si>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</si>
  <si>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</si>
  <si>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</si>
  <si>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</si>
  <si>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</si>
  <si>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</si>
  <si>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法適用企業</t>
    <phoneticPr fontId="5"/>
  </si>
  <si>
    <t>小竹町農業集落排水事業特別会計</t>
    <phoneticPr fontId="5"/>
  </si>
  <si>
    <t>-</t>
    <phoneticPr fontId="5"/>
  </si>
  <si>
    <t>法非適用企業</t>
    <phoneticPr fontId="5"/>
  </si>
  <si>
    <t>小竹町公共下水道事業特別会計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</si>
  <si>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</si>
  <si>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</si>
  <si>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</si>
  <si>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</si>
  <si>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</si>
  <si>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</si>
  <si>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</si>
  <si>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</si>
  <si>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</si>
  <si>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</si>
  <si>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</si>
  <si>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</si>
  <si>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</si>
  <si>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</si>
  <si>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</si>
  <si>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</si>
  <si>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</si>
  <si>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</si>
  <si>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</si>
  <si>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</si>
  <si>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</si>
  <si>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</si>
  <si>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</si>
  <si>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</si>
  <si>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</si>
  <si>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</si>
  <si>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</si>
  <si>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</si>
  <si>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</si>
  <si>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</si>
  <si>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</si>
  <si>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</si>
  <si>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</si>
  <si>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</si>
  <si>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</si>
  <si>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</si>
  <si>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</si>
  <si>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</si>
  <si>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</si>
  <si>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</si>
  <si>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</si>
  <si>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</si>
  <si>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</si>
  <si>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</si>
  <si>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</si>
  <si>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</si>
  <si>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</si>
  <si>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</si>
  <si>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</si>
  <si>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</si>
  <si>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</si>
  <si>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</si>
  <si>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</si>
  <si>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</si>
  <si>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</si>
  <si>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</si>
  <si>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</si>
  <si>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</si>
  <si>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</si>
  <si>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</si>
  <si>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</si>
  <si>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</si>
  <si>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</si>
  <si>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小竹町公共下水道事業特別会計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</si>
  <si>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</si>
  <si>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</si>
  <si>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小竹町農業集落排水事業特別会計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</si>
  <si>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</si>
  <si>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小竹町水道事業特別会計</t>
    <phoneticPr fontId="5"/>
  </si>
  <si>
    <t>(Ｆ)</t>
    <phoneticPr fontId="5"/>
  </si>
  <si>
    <t>小竹町立病院事業特別会計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</si>
  <si>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</si>
  <si>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</si>
  <si>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</si>
  <si>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</si>
  <si>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</si>
  <si>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</si>
  <si>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</si>
  <si>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</si>
  <si>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</si>
  <si>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</si>
  <si>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</si>
  <si>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</si>
  <si>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</si>
  <si>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</si>
  <si>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</si>
  <si>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</si>
  <si>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</si>
  <si>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</si>
  <si>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</si>
  <si>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</si>
  <si>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</si>
  <si>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</si>
  <si>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</si>
  <si>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</si>
  <si>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</si>
  <si>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</si>
  <si>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</si>
  <si>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</si>
  <si>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</si>
  <si>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</si>
  <si>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</si>
  <si>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</si>
  <si>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</si>
  <si>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</si>
  <si>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</si>
  <si>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</si>
  <si>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</si>
  <si>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</si>
  <si>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</si>
  <si>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</si>
  <si>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</si>
  <si>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</si>
  <si>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</si>
  <si>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</si>
  <si>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</si>
  <si>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</si>
  <si>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</si>
  <si>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</si>
  <si>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</si>
  <si>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</si>
  <si>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</si>
  <si>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</si>
  <si>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</si>
  <si>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</si>
  <si>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</si>
  <si>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</si>
  <si>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</si>
  <si>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</si>
  <si>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</si>
  <si>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</si>
  <si>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</si>
  <si>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</si>
  <si>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</si>
  <si>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</si>
  <si>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</si>
  <si>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</si>
  <si>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</si>
  <si>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</si>
  <si>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</si>
  <si>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</si>
  <si>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</si>
  <si>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</si>
  <si>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</si>
  <si>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</si>
  <si>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</si>
  <si>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</si>
  <si>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</si>
  <si>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</si>
  <si>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</si>
  <si>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</si>
  <si>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</si>
  <si>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</si>
  <si>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</si>
  <si>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</si>
  <si>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</si>
  <si>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</si>
  <si>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</si>
  <si>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</si>
  <si>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</si>
  <si>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2.95</t>
  </si>
  <si>
    <t>▲ 5.89</t>
  </si>
  <si>
    <t>▲ 5.45</t>
  </si>
  <si>
    <t>小竹町立病院事業特別会計</t>
  </si>
  <si>
    <t>▲ 3.19</t>
  </si>
  <si>
    <t>▲ 2.45</t>
  </si>
  <si>
    <t>▲ 3.82</t>
  </si>
  <si>
    <t>▲ 5.43</t>
  </si>
  <si>
    <t>▲ 6.02</t>
  </si>
  <si>
    <t>小竹町水道事業特別会計</t>
  </si>
  <si>
    <t>一般会計</t>
  </si>
  <si>
    <t>小竹町国民健康保険特別会計</t>
  </si>
  <si>
    <t>▲ 0.20</t>
  </si>
  <si>
    <t>小竹町後期高齢者医療特別会計</t>
  </si>
  <si>
    <t>小竹町農業集落排水事業特別会計</t>
  </si>
  <si>
    <t>小竹町公共下水道事業特別会計</t>
  </si>
  <si>
    <t>その他会計（赤字）</t>
  </si>
  <si>
    <t>その他会計（黒字）</t>
  </si>
  <si>
    <t>-</t>
    <phoneticPr fontId="2"/>
  </si>
  <si>
    <t>-</t>
    <phoneticPr fontId="2"/>
  </si>
  <si>
    <t>小竹町土地開発公社</t>
    <rPh sb="0" eb="3">
      <t>コタケマチ</t>
    </rPh>
    <rPh sb="3" eb="5">
      <t>トチ</t>
    </rPh>
    <rPh sb="5" eb="7">
      <t>カイハツ</t>
    </rPh>
    <rPh sb="7" eb="9">
      <t>コウシャ</t>
    </rPh>
    <phoneticPr fontId="2"/>
  </si>
  <si>
    <t>○</t>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</si>
  <si>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</si>
  <si>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</si>
  <si>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宮若市外二町じん芥処理施設組合</t>
    <rPh sb="0" eb="3">
      <t>ミヤワカシ</t>
    </rPh>
    <rPh sb="3" eb="4">
      <t>ホカ</t>
    </rPh>
    <rPh sb="4" eb="6">
      <t>ニチョウ</t>
    </rPh>
    <rPh sb="8" eb="9">
      <t>カイ</t>
    </rPh>
    <rPh sb="9" eb="11">
      <t>ショリ</t>
    </rPh>
    <rPh sb="11" eb="13">
      <t>シセツ</t>
    </rPh>
    <rPh sb="13" eb="15">
      <t>クミアイ</t>
    </rPh>
    <phoneticPr fontId="2"/>
  </si>
  <si>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
  </si>
  <si>
    <t>直方・鞍手広域市町村圏事務組合（休日等急患センター事業特別会計）</t>
    <rPh sb="16" eb="18">
      <t>キュウジツ</t>
    </rPh>
    <rPh sb="18" eb="19">
      <t>トウ</t>
    </rPh>
    <rPh sb="19" eb="21">
      <t>キュウカン</t>
    </rPh>
    <rPh sb="25" eb="27">
      <t>ジギョウ</t>
    </rPh>
    <rPh sb="27" eb="29">
      <t>トクベツ</t>
    </rPh>
    <rPh sb="29" eb="31">
      <t>カイケイ</t>
    </rPh>
    <phoneticPr fontId="2"/>
  </si>
  <si>
    <t>直方・鞍手広域市町村圏事務組合（消防事業特別会計）</t>
    <rPh sb="16" eb="18">
      <t>ショウボウ</t>
    </rPh>
    <rPh sb="18" eb="20">
      <t>ジギョウ</t>
    </rPh>
    <rPh sb="20" eb="22">
      <t>トクベツ</t>
    </rPh>
    <rPh sb="22" eb="24">
      <t>カイケイ</t>
    </rPh>
    <phoneticPr fontId="2"/>
  </si>
  <si>
    <t>ふくおか県央環境施設組合</t>
    <rPh sb="4" eb="6">
      <t>ケンオウ</t>
    </rPh>
    <rPh sb="6" eb="8">
      <t>カンキョウ</t>
    </rPh>
    <rPh sb="8" eb="10">
      <t>シセツ</t>
    </rPh>
    <rPh sb="10" eb="12">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</si>
  <si>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</si>
  <si>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</si>
  <si>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</si>
  <si>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</si>
  <si>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</si>
  <si>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</si>
  <si>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農業用施設整備及び自然環境の保全等に関する基金</t>
    <phoneticPr fontId="11"/>
  </si>
  <si>
    <t>職員退職手当基金</t>
    <phoneticPr fontId="11"/>
  </si>
  <si>
    <t>災害対策基金</t>
    <phoneticPr fontId="11"/>
  </si>
  <si>
    <t>ふるさと応援基金</t>
    <phoneticPr fontId="11"/>
  </si>
  <si>
    <t>小竹町定住促進住宅基金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</si>
  <si>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</si>
  <si>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</si>
  <si>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</si>
  <si>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</si>
  <si>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</si>
  <si>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</si>
  <si>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</si>
  <si>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</si>
  <si>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</si>
  <si>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</si>
  <si>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27年以降、ほぼ横ばいで推移しており、類似団体より高い状態が続いている。実質公債費比率についても年々減少しているものの、類似団体より高い状態となっている。過去に実施した事業の起債の償還が順次完了していく一方、新たな事業に係る起債の償還が順次始まるといった状況になっている。新規起債の抑制に努める。</t>
    <rPh sb="1" eb="3">
      <t>ショウライ</t>
    </rPh>
    <rPh sb="3" eb="5">
      <t>フタン</t>
    </rPh>
    <rPh sb="5" eb="7">
      <t>ヒリツ</t>
    </rPh>
    <rPh sb="8" eb="10">
      <t>ヘイセイ</t>
    </rPh>
    <rPh sb="12" eb="13">
      <t>ネン</t>
    </rPh>
    <rPh sb="13" eb="15">
      <t>イコウ</t>
    </rPh>
    <rPh sb="18" eb="19">
      <t>ヨコ</t>
    </rPh>
    <rPh sb="22" eb="24">
      <t>スイイ</t>
    </rPh>
    <rPh sb="29" eb="31">
      <t>ルイジ</t>
    </rPh>
    <rPh sb="31" eb="33">
      <t>ダンタイ</t>
    </rPh>
    <rPh sb="35" eb="36">
      <t>タカ</t>
    </rPh>
    <rPh sb="37" eb="39">
      <t>ジョウタイ</t>
    </rPh>
    <rPh sb="40" eb="41">
      <t>ツヅ</t>
    </rPh>
    <rPh sb="46" eb="48">
      <t>ジッシツ</t>
    </rPh>
    <rPh sb="48" eb="51">
      <t>コウサイヒ</t>
    </rPh>
    <rPh sb="51" eb="53">
      <t>ヒリツ</t>
    </rPh>
    <rPh sb="58" eb="60">
      <t>ネンネン</t>
    </rPh>
    <rPh sb="60" eb="62">
      <t>ゲンショウ</t>
    </rPh>
    <rPh sb="70" eb="72">
      <t>ルイジ</t>
    </rPh>
    <rPh sb="72" eb="74">
      <t>ダンタイ</t>
    </rPh>
    <rPh sb="76" eb="77">
      <t>タカ</t>
    </rPh>
    <rPh sb="78" eb="80">
      <t>ジョウタイ</t>
    </rPh>
    <rPh sb="87" eb="89">
      <t>カコ</t>
    </rPh>
    <rPh sb="90" eb="92">
      <t>ジッシ</t>
    </rPh>
    <rPh sb="94" eb="96">
      <t>ジギョウ</t>
    </rPh>
    <rPh sb="97" eb="99">
      <t>キサイ</t>
    </rPh>
    <rPh sb="100" eb="102">
      <t>ショウカン</t>
    </rPh>
    <rPh sb="103" eb="105">
      <t>ジュンジ</t>
    </rPh>
    <rPh sb="105" eb="107">
      <t>カンリョウ</t>
    </rPh>
    <rPh sb="111" eb="113">
      <t>イッポウ</t>
    </rPh>
    <rPh sb="114" eb="115">
      <t>アラ</t>
    </rPh>
    <rPh sb="117" eb="119">
      <t>ジギョウ</t>
    </rPh>
    <rPh sb="120" eb="121">
      <t>カカ</t>
    </rPh>
    <rPh sb="122" eb="124">
      <t>キサイ</t>
    </rPh>
    <rPh sb="125" eb="127">
      <t>ショウカン</t>
    </rPh>
    <rPh sb="128" eb="130">
      <t>ジュンジ</t>
    </rPh>
    <rPh sb="130" eb="131">
      <t>ハジ</t>
    </rPh>
    <rPh sb="137" eb="139">
      <t>ジョウキョウ</t>
    </rPh>
    <rPh sb="146" eb="148">
      <t>シンキ</t>
    </rPh>
    <rPh sb="148" eb="150">
      <t>キサイ</t>
    </rPh>
    <rPh sb="151" eb="153">
      <t>ヨクセイ</t>
    </rPh>
    <rPh sb="154" eb="155">
      <t>ツト</t>
    </rPh>
    <phoneticPr fontId="5"/>
  </si>
  <si>
    <t>・将来負担比率が増加傾向にあり、類似団体と比べて高い水準にある一方、有形固定資産減価償却率は類似団体よりも低い水準まで低下している。これは道路や橋りょうについて順次更新整備を行っていることが要因として挙げられる。</t>
    <rPh sb="1" eb="3">
      <t>ショウライ</t>
    </rPh>
    <rPh sb="3" eb="5">
      <t>フタン</t>
    </rPh>
    <rPh sb="5" eb="7">
      <t>ヒリツ</t>
    </rPh>
    <rPh sb="8" eb="10">
      <t>ゾウカ</t>
    </rPh>
    <rPh sb="10" eb="12">
      <t>ケイコウ</t>
    </rPh>
    <rPh sb="16" eb="18">
      <t>ルイジ</t>
    </rPh>
    <rPh sb="18" eb="20">
      <t>ダンタイ</t>
    </rPh>
    <rPh sb="21" eb="22">
      <t>クラ</t>
    </rPh>
    <rPh sb="24" eb="25">
      <t>タカ</t>
    </rPh>
    <rPh sb="26" eb="28">
      <t>スイジュン</t>
    </rPh>
    <rPh sb="31" eb="33">
      <t>イッポウ</t>
    </rPh>
    <rPh sb="34" eb="36">
      <t>ユウケイ</t>
    </rPh>
    <rPh sb="36" eb="38">
      <t>コテイ</t>
    </rPh>
    <rPh sb="38" eb="40">
      <t>シサン</t>
    </rPh>
    <rPh sb="40" eb="42">
      <t>ゲンカ</t>
    </rPh>
    <rPh sb="42" eb="44">
      <t>ショウキャク</t>
    </rPh>
    <rPh sb="44" eb="45">
      <t>リツ</t>
    </rPh>
    <rPh sb="46" eb="48">
      <t>ルイジ</t>
    </rPh>
    <rPh sb="48" eb="50">
      <t>ダンタイ</t>
    </rPh>
    <rPh sb="53" eb="54">
      <t>ヒク</t>
    </rPh>
    <rPh sb="55" eb="57">
      <t>スイジュン</t>
    </rPh>
    <rPh sb="59" eb="61">
      <t>テイカ</t>
    </rPh>
    <rPh sb="69" eb="71">
      <t>ドウロ</t>
    </rPh>
    <rPh sb="72" eb="73">
      <t>キョウ</t>
    </rPh>
    <rPh sb="80" eb="82">
      <t>ジュンジ</t>
    </rPh>
    <rPh sb="82" eb="84">
      <t>コウシン</t>
    </rPh>
    <rPh sb="84" eb="86">
      <t>セイビ</t>
    </rPh>
    <rPh sb="87" eb="88">
      <t>オコナ</t>
    </rPh>
    <rPh sb="95" eb="97">
      <t>ヨウイン</t>
    </rPh>
    <rPh sb="100" eb="101">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</si>
</sst>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285E-4502-B098-80A201BAF3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154452</c:v>
                </c:pt>
                <c:pt idx="1">
                  <c:v>126247</c:v>
                </c:pt>
                <c:pt idx="2">
                  <c:v>146748</c:v>
                </c:pt>
                <c:pt idx="3">
                  <c:v>79132</c:v>
                </c:pt>
                <c:pt idx="4">
                  <c:v>85831</c:v>
                </c:pt>
              </c:numCache>
            </c:numRef>
          </c:val>
          <c:smooth val="0"/>
          <c:extLst xmlns:c16r2="http://schemas.microsoft.com/office/drawing/2015/06/chart">
            <c:ext xmlns:c16="http://schemas.microsoft.com/office/drawing/2014/chart" uri="{C3380CC4-5D6E-409C-BE32-E72D297353CC}">
              <c16:uniqueId val="{00000001-285E-4502-B098-80A201BAF39B}"/>
            </c:ext>
          </c:extLst>
        </c:ser>
        <c:dLbls>
          <c:showLegendKey val="0"/>
          <c:showVal val="0"/>
          <c:showCatName val="0"/>
          <c:showSerName val="0"/>
          <c:showPercent val="0"/>
          <c:showBubbleSize val="0"/>
        </c:dLbls>
        <c:marker val="1"/>
        <c:smooth val="0"/>
        <c:axId val="611715512"/>
        <c:axId val="611715904"/>
      </c:lineChart>
      <c:catAx>
        <c:axId val="611715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715904"/>
        <c:crosses val="autoZero"/>
        <c:auto val="1"/>
        <c:lblAlgn val="ctr"/>
        <c:lblOffset val="100"/>
        <c:tickLblSkip val="1"/>
        <c:tickMarkSkip val="1"/>
        <c:noMultiLvlLbl val="0"/>
      </c:catAx>
      <c:valAx>
        <c:axId val="6117159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715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2.4500000000000002</c:v>
                </c:pt>
                <c:pt idx="1">
                  <c:v>2.46</c:v>
                </c:pt>
                <c:pt idx="2">
                  <c:v>6.72</c:v>
                </c:pt>
                <c:pt idx="3">
                  <c:v>9.73</c:v>
                </c:pt>
                <c:pt idx="4">
                  <c:v>4.3899999999999997</c:v>
                </c:pt>
              </c:numCache>
            </c:numRef>
          </c:val>
          <c:extLst xmlns:c16r2="http://schemas.microsoft.com/office/drawing/2015/06/chart">
            <c:ext xmlns:c16="http://schemas.microsoft.com/office/drawing/2014/chart" uri="{C3380CC4-5D6E-409C-BE32-E72D297353CC}">
              <c16:uniqueId val="{00000000-C584-4294-8923-71A3CE0C97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15.84</c:v>
                </c:pt>
                <c:pt idx="1">
                  <c:v>11.52</c:v>
                </c:pt>
                <c:pt idx="2">
                  <c:v>12.29</c:v>
                </c:pt>
                <c:pt idx="3">
                  <c:v>17.940000000000001</c:v>
                </c:pt>
                <c:pt idx="4">
                  <c:v>26.7</c:v>
                </c:pt>
              </c:numCache>
            </c:numRef>
          </c:val>
          <c:extLst xmlns:c16r2="http://schemas.microsoft.com/office/drawing/2015/06/chart">
            <c:ext xmlns:c16="http://schemas.microsoft.com/office/drawing/2014/chart" uri="{C3380CC4-5D6E-409C-BE32-E72D297353CC}">
              <c16:uniqueId val="{00000001-C584-4294-8923-71A3CE0C97E7}"/>
            </c:ext>
          </c:extLst>
        </c:ser>
        <c:dLbls>
          <c:showLegendKey val="0"/>
          <c:showVal val="0"/>
          <c:showCatName val="0"/>
          <c:showSerName val="0"/>
          <c:showPercent val="0"/>
          <c:showBubbleSize val="0"/>
        </c:dLbls>
        <c:gapWidth val="250"/>
        <c:overlap val="100"/>
        <c:axId val="611718648"/>
        <c:axId val="611718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-2.95</c:v>
                </c:pt>
                <c:pt idx="1">
                  <c:v>-5.89</c:v>
                </c:pt>
                <c:pt idx="2">
                  <c:v>8.2100000000000009</c:v>
                </c:pt>
                <c:pt idx="3">
                  <c:v>2.94</c:v>
                </c:pt>
                <c:pt idx="4">
                  <c:v>-5.45</c:v>
                </c:pt>
              </c:numCache>
            </c:numRef>
          </c:val>
          <c:smooth val="0"/>
          <c:extLst xmlns:c16r2="http://schemas.microsoft.com/office/drawing/2015/06/chart">
            <c:ext xmlns:c16="http://schemas.microsoft.com/office/drawing/2014/chart" uri="{C3380CC4-5D6E-409C-BE32-E72D297353CC}">
              <c16:uniqueId val="{00000002-C584-4294-8923-71A3CE0C97E7}"/>
            </c:ext>
          </c:extLst>
        </c:ser>
        <c:dLbls>
          <c:showLegendKey val="0"/>
          <c:showVal val="0"/>
          <c:showCatName val="0"/>
          <c:showSerName val="0"/>
          <c:showPercent val="0"/>
          <c:showBubbleSize val="0"/>
        </c:dLbls>
        <c:marker val="1"/>
        <c:smooth val="0"/>
        <c:axId val="611718648"/>
        <c:axId val="611718256"/>
      </c:lineChart>
      <c:catAx>
        <c:axId val="61171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1718256"/>
        <c:crosses val="autoZero"/>
        <c:auto val="1"/>
        <c:lblAlgn val="ctr"/>
        <c:lblOffset val="100"/>
        <c:tickLblSkip val="1"/>
        <c:tickMarkSkip val="1"/>
        <c:noMultiLvlLbl val="0"/>
      </c:catAx>
      <c:valAx>
        <c:axId val="61171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718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FA-4C02-9F66-2C7DB4F3EC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FA-4C02-9F66-2C7DB4F3EC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1FA-4C02-9F66-2C7DB4F3ECBE}"/>
            </c:ext>
          </c:extLst>
        </c:ser>
        <c:ser>
          <c:idx val="3"/>
          <c:order val="3"/>
          <c:tx>
            <c:strRef>
              <c:f>データシート!$A$30</c:f>
              <c:strCache>
                <c:ptCount val="1"/>
                <c:pt idx="0">
                  <c:v>小竹町公共下水道事業特別会計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1FA-4C02-9F66-2C7DB4F3ECBE}"/>
            </c:ext>
          </c:extLst>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1FA-4C02-9F66-2C7DB4F3ECBE}"/>
            </c:ext>
          </c:extLst>
        </c:ser>
        <c:ser>
          <c:idx val="5"/>
          <c:order val="5"/>
          <c:tx>
            <c:strRef>
              <c:f>データシート!$A$32</c:f>
              <c:strCache>
                <c:ptCount val="1"/>
                <c:pt idx="0">
                  <c:v>小竹町後期高齢者医療特別会計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1FA-4C02-9F66-2C7DB4F3ECBE}"/>
            </c:ext>
          </c:extLst>
        </c:ser>
        <c:ser>
          <c:idx val="6"/>
          <c:order val="6"/>
          <c:tx>
            <c:strRef>
              <c:f>データシート!$A$33</c:f>
              <c:strCache>
                <c:ptCount val="1"/>
                <c:pt idx="0">
                  <c:v>小竹町国民健康保険特別会計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0.41</c:v>
                </c:pt>
                <c:pt idx="2">
                  <c:v>#N/A</c:v>
                </c:pt>
                <c:pt idx="3">
                  <c:v>0.1</c:v>
                </c:pt>
                <c:pt idx="4">
                  <c:v>0.2</c:v>
                </c:pt>
                <c:pt idx="5">
                  <c:v>#N/A</c:v>
                </c:pt>
                <c:pt idx="6">
                  <c:v>#N/A</c:v>
                </c:pt>
                <c:pt idx="7">
                  <c:v>0.5</c:v>
                </c:pt>
                <c:pt idx="8">
                  <c:v>#N/A</c:v>
                </c:pt>
                <c:pt idx="9">
                  <c:v>1.61</c:v>
                </c:pt>
              </c:numCache>
            </c:numRef>
          </c:val>
          <c:extLst xmlns:c16r2="http://schemas.microsoft.com/office/drawing/2015/06/chart">
            <c:ext xmlns:c16="http://schemas.microsoft.com/office/drawing/2014/chart" uri="{C3380CC4-5D6E-409C-BE32-E72D297353CC}">
              <c16:uniqueId val="{00000006-E1FA-4C02-9F66-2C7DB4F3ECB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2.4500000000000002</c:v>
                </c:pt>
                <c:pt idx="2">
                  <c:v>#N/A</c:v>
                </c:pt>
                <c:pt idx="3">
                  <c:v>2.46</c:v>
                </c:pt>
                <c:pt idx="4">
                  <c:v>#N/A</c:v>
                </c:pt>
                <c:pt idx="5">
                  <c:v>6.71</c:v>
                </c:pt>
                <c:pt idx="6">
                  <c:v>#N/A</c:v>
                </c:pt>
                <c:pt idx="7">
                  <c:v>9.73</c:v>
                </c:pt>
                <c:pt idx="8">
                  <c:v>#N/A</c:v>
                </c:pt>
                <c:pt idx="9">
                  <c:v>4.3899999999999997</c:v>
                </c:pt>
              </c:numCache>
            </c:numRef>
          </c:val>
          <c:extLst xmlns:c16r2="http://schemas.microsoft.com/office/drawing/2015/06/chart">
            <c:ext xmlns:c16="http://schemas.microsoft.com/office/drawing/2014/chart" uri="{C3380CC4-5D6E-409C-BE32-E72D297353CC}">
              <c16:uniqueId val="{00000007-E1FA-4C02-9F66-2C7DB4F3ECBE}"/>
            </c:ext>
          </c:extLst>
        </c:ser>
        <c:ser>
          <c:idx val="8"/>
          <c:order val="8"/>
          <c:tx>
            <c:strRef>
              <c:f>データシート!$A$35</c:f>
              <c:strCache>
                <c:ptCount val="1"/>
                <c:pt idx="0">
                  <c:v>小竹町水道事業特別会計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4.09</c:v>
                </c:pt>
                <c:pt idx="2">
                  <c:v>#N/A</c:v>
                </c:pt>
                <c:pt idx="3">
                  <c:v>4.2</c:v>
                </c:pt>
                <c:pt idx="4">
                  <c:v>#N/A</c:v>
                </c:pt>
                <c:pt idx="5">
                  <c:v>4.4800000000000004</c:v>
                </c:pt>
                <c:pt idx="6">
                  <c:v>#N/A</c:v>
                </c:pt>
                <c:pt idx="7">
                  <c:v>4.95</c:v>
                </c:pt>
                <c:pt idx="8">
                  <c:v>#N/A</c:v>
                </c:pt>
                <c:pt idx="9">
                  <c:v>5.0199999999999996</c:v>
                </c:pt>
              </c:numCache>
            </c:numRef>
          </c:val>
          <c:extLst xmlns:c16r2="http://schemas.microsoft.com/office/drawing/2015/06/chart">
            <c:ext xmlns:c16="http://schemas.microsoft.com/office/drawing/2014/chart" uri="{C3380CC4-5D6E-409C-BE32-E72D297353CC}">
              <c16:uniqueId val="{00000008-E1FA-4C02-9F66-2C7DB4F3ECBE}"/>
            </c:ext>
          </c:extLst>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3.19</c:v>
                </c:pt>
                <c:pt idx="1">
                  <c:v>#N/A</c:v>
                </c:pt>
                <c:pt idx="2">
                  <c:v>2.4500000000000002</c:v>
                </c:pt>
                <c:pt idx="3">
                  <c:v>#N/A</c:v>
                </c:pt>
                <c:pt idx="4">
                  <c:v>3.82</c:v>
                </c:pt>
                <c:pt idx="5">
                  <c:v>#N/A</c:v>
                </c:pt>
                <c:pt idx="6">
                  <c:v>5.43</c:v>
                </c:pt>
                <c:pt idx="7">
                  <c:v>#N/A</c:v>
                </c:pt>
                <c:pt idx="8">
                  <c:v>6.02</c:v>
                </c:pt>
                <c:pt idx="9">
                  <c:v>#N/A</c:v>
                </c:pt>
              </c:numCache>
            </c:numRef>
          </c:val>
          <c:extLst xmlns:c16r2="http://schemas.microsoft.com/office/drawing/2015/06/chart">
            <c:ext xmlns:c16="http://schemas.microsoft.com/office/drawing/2014/chart" uri="{C3380CC4-5D6E-409C-BE32-E72D297353CC}">
              <c16:uniqueId val="{00000009-E1FA-4C02-9F66-2C7DB4F3ECBE}"/>
            </c:ext>
          </c:extLst>
        </c:ser>
        <c:dLbls>
          <c:showLegendKey val="0"/>
          <c:showVal val="0"/>
          <c:showCatName val="0"/>
          <c:showSerName val="0"/>
          <c:showPercent val="0"/>
          <c:showBubbleSize val="0"/>
        </c:dLbls>
        <c:gapWidth val="150"/>
        <c:overlap val="100"/>
        <c:axId val="611717080"/>
        <c:axId val="611719432"/>
      </c:barChart>
      <c:catAx>
        <c:axId val="61171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1719432"/>
        <c:crosses val="autoZero"/>
        <c:auto val="1"/>
        <c:lblAlgn val="ctr"/>
        <c:lblOffset val="100"/>
        <c:tickLblSkip val="1"/>
        <c:tickMarkSkip val="1"/>
        <c:noMultiLvlLbl val="0"/>
      </c:catAx>
      <c:valAx>
        <c:axId val="611719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717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485</c:v>
                </c:pt>
                <c:pt idx="5">
                  <c:v>484</c:v>
                </c:pt>
                <c:pt idx="8">
                  <c:v>459</c:v>
                </c:pt>
                <c:pt idx="11">
                  <c:v>430</c:v>
                </c:pt>
                <c:pt idx="14">
                  <c:v>413</c:v>
                </c:pt>
              </c:numCache>
            </c:numRef>
          </c:val>
          <c:extLst xmlns:c16r2="http://schemas.microsoft.com/office/drawing/2015/06/chart">
            <c:ext xmlns:c16="http://schemas.microsoft.com/office/drawing/2014/chart" uri="{C3380CC4-5D6E-409C-BE32-E72D297353CC}">
              <c16:uniqueId val="{00000000-6FFA-48BE-963A-F7A4EFCEE0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FA-48BE-963A-F7A4EFCEE0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FFA-48BE-963A-F7A4EFCEE0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87</c:v>
                </c:pt>
                <c:pt idx="3">
                  <c:v>87</c:v>
                </c:pt>
                <c:pt idx="6">
                  <c:v>87</c:v>
                </c:pt>
                <c:pt idx="9">
                  <c:v>78</c:v>
                </c:pt>
                <c:pt idx="12">
                  <c:v>68</c:v>
                </c:pt>
              </c:numCache>
            </c:numRef>
          </c:val>
          <c:extLst xmlns:c16r2="http://schemas.microsoft.com/office/drawing/2015/06/chart">
            <c:ext xmlns:c16="http://schemas.microsoft.com/office/drawing/2014/chart" uri="{C3380CC4-5D6E-409C-BE32-E72D297353CC}">
              <c16:uniqueId val="{00000003-6FFA-48BE-963A-F7A4EFCEE0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76</c:v>
                </c:pt>
                <c:pt idx="3">
                  <c:v>78</c:v>
                </c:pt>
                <c:pt idx="6">
                  <c:v>82</c:v>
                </c:pt>
                <c:pt idx="9">
                  <c:v>71</c:v>
                </c:pt>
                <c:pt idx="12">
                  <c:v>70</c:v>
                </c:pt>
              </c:numCache>
            </c:numRef>
          </c:val>
          <c:extLst xmlns:c16r2="http://schemas.microsoft.com/office/drawing/2015/06/chart">
            <c:ext xmlns:c16="http://schemas.microsoft.com/office/drawing/2014/chart" uri="{C3380CC4-5D6E-409C-BE32-E72D297353CC}">
              <c16:uniqueId val="{00000004-6FFA-48BE-963A-F7A4EFCEE0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FA-48BE-963A-F7A4EFCEE0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FA-48BE-963A-F7A4EFCEE0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668</c:v>
                </c:pt>
                <c:pt idx="3">
                  <c:v>626</c:v>
                </c:pt>
                <c:pt idx="6">
                  <c:v>595</c:v>
                </c:pt>
                <c:pt idx="9">
                  <c:v>544</c:v>
                </c:pt>
                <c:pt idx="12">
                  <c:v>507</c:v>
                </c:pt>
              </c:numCache>
            </c:numRef>
          </c:val>
          <c:extLst xmlns:c16r2="http://schemas.microsoft.com/office/drawing/2015/06/chart">
            <c:ext xmlns:c16="http://schemas.microsoft.com/office/drawing/2014/chart" uri="{C3380CC4-5D6E-409C-BE32-E72D297353CC}">
              <c16:uniqueId val="{00000007-6FFA-48BE-963A-F7A4EFCEE08A}"/>
            </c:ext>
          </c:extLst>
        </c:ser>
        <c:dLbls>
          <c:showLegendKey val="0"/>
          <c:showVal val="0"/>
          <c:showCatName val="0"/>
          <c:showSerName val="0"/>
          <c:showPercent val="0"/>
          <c:showBubbleSize val="0"/>
        </c:dLbls>
        <c:gapWidth val="100"/>
        <c:overlap val="100"/>
        <c:axId val="611716688"/>
        <c:axId val="611721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346</c:v>
                </c:pt>
                <c:pt idx="2">
                  <c:v>#N/A</c:v>
                </c:pt>
                <c:pt idx="3">
                  <c:v>#N/A</c:v>
                </c:pt>
                <c:pt idx="4">
                  <c:v>307</c:v>
                </c:pt>
                <c:pt idx="5">
                  <c:v>#N/A</c:v>
                </c:pt>
                <c:pt idx="6">
                  <c:v>#N/A</c:v>
                </c:pt>
                <c:pt idx="7">
                  <c:v>305</c:v>
                </c:pt>
                <c:pt idx="8">
                  <c:v>#N/A</c:v>
                </c:pt>
                <c:pt idx="9">
                  <c:v>#N/A</c:v>
                </c:pt>
                <c:pt idx="10">
                  <c:v>263</c:v>
                </c:pt>
                <c:pt idx="11">
                  <c:v>#N/A</c:v>
                </c:pt>
                <c:pt idx="12">
                  <c:v>#N/A</c:v>
                </c:pt>
                <c:pt idx="13">
                  <c:v>232</c:v>
                </c:pt>
                <c:pt idx="14">
                  <c:v>#N/A</c:v>
                </c:pt>
              </c:numCache>
            </c:numRef>
          </c:val>
          <c:smooth val="0"/>
          <c:extLst xmlns:c16r2="http://schemas.microsoft.com/office/drawing/2015/06/chart">
            <c:ext xmlns:c16="http://schemas.microsoft.com/office/drawing/2014/chart" uri="{C3380CC4-5D6E-409C-BE32-E72D297353CC}">
              <c16:uniqueId val="{00000008-6FFA-48BE-963A-F7A4EFCEE08A}"/>
            </c:ext>
          </c:extLst>
        </c:ser>
        <c:dLbls>
          <c:showLegendKey val="0"/>
          <c:showVal val="0"/>
          <c:showCatName val="0"/>
          <c:showSerName val="0"/>
          <c:showPercent val="0"/>
          <c:showBubbleSize val="0"/>
        </c:dLbls>
        <c:marker val="1"/>
        <c:smooth val="0"/>
        <c:axId val="611716688"/>
        <c:axId val="611721784"/>
      </c:lineChart>
      <c:catAx>
        <c:axId val="61171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1721784"/>
        <c:crosses val="autoZero"/>
        <c:auto val="1"/>
        <c:lblAlgn val="ctr"/>
        <c:lblOffset val="100"/>
        <c:tickLblSkip val="1"/>
        <c:tickMarkSkip val="1"/>
        <c:noMultiLvlLbl val="0"/>
      </c:catAx>
      <c:valAx>
        <c:axId val="611721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71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4148</c:v>
                </c:pt>
                <c:pt idx="5">
                  <c:v>4026</c:v>
                </c:pt>
                <c:pt idx="8">
                  <c:v>4391</c:v>
                </c:pt>
                <c:pt idx="11">
                  <c:v>4285</c:v>
                </c:pt>
                <c:pt idx="14">
                  <c:v>4137</c:v>
                </c:pt>
              </c:numCache>
            </c:numRef>
          </c:val>
          <c:extLst xmlns:c16r2="http://schemas.microsoft.com/office/drawing/2015/06/chart">
            <c:ext xmlns:c16="http://schemas.microsoft.com/office/drawing/2014/chart" uri="{C3380CC4-5D6E-409C-BE32-E72D297353CC}">
              <c16:uniqueId val="{00000000-B84A-4577-B2E8-E4C76BD40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c:v>
                </c:pt>
                <c:pt idx="5">
                  <c:v>6</c:v>
                </c:pt>
                <c:pt idx="8">
                  <c:v>3</c:v>
                </c:pt>
                <c:pt idx="11">
                  <c:v>13</c:v>
                </c:pt>
                <c:pt idx="14">
                  <c:v>12</c:v>
                </c:pt>
              </c:numCache>
            </c:numRef>
          </c:val>
          <c:extLst xmlns:c16r2="http://schemas.microsoft.com/office/drawing/2015/06/chart">
            <c:ext xmlns:c16="http://schemas.microsoft.com/office/drawing/2014/chart" uri="{C3380CC4-5D6E-409C-BE32-E72D297353CC}">
              <c16:uniqueId val="{00000001-B84A-4577-B2E8-E4C76BD40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1254</c:v>
                </c:pt>
                <c:pt idx="5">
                  <c:v>1102</c:v>
                </c:pt>
                <c:pt idx="8">
                  <c:v>1076</c:v>
                </c:pt>
                <c:pt idx="11">
                  <c:v>1259</c:v>
                </c:pt>
                <c:pt idx="14">
                  <c:v>1499</c:v>
                </c:pt>
              </c:numCache>
            </c:numRef>
          </c:val>
          <c:extLst xmlns:c16r2="http://schemas.microsoft.com/office/drawing/2015/06/chart">
            <c:ext xmlns:c16="http://schemas.microsoft.com/office/drawing/2014/chart" uri="{C3380CC4-5D6E-409C-BE32-E72D297353CC}">
              <c16:uniqueId val="{00000002-B84A-4577-B2E8-E4C76BD40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4A-4577-B2E8-E4C76BD40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4A-4577-B2E8-E4C76BD40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233</c:v>
                </c:pt>
                <c:pt idx="3">
                  <c:v>229</c:v>
                </c:pt>
                <c:pt idx="6">
                  <c:v>232</c:v>
                </c:pt>
                <c:pt idx="9">
                  <c:v>0</c:v>
                </c:pt>
                <c:pt idx="12">
                  <c:v>0</c:v>
                </c:pt>
              </c:numCache>
            </c:numRef>
          </c:val>
          <c:extLst xmlns:c16r2="http://schemas.microsoft.com/office/drawing/2015/06/chart">
            <c:ext xmlns:c16="http://schemas.microsoft.com/office/drawing/2014/chart" uri="{C3380CC4-5D6E-409C-BE32-E72D297353CC}">
              <c16:uniqueId val="{00000005-B84A-4577-B2E8-E4C76BD40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756</c:v>
                </c:pt>
                <c:pt idx="3">
                  <c:v>575</c:v>
                </c:pt>
                <c:pt idx="6">
                  <c:v>579</c:v>
                </c:pt>
                <c:pt idx="9">
                  <c:v>622</c:v>
                </c:pt>
                <c:pt idx="12">
                  <c:v>673</c:v>
                </c:pt>
              </c:numCache>
            </c:numRef>
          </c:val>
          <c:extLst xmlns:c16r2="http://schemas.microsoft.com/office/drawing/2015/06/chart">
            <c:ext xmlns:c16="http://schemas.microsoft.com/office/drawing/2014/chart" uri="{C3380CC4-5D6E-409C-BE32-E72D297353CC}">
              <c16:uniqueId val="{00000006-B84A-4577-B2E8-E4C76BD40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395</c:v>
                </c:pt>
                <c:pt idx="3">
                  <c:v>313</c:v>
                </c:pt>
                <c:pt idx="6">
                  <c:v>230</c:v>
                </c:pt>
                <c:pt idx="9">
                  <c:v>155</c:v>
                </c:pt>
                <c:pt idx="12">
                  <c:v>99</c:v>
                </c:pt>
              </c:numCache>
            </c:numRef>
          </c:val>
          <c:extLst xmlns:c16r2="http://schemas.microsoft.com/office/drawing/2015/06/chart">
            <c:ext xmlns:c16="http://schemas.microsoft.com/office/drawing/2014/chart" uri="{C3380CC4-5D6E-409C-BE32-E72D297353CC}">
              <c16:uniqueId val="{00000007-B84A-4577-B2E8-E4C76BD40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1157</c:v>
                </c:pt>
                <c:pt idx="3">
                  <c:v>1231</c:v>
                </c:pt>
                <c:pt idx="6">
                  <c:v>1249</c:v>
                </c:pt>
                <c:pt idx="9">
                  <c:v>1364</c:v>
                </c:pt>
                <c:pt idx="12">
                  <c:v>1447</c:v>
                </c:pt>
              </c:numCache>
            </c:numRef>
          </c:val>
          <c:extLst xmlns:c16r2="http://schemas.microsoft.com/office/drawing/2015/06/chart">
            <c:ext xmlns:c16="http://schemas.microsoft.com/office/drawing/2014/chart" uri="{C3380CC4-5D6E-409C-BE32-E72D297353CC}">
              <c16:uniqueId val="{00000008-B84A-4577-B2E8-E4C76BD40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254</c:v>
                </c:pt>
                <c:pt idx="12">
                  <c:v>250</c:v>
                </c:pt>
              </c:numCache>
            </c:numRef>
          </c:val>
          <c:extLst xmlns:c16r2="http://schemas.microsoft.com/office/drawing/2015/06/chart">
            <c:ext xmlns:c16="http://schemas.microsoft.com/office/drawing/2014/chart" uri="{C3380CC4-5D6E-409C-BE32-E72D297353CC}">
              <c16:uniqueId val="{00000009-B84A-4577-B2E8-E4C76BD40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4834</c:v>
                </c:pt>
                <c:pt idx="3">
                  <c:v>4911</c:v>
                </c:pt>
                <c:pt idx="6">
                  <c:v>4977</c:v>
                </c:pt>
                <c:pt idx="9">
                  <c:v>4882</c:v>
                </c:pt>
                <c:pt idx="12">
                  <c:v>4946</c:v>
                </c:pt>
              </c:numCache>
            </c:numRef>
          </c:val>
          <c:extLst xmlns:c16r2="http://schemas.microsoft.com/office/drawing/2015/06/chart">
            <c:ext xmlns:c16="http://schemas.microsoft.com/office/drawing/2014/chart" uri="{C3380CC4-5D6E-409C-BE32-E72D297353CC}">
              <c16:uniqueId val="{0000000A-B84A-4577-B2E8-E4C76BD40867}"/>
            </c:ext>
          </c:extLst>
        </c:ser>
        <c:dLbls>
          <c:showLegendKey val="0"/>
          <c:showVal val="0"/>
          <c:showCatName val="0"/>
          <c:showSerName val="0"/>
          <c:showPercent val="0"/>
          <c:showBubbleSize val="0"/>
        </c:dLbls>
        <c:gapWidth val="100"/>
        <c:overlap val="100"/>
        <c:axId val="611721392"/>
        <c:axId val="61172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1966</c:v>
                </c:pt>
                <c:pt idx="2">
                  <c:v>#N/A</c:v>
                </c:pt>
                <c:pt idx="3">
                  <c:v>#N/A</c:v>
                </c:pt>
                <c:pt idx="4">
                  <c:v>2125</c:v>
                </c:pt>
                <c:pt idx="5">
                  <c:v>#N/A</c:v>
                </c:pt>
                <c:pt idx="6">
                  <c:v>#N/A</c:v>
                </c:pt>
                <c:pt idx="7">
                  <c:v>1797</c:v>
                </c:pt>
                <c:pt idx="8">
                  <c:v>#N/A</c:v>
                </c:pt>
                <c:pt idx="9">
                  <c:v>#N/A</c:v>
                </c:pt>
                <c:pt idx="10">
                  <c:v>1720</c:v>
                </c:pt>
                <c:pt idx="11">
                  <c:v>#N/A</c:v>
                </c:pt>
                <c:pt idx="12">
                  <c:v>#N/A</c:v>
                </c:pt>
                <c:pt idx="13">
                  <c:v>1767</c:v>
                </c:pt>
                <c:pt idx="14">
                  <c:v>#N/A</c:v>
                </c:pt>
              </c:numCache>
            </c:numRef>
          </c:val>
          <c:smooth val="0"/>
          <c:extLst xmlns:c16r2="http://schemas.microsoft.com/office/drawing/2015/06/chart">
            <c:ext xmlns:c16="http://schemas.microsoft.com/office/drawing/2014/chart" uri="{C3380CC4-5D6E-409C-BE32-E72D297353CC}">
              <c16:uniqueId val="{0000000B-B84A-4577-B2E8-E4C76BD40867}"/>
            </c:ext>
          </c:extLst>
        </c:ser>
        <c:dLbls>
          <c:showLegendKey val="0"/>
          <c:showVal val="0"/>
          <c:showCatName val="0"/>
          <c:showSerName val="0"/>
          <c:showPercent val="0"/>
          <c:showBubbleSize val="0"/>
        </c:dLbls>
        <c:marker val="1"/>
        <c:smooth val="0"/>
        <c:axId val="611721392"/>
        <c:axId val="611720608"/>
      </c:lineChart>
      <c:catAx>
        <c:axId val="61172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1720608"/>
        <c:crosses val="autoZero"/>
        <c:auto val="1"/>
        <c:lblAlgn val="ctr"/>
        <c:lblOffset val="100"/>
        <c:tickLblSkip val="1"/>
        <c:tickMarkSkip val="1"/>
        <c:noMultiLvlLbl val="0"/>
      </c:catAx>
      <c:valAx>
        <c:axId val="61172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72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339</c:v>
                </c:pt>
                <c:pt idx="1">
                  <c:v>489</c:v>
                </c:pt>
                <c:pt idx="2">
                  <c:v>719</c:v>
                </c:pt>
              </c:numCache>
            </c:numRef>
          </c:val>
          <c:extLst xmlns:c16r2="http://schemas.microsoft.com/office/drawing/2015/06/chart">
            <c:ext xmlns:c16="http://schemas.microsoft.com/office/drawing/2014/chart" uri="{C3380CC4-5D6E-409C-BE32-E72D297353CC}">
              <c16:uniqueId val="{00000000-9D88-4E60-BE72-D1D0615B22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D88-4E60-BE72-D1D0615B22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706</c:v>
                </c:pt>
                <c:pt idx="1">
                  <c:v>739</c:v>
                </c:pt>
                <c:pt idx="2">
                  <c:v>748</c:v>
                </c:pt>
              </c:numCache>
            </c:numRef>
          </c:val>
          <c:extLst xmlns:c16r2="http://schemas.microsoft.com/office/drawing/2015/06/chart">
            <c:ext xmlns:c16="http://schemas.microsoft.com/office/drawing/2014/chart" uri="{C3380CC4-5D6E-409C-BE32-E72D297353CC}">
              <c16:uniqueId val="{00000002-9D88-4E60-BE72-D1D0615B22E1}"/>
            </c:ext>
          </c:extLst>
        </c:ser>
        <c:dLbls>
          <c:showLegendKey val="0"/>
          <c:showVal val="0"/>
          <c:showCatName val="0"/>
          <c:showSerName val="0"/>
          <c:showPercent val="0"/>
          <c:showBubbleSize val="0"/>
        </c:dLbls>
        <c:gapWidth val="120"/>
        <c:overlap val="100"/>
        <c:axId val="611720216"/>
        <c:axId val="611714728"/>
      </c:barChart>
      <c:catAx>
        <c:axId val="61172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1714728"/>
        <c:crosses val="autoZero"/>
        <c:auto val="1"/>
        <c:lblAlgn val="ctr"/>
        <c:lblOffset val="100"/>
        <c:tickLblSkip val="1"/>
        <c:tickMarkSkip val="1"/>
        <c:noMultiLvlLbl val="0"/>
      </c:catAx>
      <c:valAx>
        <c:axId val="611714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172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6D-49D4-88A2-C060486E13A8}"/>
                </c:ext>
                <c:ext xmlns:c15="http://schemas.microsoft.com/office/drawing/2012/chart" uri="{CE6537A1-D6FC-4f65-9D91-7224C49458BB}">
                  <c15:dlblFieldTable>
                    <c15:dlblFTEntry>
                      <c15:txfldGUID>{88FD70F8-361D-48ED-A9DB-5D23203AE20D}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6D-49D4-88A2-C060486E13A8}"/>
                </c:ext>
                <c:ext xmlns:c15="http://schemas.microsoft.com/office/drawing/2012/chart" uri="{CE6537A1-D6FC-4f65-9D91-7224C49458BB}">
                  <c15:dlblFieldTable>
                    <c15:dlblFTEntry>
                      <c15:txfldGUID>{71040B5A-10CA-49CF-889E-38ECA30C8584}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56D-49D4-88A2-C060486E13A8}"/>
                </c:ext>
                <c:ext xmlns:c15="http://schemas.microsoft.com/office/drawing/2012/chart" uri="{CE6537A1-D6FC-4f65-9D91-7224C49458BB}">
                  <c15:dlblFieldTable>
                    <c15:dlblFTEntry>
                      <c15:txfldGUID>{DC40D2AE-8A24-428E-BFEC-19511C018417}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6D-49D4-88A2-C060486E13A8}"/>
                </c:ext>
                <c:ext xmlns:c15="http://schemas.microsoft.com/office/drawing/2012/chart" uri="{CE6537A1-D6FC-4f65-9D91-7224C49458BB}">
                  <c15:dlblFieldTable>
                    <c15:dlblFTEntry>
                      <c15:txfldGUID>{B2C701D5-57E2-4D7E-8AEE-B94A0CEA4372}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6D-49D4-88A2-C060486E13A8}"/>
                </c:ext>
                <c:ext xmlns:c15="http://schemas.microsoft.com/office/drawing/2012/chart" uri="{CE6537A1-D6FC-4f65-9D91-7224C49458BB}">
                  <c15:dlblFieldTable>
                    <c15:dlblFTEntry>
                      <c15:txfldGUID>{69110AE1-200B-45DE-9F93-94238E43C283}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6D-49D4-88A2-C060486E13A8}"/>
                </c:ext>
                <c:ext xmlns:c15="http://schemas.microsoft.com/office/drawing/2012/chart" uri="{CE6537A1-D6FC-4f65-9D91-7224C49458BB}">
                  <c15:dlblFieldTable>
                    <c15:dlblFTEntry>
                      <c15:txfldGUID>{11060DE9-C737-46BC-AFF9-F7D745189E69}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56D-49D4-88A2-C060486E13A8}"/>
                </c:ext>
                <c:ext xmlns:c15="http://schemas.microsoft.com/office/drawing/2012/chart" uri="{CE6537A1-D6FC-4f65-9D91-7224C49458BB}">
                  <c15:dlblFieldTable>
                    <c15:dlblFTEntry>
                      <c15:txfldGUID>{C1B28226-F604-4AAC-BA22-DA8712016D86}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56D-49D4-88A2-C060486E13A8}"/>
                </c:ext>
                <c:ext xmlns:c15="http://schemas.microsoft.com/office/drawing/2012/chart" uri="{CE6537A1-D6FC-4f65-9D91-7224C49458BB}">
                  <c15:layout/>
                  <c15:dlblFieldTable>
                    <c15:dlblFTEntry>
                      <c15:txfldGUID>{80C6D571-27CB-4F34-9A20-7421A092D8E2}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56D-49D4-88A2-C060486E13A8}"/>
                </c:ext>
                <c:ext xmlns:c15="http://schemas.microsoft.com/office/drawing/2012/chart" uri="{CE6537A1-D6FC-4f65-9D91-7224C49458BB}">
                  <c15:layout/>
                  <c15:dlblFieldTable>
                    <c15:dlblFTEntry>
                      <c15:txfldGUID>{EE363797-3A3C-4C0C-AB63-56457F241E33}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50.7</c:v>
                </c:pt>
                <c:pt idx="32">
                  <c:v>52</c:v>
                </c:pt>
              </c:numCache>
            </c:numRef>
          </c:xVal>
          <c:yVal>
            <c:numRef>
              <c:f>公会計指標分析・財政指標組合せ分析表!$BP$51:$DC$51</c:f>
              <c:numCache>
                <c:formatCode>#,##0.0;"▲ "#,##0.0</c:formatCode>
                <c:ptCount val="40"/>
                <c:pt idx="24">
                  <c:v>74.900000000000006</c:v>
                </c:pt>
                <c:pt idx="32">
                  <c:v>77.400000000000006</c:v>
                </c:pt>
              </c:numCache>
            </c:numRef>
          </c:yVal>
          <c:smooth val="0"/>
          <c:extLst xmlns:c16r2="http://schemas.microsoft.com/office/drawing/2015/06/chart">
            <c:ext xmlns:c16="http://schemas.microsoft.com/office/drawing/2014/chart" uri="{C3380CC4-5D6E-409C-BE32-E72D297353CC}">
              <c16:uniqueId val="{00000009-F56D-49D4-88A2-C060486E13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56D-49D4-88A2-C060486E13A8}"/>
                </c:ext>
                <c:ext xmlns:c15="http://schemas.microsoft.com/office/drawing/2012/chart" uri="{CE6537A1-D6FC-4f65-9D91-7224C49458BB}">
                  <c15:dlblFieldTable>
                    <c15:dlblFTEntry>
                      <c15:txfldGUID>{54A1CD19-0243-41FB-AFF2-382231477199}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56D-49D4-88A2-C060486E13A8}"/>
                </c:ext>
                <c:ext xmlns:c15="http://schemas.microsoft.com/office/drawing/2012/chart" uri="{CE6537A1-D6FC-4f65-9D91-7224C49458BB}">
                  <c15:dlblFieldTable>
                    <c15:dlblFTEntry>
                      <c15:txfldGUID>{C9D2FFE6-7589-48D5-84FE-B3B8A23BAEB8}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56D-49D4-88A2-C060486E13A8}"/>
                </c:ext>
                <c:ext xmlns:c15="http://schemas.microsoft.com/office/drawing/2012/chart" uri="{CE6537A1-D6FC-4f65-9D91-7224C49458BB}">
                  <c15:dlblFieldTable>
                    <c15:dlblFTEntry>
                      <c15:txfldGUID>{E681121F-A310-4781-906E-20D05E843C6E}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56D-49D4-88A2-C060486E13A8}"/>
                </c:ext>
                <c:ext xmlns:c15="http://schemas.microsoft.com/office/drawing/2012/chart" uri="{CE6537A1-D6FC-4f65-9D91-7224C49458BB}">
                  <c15:dlblFieldTable>
                    <c15:dlblFTEntry>
                      <c15:txfldGUID>{6C5B9E5C-77CC-44FF-8763-1ADCB857CA04}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56D-49D4-88A2-C060486E13A8}"/>
                </c:ext>
                <c:ext xmlns:c15="http://schemas.microsoft.com/office/drawing/2012/chart" uri="{CE6537A1-D6FC-4f65-9D91-7224C49458BB}">
                  <c15:dlblFieldTable>
                    <c15:dlblFTEntry>
                      <c15:txfldGUID>{0A99093F-37A7-41E1-802D-77421E79DD65}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56D-49D4-88A2-C060486E13A8}"/>
                </c:ext>
                <c:ext xmlns:c15="http://schemas.microsoft.com/office/drawing/2012/chart" uri="{CE6537A1-D6FC-4f65-9D91-7224C49458BB}">
                  <c15:dlblFieldTable>
                    <c15:dlblFTEntry>
                      <c15:txfldGUID>{7472B976-6218-4588-AF37-7FF52DB40810}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56D-49D4-88A2-C060486E13A8}"/>
                </c:ext>
                <c:ext xmlns:c15="http://schemas.microsoft.com/office/drawing/2012/chart" uri="{CE6537A1-D6FC-4f65-9D91-7224C49458BB}">
                  <c15:dlblFieldTable>
                    <c15:dlblFTEntry>
                      <c15:txfldGUID>{1315C039-2AF1-44DA-AE99-FD2AE4BB8EA3}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56D-49D4-88A2-C060486E13A8}"/>
                </c:ext>
                <c:ext xmlns:c15="http://schemas.microsoft.com/office/drawing/2012/chart" uri="{CE6537A1-D6FC-4f65-9D91-7224C49458BB}">
                  <c15:layout/>
                  <c15:dlblFieldTable>
                    <c15:dlblFTEntry>
                      <c15:txfldGUID>{B33483B6-6138-4B9B-A27C-5C7A00BEFCE0}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56D-49D4-88A2-C060486E13A8}"/>
                </c:ext>
                <c:ext xmlns:c15="http://schemas.microsoft.com/office/drawing/2012/chart" uri="{CE6537A1-D6FC-4f65-9D91-7224C49458BB}">
                  <c15:layout/>
                  <c15:dlblFieldTable>
                    <c15:dlblFTEntry>
                      <c15:txfldGUID>{3B2721DE-F275-43B5-BDBB-307D2BB0ED47}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pt idx="32">
                  <c:v>60.9</c:v>
                </c:pt>
              </c:numCache>
            </c:numRef>
          </c:xVal>
          <c:yVal>
            <c:numRef>
              <c:f>公会計指標分析・財政指標組合せ分析表!$BP$55:$DC$55</c:f>
              <c:numCache>
                <c:formatCode>#,##0.0;"▲ "#,##0.0</c:formatCode>
                <c:ptCount val="40"/>
                <c:pt idx="24">
                  <c:v>25.4</c:v>
                </c:pt>
                <c:pt idx="32">
                  <c:v>23.4</c:v>
                </c:pt>
              </c:numCache>
            </c:numRef>
          </c:yVal>
          <c:smooth val="0"/>
          <c:extLst xmlns:c16r2="http://schemas.microsoft.com/office/drawing/2015/06/chart">
            <c:ext xmlns:c16="http://schemas.microsoft.com/office/drawing/2014/chart" uri="{C3380CC4-5D6E-409C-BE32-E72D297353CC}">
              <c16:uniqueId val="{00000013-F56D-49D4-88A2-C060486E13A8}"/>
            </c:ext>
          </c:extLst>
        </c:ser>
        <c:dLbls>
          <c:showLegendKey val="0"/>
          <c:showVal val="1"/>
          <c:showCatName val="0"/>
          <c:showSerName val="0"/>
          <c:showPercent val="0"/>
          <c:showBubbleSize val="0"/>
        </c:dLbls>
        <c:axId val="804905336"/>
        <c:axId val="804906120"/>
      </c:scatterChart>
      <c:valAx>
        <c:axId val="804905336"/>
        <c:scaling>
          <c:orientation val="minMax"/>
          <c:max val="62"/>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906120"/>
        <c:crosses val="autoZero"/>
        <c:crossBetween val="midCat"/>
      </c:valAx>
      <c:valAx>
        <c:axId val="804906120"/>
        <c:scaling>
          <c:orientation val="minMax"/>
          <c:max val="8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4905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15B-42D5-B116-4C2E313BB496}"/>
                </c:ext>
                <c:ext xmlns:c15="http://schemas.microsoft.com/office/drawing/2012/chart" uri="{CE6537A1-D6FC-4f65-9D91-7224C49458BB}">
                  <c15:layout/>
                  <c15:dlblFieldTable>
                    <c15:dlblFTEntry>
                      <c15:txfldGUID>{76AE6F2F-8F2A-408D-856E-281C133DC3BA}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15B-42D5-B116-4C2E313BB496}"/>
                </c:ext>
                <c:ext xmlns:c15="http://schemas.microsoft.com/office/drawing/2012/chart" uri="{CE6537A1-D6FC-4f65-9D91-7224C49458BB}">
                  <c15:dlblFieldTable>
                    <c15:dlblFTEntry>
                      <c15:txfldGUID>{C59C8736-D9B3-4214-8C6D-E04EBD8AAB17}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15B-42D5-B116-4C2E313BB496}"/>
                </c:ext>
                <c:ext xmlns:c15="http://schemas.microsoft.com/office/drawing/2012/chart" uri="{CE6537A1-D6FC-4f65-9D91-7224C49458BB}">
                  <c15:dlblFieldTable>
                    <c15:dlblFTEntry>
                      <c15:txfldGUID>{C0D61454-57A7-4B86-9A06-7956604BEC36}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15B-42D5-B116-4C2E313BB496}"/>
                </c:ext>
                <c:ext xmlns:c15="http://schemas.microsoft.com/office/drawing/2012/chart" uri="{CE6537A1-D6FC-4f65-9D91-7224C49458BB}">
                  <c15:dlblFieldTable>
                    <c15:dlblFTEntry>
                      <c15:txfldGUID>{C0EB87AA-60D6-4A69-B588-FA15F10FC1E7}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15B-42D5-B116-4C2E313BB496}"/>
                </c:ext>
                <c:ext xmlns:c15="http://schemas.microsoft.com/office/drawing/2012/chart" uri="{CE6537A1-D6FC-4f65-9D91-7224C49458BB}">
                  <c15:dlblFieldTable>
                    <c15:dlblFTEntry>
                      <c15:txfldGUID>{0C7ABD15-1E01-4494-AA75-B311023E85FD}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15B-42D5-B116-4C2E313BB496}"/>
                </c:ext>
                <c:ext xmlns:c15="http://schemas.microsoft.com/office/drawing/2012/chart" uri="{CE6537A1-D6FC-4f65-9D91-7224C49458BB}">
                  <c15:layout/>
                  <c15:dlblFieldTable>
                    <c15:dlblFTEntry>
                      <c15:txfldGUID>{8D4C27E2-EA97-416E-9C62-5106A03C3559}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15B-42D5-B116-4C2E313BB496}"/>
                </c:ext>
                <c:ext xmlns:c15="http://schemas.microsoft.com/office/drawing/2012/chart" uri="{CE6537A1-D6FC-4f65-9D91-7224C49458BB}">
                  <c15:layout/>
                  <c15:dlblFieldTable>
                    <c15:dlblFTEntry>
                      <c15:txfldGUID>{4E08E260-C34A-41FE-B3CB-6442F6D07626}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15B-42D5-B116-4C2E313BB496}"/>
                </c:ext>
                <c:ext xmlns:c15="http://schemas.microsoft.com/office/drawing/2012/chart" uri="{CE6537A1-D6FC-4f65-9D91-7224C49458BB}">
                  <c15:layout/>
                  <c15:dlblFieldTable>
                    <c15:dlblFTEntry>
                      <c15:txfldGUID>{83E88A14-7832-47C3-8461-8EC19EA6AAA5}</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15B-42D5-B116-4C2E313BB496}"/>
                </c:ext>
                <c:ext xmlns:c15="http://schemas.microsoft.com/office/drawing/2012/chart" uri="{CE6537A1-D6FC-4f65-9D91-7224C49458BB}">
                  <c15:layout/>
                  <c15:dlblFieldTable>
                    <c15:dlblFTEntry>
                      <c15:txfldGUID>{0A5DDC89-800A-43F0-87DA-C807C6286F47}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c:v>
                </c:pt>
                <c:pt idx="8">
                  <c:v>15.6</c:v>
                </c:pt>
                <c:pt idx="16">
                  <c:v>14.3</c:v>
                </c:pt>
                <c:pt idx="24">
                  <c:v>12.9</c:v>
                </c:pt>
                <c:pt idx="32">
                  <c:v>11.6</c:v>
                </c:pt>
              </c:numCache>
            </c:numRef>
          </c:xVal>
          <c:yVal>
            <c:numRef>
              <c:f>公会計指標分析・財政指標組合せ分析表!$BP$73:$DC$73</c:f>
              <c:numCache>
                <c:formatCode>#,##0.0;"▲ "#,##0.0</c:formatCode>
                <c:ptCount val="40"/>
                <c:pt idx="0">
                  <c:v>88.8</c:v>
                </c:pt>
                <c:pt idx="8">
                  <c:v>97.9</c:v>
                </c:pt>
                <c:pt idx="16">
                  <c:v>78.2</c:v>
                </c:pt>
                <c:pt idx="24">
                  <c:v>74.900000000000006</c:v>
                </c:pt>
                <c:pt idx="32">
                  <c:v>77.400000000000006</c:v>
                </c:pt>
              </c:numCache>
            </c:numRef>
          </c:yVal>
          <c:smooth val="0"/>
          <c:extLst xmlns:c16r2="http://schemas.microsoft.com/office/drawing/2015/06/chart">
            <c:ext xmlns:c16="http://schemas.microsoft.com/office/drawing/2014/chart" uri="{C3380CC4-5D6E-409C-BE32-E72D297353CC}">
              <c16:uniqueId val="{00000009-215B-42D5-B116-4C2E313BB4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15B-42D5-B116-4C2E313BB496}"/>
                </c:ext>
                <c:ext xmlns:c15="http://schemas.microsoft.com/office/drawing/2012/chart" uri="{CE6537A1-D6FC-4f65-9D91-7224C49458BB}">
                  <c15:layout/>
                  <c15:dlblFieldTable>
                    <c15:dlblFTEntry>
                      <c15:txfldGUID>{1CB155A7-4C1D-4D9B-9C5C-3FE3DA1AC3BE}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15B-42D5-B116-4C2E313BB496}"/>
                </c:ext>
                <c:ext xmlns:c15="http://schemas.microsoft.com/office/drawing/2012/chart" uri="{CE6537A1-D6FC-4f65-9D91-7224C49458BB}">
                  <c15:dlblFieldTable>
                    <c15:dlblFTEntry>
                      <c15:txfldGUID>{699B922F-E07A-4665-843D-87A5A6D36ACF}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15B-42D5-B116-4C2E313BB496}"/>
                </c:ext>
                <c:ext xmlns:c15="http://schemas.microsoft.com/office/drawing/2012/chart" uri="{CE6537A1-D6FC-4f65-9D91-7224C49458BB}">
                  <c15:dlblFieldTable>
                    <c15:dlblFTEntry>
                      <c15:txfldGUID>{27AFFA05-9DA2-4EFF-BD25-04349B5BC2FD}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15B-42D5-B116-4C2E313BB496}"/>
                </c:ext>
                <c:ext xmlns:c15="http://schemas.microsoft.com/office/drawing/2012/chart" uri="{CE6537A1-D6FC-4f65-9D91-7224C49458BB}">
                  <c15:dlblFieldTable>
                    <c15:dlblFTEntry>
                      <c15:txfldGUID>{450B535E-1C96-4286-B44F-300FC2D3B4E1}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15B-42D5-B116-4C2E313BB496}"/>
                </c:ext>
                <c:ext xmlns:c15="http://schemas.microsoft.com/office/drawing/2012/chart" uri="{CE6537A1-D6FC-4f65-9D91-7224C49458BB}">
                  <c15:dlblFieldTable>
                    <c15:dlblFTEntry>
                      <c15:txfldGUID>{042EBE82-6823-4A9D-860A-748AA64B81DB}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15B-42D5-B116-4C2E313BB496}"/>
                </c:ext>
                <c:ext xmlns:c15="http://schemas.microsoft.com/office/drawing/2012/chart" uri="{CE6537A1-D6FC-4f65-9D91-7224C49458BB}">
                  <c15:layout/>
                  <c15:dlblFieldTable>
                    <c15:dlblFTEntry>
                      <c15:txfldGUID>{26EA5EDE-2067-4757-8059-239025177DF0}</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294420666427741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15B-42D5-B116-4C2E313BB496}"/>
                </c:ext>
                <c:ext xmlns:c15="http://schemas.microsoft.com/office/drawing/2012/chart" uri="{CE6537A1-D6FC-4f65-9D91-7224C49458BB}">
                  <c15:layout/>
                  <c15:dlblFieldTable>
                    <c15:dlblFTEntry>
                      <c15:txfldGUID>{897F5A65-93AB-4558-83C0-4F470C7DAAB7}</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0451776573943908E-2"/>
                  <c:y val="-7.384562852291283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15B-42D5-B116-4C2E313BB496}"/>
                </c:ext>
                <c:ext xmlns:c15="http://schemas.microsoft.com/office/drawing/2012/chart" uri="{CE6537A1-D6FC-4f65-9D91-7224C49458BB}">
                  <c15:layout/>
                  <c15:dlblFieldTable>
                    <c15:dlblFTEntry>
                      <c15:txfldGUID>{88053BDE-728F-440A-962D-B3A880512271}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5.098766565267521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15B-42D5-B116-4C2E313BB496}"/>
                </c:ext>
                <c:ext xmlns:c15="http://schemas.microsoft.com/office/drawing/2012/chart" uri="{CE6537A1-D6FC-4f65-9D91-7224C49458BB}">
                  <c15:layout/>
                  <c15:dlblFieldTable>
                    <c15:dlblFTEntry>
                      <c15:txfldGUID>{35D800FC-AEDF-4757-B0DB-CB1CEBBB9B5B}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215B-42D5-B116-4C2E313BB496}"/>
            </c:ext>
          </c:extLst>
        </c:ser>
        <c:dLbls>
          <c:showLegendKey val="0"/>
          <c:showVal val="1"/>
          <c:showCatName val="0"/>
          <c:showSerName val="0"/>
          <c:showPercent val="0"/>
          <c:showBubbleSize val="0"/>
        </c:dLbls>
        <c:axId val="804906904"/>
        <c:axId val="804907296"/>
      </c:scatterChart>
      <c:valAx>
        <c:axId val="804906904"/>
        <c:scaling>
          <c:orientation val="minMax"/>
          <c:max val="17"/>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907296"/>
        <c:crosses val="autoZero"/>
        <c:crossBetween val="midCat"/>
      </c:valAx>
      <c:valAx>
        <c:axId val="804907296"/>
        <c:scaling>
          <c:orientation val="minMax"/>
          <c:max val="11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4906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過去に実施した事業に伴う起債の償還が順次終了しており、元利償還金や算入公債費等の減少につながっている。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今後は公共下水道事業の工事に伴う公営企業債の元利償還金に対する繰出金が増加していく見込みであり実質公債費比率の上昇が懸念される。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新規起債の発行を抑制し当該比率の上昇を最小限にとどめる。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財政調整基金の残高の増加等により充当可能財源等が増加したが、今後は公営企業債の元利償還金に対する繰出金の増加が見込まれており、将来負担比率の上昇が懸念される。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新規起債の発行を抑制し、当該数値の上昇を最小限にとどめる。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財政調整基金、その他特定目的金ともに積立額が取崩額を上回り、基金全体としては２３８百万円の増となった。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老朽化が著しい現庁舎に代わる新庁舎の建設事業が実行に移された場合、多額の基金の取り崩しが見込まれるため、将来的に基金残高は大きく減少するものと思われる。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農業用施設整備及び自然環境の保全等に関する基金：</a:t>
          </a:r>
          <a:r>
            <a:rPr lang="ja-JP" altLang="en-US" sz="1300">
              <a:latin typeface="ＭＳ ゴシック" panose="020B0609070205080204" pitchFamily="49" charset="-128"/>
              <a:ea typeface="ＭＳ ゴシック" panose="020B0609070205080204" pitchFamily="49" charset="-128"/>
            </a:rPr>
            <a:t>水源のかん養、自然環境の保全及び良好な景観の形成等多面的な機能を将来にわたって適切かつ十分に発揮し、農業の持続的発展に資することを目的とする</a:t>
          </a:r>
          <a:endParaRPr lang="en-US" altLang="ja-JP" sz="1300">
            <a:latin typeface="ＭＳ ゴシック" panose="020B0609070205080204" pitchFamily="49" charset="-128"/>
            <a:ea typeface="ＭＳ ゴシック" panose="020B0609070205080204" pitchFamily="49" charset="-128"/>
          </a:endParaRPr>
        </a:p>
        <a:p>
          <a:r>
            <a:rPr lang="ja-JP" altLang="en-US" sz="1300">
              <a:latin typeface="ＭＳ ゴシック" panose="020B0609070205080204" pitchFamily="49" charset="-128"/>
              <a:ea typeface="ＭＳ ゴシック" panose="020B0609070205080204" pitchFamily="49" charset="-128"/>
            </a:rPr>
            <a:t>　職員退職手当基金：特別職の常勤の職員及び一般職の職員の退職手当の財源に充てる</a:t>
          </a:r>
          <a:endParaRPr lang="en-US" altLang="ja-JP" sz="1300">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災害対策基金：地震、風水害その他の自然災害により甚大な被害が発生した場合の応急対策及び復旧対策に要する経費の財源に充てる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ふるさと応援基金：寄附された小竹町ふるさと応援寄附金により、住民との協働のまちづくりを実現し、地域活性化を図る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a:t>
          </a:r>
          <a:r>
            <a:rPr lang="ja-JP" altLang="en-US" sz="1300">
              <a:latin typeface="ＭＳ ゴシック" panose="020B0609070205080204" pitchFamily="49" charset="-128"/>
              <a:ea typeface="ＭＳ ゴシック" panose="020B0609070205080204" pitchFamily="49" charset="-128"/>
            </a:rPr>
            <a:t>促進住宅及び共同施設の建設、修繕又は改良等に要する経費の財源に充てる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農業用施設整備及び自然環境の保全等に関する基金：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毎年のランニングコストに加え、排水機場のエンジン（３機のうち１機）の分解整備や排水路の転倒ゲートの修繕のために２８百万円を取り崩したため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職員退職手当基金：５５百万円を積み立て、退職手当に充てるため３１百万円を取り崩したため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ふるさと応援基金：寄付金１３百万円を積み立て、８百万円を当該基金の条例で定める事業に充てたため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小竹町定住促進住宅基金：８百万円を積み立てたため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農業用施設整備及び自然環境の保全等に関する基金：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排水機場の設備や農業用ポンプなど設置からある程度の年数が経過し、不具合等が出始めている。今後も基金を取り崩して修繕等の費用に充てる事態が想定されることから、計画的に基金を積み立てる。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職員退職手当基金：退職予定者を適切に把握し、それを元に毎年度の積立額を確定させ、長期的に積み立てる。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歳出積立及び歳計剰余金処分による積立により、２３０百万円の増加となった。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老朽化が著しい現庁舎に代わる新庁舎の建設事業が実行に移された場合、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本町においては庁舎建設に特化した特定目的基金を設置していないため、当該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本町においては毎年度起債を行っており、今後もその状況が続く見込みである。このことを踏まえ、厳しい財政状況ではあるが、将来の償還財源として当該基金の積み立てを模索していく。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4E0B8A4-5ECB-46E9-AD5B-1F97A39C4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7A4FCBB-BB82-4A94-A72B-64319A6D6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FA7E9AD8-FE4D-4099-B988-D9108E11A10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C10DC0EE-54F4-41D6-9869-2CB3C878ECA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71ED466D-B821-4984-93CF-0E8F0DD7443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7435E1E0-CF29-4BE1-8783-0B4891D6652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51FC72F6-571B-421C-B3CE-563D65AC0E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7689268-4738-48B8-AB13-81F23E05DB9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D10CD42A-5AE9-49D0-8AB7-0869CF19CB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E8C95200-221F-4E38-A864-86EDA8697BE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8E0F706D-53CC-498F-9890-F0E30834E12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D97BC01D-206C-40A8-A0DD-524D43F14C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6D31178A-91C7-475E-9476-7EE60E15DBF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A3F5E314-CB50-4B8C-B6FF-56EB036ABA1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D37A100-D4DB-485D-BC6B-A9B6F30E2A6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7896744E-E61B-458B-AF79-48054F32EDB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68EF8AA-86DE-4828-9ABC-DCC7F000A59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CCD29A4A-3D2C-4193-86D1-6B56F877C90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6678789D-27C5-43D7-A481-60CDDA7AA4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803AE8B4-0444-4A6F-A30C-461C6B38B1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603C4C2E-5EE6-4BD6-9120-903A6E1DE69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4676B2AA-B201-497D-A929-723615EBF05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8609E374-9B6E-4664-95E6-2AAC5E712E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7AAD03F-434B-4BC0-BB8A-4E8EACF29F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C6C238AF-18AC-4591-A012-51DFDE8A61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239C7CDB-8ED3-4450-938E-67C26D6ED7C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BE7A28A0-DB2C-4DB1-8EE4-0ADF5B1C11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97431D2A-FC68-4BC8-8364-CCE0CEE04A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6DB1E1A-DE04-435C-907C-F6CA1669215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19F7942B-1633-42E0-8165-329965B835C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2759390C-798B-4D9B-BA2B-003BD81E806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29F34DE5-6C08-4902-9756-663624C75EA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10BF5FF7-3324-4042-884C-9A43314F97A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1708FEA9-5683-497B-8D1D-421C1FD81DC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6C253E64-A192-4AAC-ABF8-5D1B5991B06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FA6D7CAD-C413-43F9-8D2A-F8B02146D91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671E369A-2114-46A1-8CFF-74E76F47634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96596A7D-C273-4512-97FE-D9606F24A1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70322766-78AB-4BD2-9DA2-91A844193DC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2E75F87-40DA-43F2-BAFE-F202FAA6061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52C2AAB-FB67-4E2C-9582-197B73AC85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66571040-ADFC-456B-90E5-0FB7E99CC42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EE675A5B-995A-43C8-9D91-21BF6045D2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D1302273-4444-427C-9273-ACDAE27D0C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70CB0525-BE1E-4BD7-AE2C-1E2DD2CD58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A23AC2AE-D8EC-415F-9AC3-21CC09B52E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・有形固定資産減価償却率は類似団体より低い水準にある。各公共施設等については、個別施設計画を順次策定していく予定であり、当該計画に基づいた施設の維持管理を進めていく。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C6BB1F53-DC0C-41AD-9C92-4DE54A734EB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CFD40036-85F3-4528-8E29-4CB7770E606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D0106D1F-90F3-45C9-8C8B-0DF0ADCA7D9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B06F4978-7B33-4F51-857D-A7A5D78AF8D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272D240A-F6D8-4029-BF63-5A3F1BC36D8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C32F15CF-1DF5-4300-8473-700AC7123E4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D497222C-4A6B-40FE-B645-53BC2E87F30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302685CB-0F01-4527-A59C-15030AEDECD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C06C892A-EE5C-49B0-A573-58401BE6557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58DC6D87-E2D2-41B9-AB71-32C9C09055A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771F58D7-6FA9-481E-BCEE-245E8D38302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2B5F0827-7486-419C-8B13-5EC29485011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BD4D4C18-C939-436D-9D48-72DFBA701B6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4C299BEB-BBAA-401A-AFB4-5CEB02FE06A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8347319B-5E77-4B4D-ACF2-E308BA02528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9BA50C1D-0B5E-4931-8D46-94B099086F3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xmlns="" id="{1F341C33-8868-4427-B1A1-5FA8541E6B8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AFCB8F45-7A2C-42D2-AF0D-19B1DF1D5DD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xmlns="" id="{71DA115A-DE1E-4FBB-90CA-1BE264E4E963}"/>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xmlns="" id="{7F4C9D3B-FEDE-4E8A-8AD3-973D7D913A24}"/>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xmlns="" id="{B4FBB5CB-FFD9-4C03-9472-98053F33E2DF}"/>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a:extLst>
            <a:ext uri="{FF2B5EF4-FFF2-40B4-BE49-F238E27FC236}">
              <a16:creationId xmlns:a16="http://schemas.microsoft.com/office/drawing/2014/main" xmlns="" id="{4BCF5A12-D783-44A4-BA63-6E0F22B7A991}"/>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a:extLst>
            <a:ext uri="{FF2B5EF4-FFF2-40B4-BE49-F238E27FC236}">
              <a16:creationId xmlns:a16="http://schemas.microsoft.com/office/drawing/2014/main" xmlns="" id="{032594AC-A8F9-46DD-AF6F-8F515339DA93}"/>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a:extLst>
            <a:ext uri="{FF2B5EF4-FFF2-40B4-BE49-F238E27FC236}">
              <a16:creationId xmlns:a16="http://schemas.microsoft.com/office/drawing/2014/main" xmlns="" id="{3D380201-9985-45CE-919F-E768951A7E74}"/>
            </a:ext>
          </a:extLst>
        </xdr:cNvPr>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a:extLst>
            <a:ext uri="{FF2B5EF4-FFF2-40B4-BE49-F238E27FC236}">
              <a16:creationId xmlns:a16="http://schemas.microsoft.com/office/drawing/2014/main" xmlns="" id="{5C12AE12-6314-43ED-8511-5EADBDA420AF}"/>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a:extLst>
            <a:ext uri="{FF2B5EF4-FFF2-40B4-BE49-F238E27FC236}">
              <a16:creationId xmlns:a16="http://schemas.microsoft.com/office/drawing/2014/main" xmlns="" id="{9D44E45D-8028-4C3F-9B18-6FC1C6CB4E18}"/>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a:extLst>
            <a:ext uri="{FF2B5EF4-FFF2-40B4-BE49-F238E27FC236}">
              <a16:creationId xmlns:a16="http://schemas.microsoft.com/office/drawing/2014/main" xmlns="" id="{5B533177-6C78-4F01-A7BE-65592F0795CF}"/>
            </a:ext>
          </a:extLst>
        </xdr:cNvPr>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AE16BF4E-65D3-416D-A378-D79FABF3F1C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52E53625-17A1-4CF4-8653-0FE60770ADE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2D3E935-FCF7-4867-AC8C-20D50A8DA9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C8B91F6-BB66-4B9A-9AB5-56ECBBDA75D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AA42B30E-C0E9-4C0A-A89F-DB5698966DB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124732</xdr:rowOff>
    </xdr:from>
    <xdr:to>
      <xdr:col>23</xdr:col>
      <xdr:colOff>136525</xdr:colOff>
      <xdr:row>33</xdr:row>
      <xdr:rowOff>54882</xdr:rowOff>
    </xdr:to>
    <xdr:sp macro="" textlink="">
      <xdr:nvSpPr>
        <xdr:cNvPr id="80" name="楕円 79">
          <a:extLst>
            <a:ext uri="{FF2B5EF4-FFF2-40B4-BE49-F238E27FC236}">
              <a16:creationId xmlns:a16="http://schemas.microsoft.com/office/drawing/2014/main" xmlns="" id="{5A9C22C3-93A8-4486-A62D-0D7549546DB6}"/>
            </a:ext>
          </a:extLst>
        </xdr:cNvPr>
        <xdr:cNvSpPr/>
      </xdr:nvSpPr>
      <xdr:spPr>
        <a:xfrm>
          <a:off x="4711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103159</xdr:rowOff>
    </xdr:from>
    <xdr:ext cx="405111" cy="259045"/>
    <xdr:sp macro="" textlink="">
      <xdr:nvSpPr>
        <xdr:cNvPr id="81" name="有形固定資産減価償却率該当値テキスト">
          <a:extLst>
            <a:ext uri="{FF2B5EF4-FFF2-40B4-BE49-F238E27FC236}">
              <a16:creationId xmlns:a16="http://schemas.microsoft.com/office/drawing/2014/main" xmlns="" id="{C041A517-0869-444C-A675-E3214FB4A182}"/>
            </a:ext>
          </a:extLst>
        </xdr:cNvPr>
        <xdr:cNvSpPr txBox="1"/>
      </xdr:nvSpPr>
      <xdr:spPr>
        <a:xfrm>
          <a:off x="4813300" y="636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164828</xdr:rowOff>
    </xdr:from>
    <xdr:to>
      <xdr:col>19</xdr:col>
      <xdr:colOff>187325</xdr:colOff>
      <xdr:row>33</xdr:row>
      <xdr:rowOff>94978</xdr:rowOff>
    </xdr:to>
    <xdr:sp macro="" textlink="">
      <xdr:nvSpPr>
        <xdr:cNvPr id="82" name="楕円 81">
          <a:extLst>
            <a:ext uri="{FF2B5EF4-FFF2-40B4-BE49-F238E27FC236}">
              <a16:creationId xmlns:a16="http://schemas.microsoft.com/office/drawing/2014/main" xmlns="" id="{085DED70-FC80-4ACB-B18B-B3135BD7BF70}"/>
            </a:ext>
          </a:extLst>
        </xdr:cNvPr>
        <xdr:cNvSpPr/>
      </xdr:nvSpPr>
      <xdr:spPr>
        <a:xfrm>
          <a:off x="4000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4082</xdr:rowOff>
    </xdr:from>
    <xdr:to>
      <xdr:col>23</xdr:col>
      <xdr:colOff>85725</xdr:colOff>
      <xdr:row>33</xdr:row>
      <xdr:rowOff>44178</xdr:rowOff>
    </xdr:to>
    <xdr:cxnSp macro="">
      <xdr:nvCxnSpPr>
        <xdr:cNvPr id="83" name="直線コネクタ 82">
          <a:extLst>
            <a:ext uri="{FF2B5EF4-FFF2-40B4-BE49-F238E27FC236}">
              <a16:creationId xmlns:a16="http://schemas.microsoft.com/office/drawing/2014/main" xmlns="" id="{1693DD96-84C4-479C-A4C9-03E8791FB114}"/>
            </a:ext>
          </a:extLst>
        </xdr:cNvPr>
        <xdr:cNvCxnSpPr/>
      </xdr:nvCxnSpPr>
      <xdr:spPr>
        <a:xfrm flipV="1">
          <a:off x="4051300" y="643345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4" name="n_1aveValue有形固定資産減価償却率">
          <a:extLst>
            <a:ext uri="{FF2B5EF4-FFF2-40B4-BE49-F238E27FC236}">
              <a16:creationId xmlns:a16="http://schemas.microsoft.com/office/drawing/2014/main" xmlns="" id="{903A4F08-809E-42AB-B5BD-137669F60D5F}"/>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5" name="n_2aveValue有形固定資産減価償却率">
          <a:extLst>
            <a:ext uri="{FF2B5EF4-FFF2-40B4-BE49-F238E27FC236}">
              <a16:creationId xmlns:a16="http://schemas.microsoft.com/office/drawing/2014/main" xmlns="" id="{9ED83D0F-454D-4CDB-9349-617E84E3D04B}"/>
            </a:ext>
          </a:extLst>
        </xdr:cNvPr>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86105</xdr:rowOff>
    </xdr:from>
    <xdr:ext cx="405111" cy="259045"/>
    <xdr:sp macro="" textlink="">
      <xdr:nvSpPr>
        <xdr:cNvPr id="86" name="n_1mainValue有形固定資産減価償却率">
          <a:extLst>
            <a:ext uri="{FF2B5EF4-FFF2-40B4-BE49-F238E27FC236}">
              <a16:creationId xmlns:a16="http://schemas.microsoft.com/office/drawing/2014/main" xmlns="" id="{3B643177-E8EE-41BD-AC15-54D0FECD97A4}"/>
            </a:ext>
          </a:extLst>
        </xdr:cNvPr>
        <xdr:cNvSpPr txBox="1"/>
      </xdr:nvSpPr>
      <xdr:spPr>
        <a:xfrm>
          <a:off x="38360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xmlns="" id="{44C812C8-C19B-48C1-9368-C0FDA0A4460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xmlns="" id="{5CD81430-01CB-4AB8-A891-744F090B2FE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xmlns="" id="{48A56D99-B8D1-4E2A-9DC2-AF7D18445B2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xmlns="" id="{C6C646ED-877B-4790-B1D4-F5C4BCD7E93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xmlns="" id="{B0B179E6-5A58-4F10-85E5-52F7E020B1D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xmlns="" id="{ED316C23-C66D-4E52-B24A-3FD278284D3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xmlns="" id="{198CBE0C-44A3-4A64-A862-036D17896B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xmlns="" id="{A15B2843-1A47-4B0A-AB4A-4806FC3E504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xmlns="" id="{5A999E1C-35FD-477E-9D9D-F9EBB5A6D40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xmlns="" id="{C9072818-51C2-4EDC-85F2-E4F30B9DE1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xmlns="" id="{75277A09-5153-4E5F-9228-45FC71C183A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xmlns="" id="{9AAABBD8-53AD-4C69-8327-A58C28FFE7C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xmlns="" id="{0B34FE31-2B5C-49BE-89AD-96BDC404835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・債務償還可能年数は類似団体平均を上回っており、主な要因としては実質的な将来負担額が高額であることが挙げられる。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xmlns="" id="{D82BDC84-7FA2-4302-9235-0E2CEE5241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xmlns="" id="{499640D4-130A-442E-A354-B8F74033AA1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xmlns="" id="{215D2672-9C9D-492D-8ADC-400DAE47E99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xmlns="" id="{F1508C9C-4AEF-4B0E-9F95-5C90F9B8F1B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xmlns="" id="{73363D2E-D4D8-46B3-AC94-19E38BCDDB1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xmlns="" id="{EDEE0056-3477-4591-9199-627B965697FB}"/>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xmlns="" id="{54465AA2-C339-4672-9279-3BE79A9AB7C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xmlns="" id="{DEBB6C91-E011-4F48-A434-B817F98144CD}"/>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xmlns="" id="{0DB2EBEB-4760-43DD-8F94-9E38E58987C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a16="http://schemas.microsoft.com/office/drawing/2014/main" xmlns="" id="{3AD5BA30-9179-4645-BE2A-16C4144BDBC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xmlns="" id="{D406E923-958B-4726-9B62-EC8484F919F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xmlns="" id="{71CBB558-78B4-486E-B613-76F8F883818F}"/>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xmlns="" id="{54CD7EC8-957A-4C25-9A7D-2B0A5011158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xmlns="" id="{CEB0B456-E195-4F51-AB54-0503283784D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xmlns="" id="{52600AE8-34D0-49A9-B960-5B87B84B86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xmlns="" id="{0BC2FFDB-0918-428D-A976-4A14918043EA}"/>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xmlns="" id="{5667DE73-93DB-4B0C-8974-D481EA0DF61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xmlns="" id="{DA6FE718-5F50-4D8B-949C-1A03552AFB8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8" name="債務償還可能年数最大値テキスト">
          <a:extLst>
            <a:ext uri="{FF2B5EF4-FFF2-40B4-BE49-F238E27FC236}">
              <a16:creationId xmlns:a16="http://schemas.microsoft.com/office/drawing/2014/main" xmlns="" id="{36A6E545-450A-4C09-9A8B-10C841007523}"/>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9" name="直線コネクタ 118">
          <a:extLst>
            <a:ext uri="{FF2B5EF4-FFF2-40B4-BE49-F238E27FC236}">
              <a16:creationId xmlns:a16="http://schemas.microsoft.com/office/drawing/2014/main" xmlns="" id="{EC8EB5CA-10AC-4352-8393-A64B5D216D4E}"/>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0" name="債務償還可能年数平均値テキスト">
          <a:extLst>
            <a:ext uri="{FF2B5EF4-FFF2-40B4-BE49-F238E27FC236}">
              <a16:creationId xmlns:a16="http://schemas.microsoft.com/office/drawing/2014/main" xmlns="" id="{F9FFC01B-3F85-4009-8514-478F2DB2768B}"/>
            </a:ext>
          </a:extLst>
        </xdr:cNvPr>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a:extLst>
            <a:ext uri="{FF2B5EF4-FFF2-40B4-BE49-F238E27FC236}">
              <a16:creationId xmlns:a16="http://schemas.microsoft.com/office/drawing/2014/main" xmlns="" id="{AFED46B5-A9FA-46E3-A1FE-108F5B5679E5}"/>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47ECA2FA-8EDB-40FE-9C1B-EA2A999D116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056CD5AA-1A0B-435E-808E-07A171A7490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265D8B5A-5426-47F2-A131-B21BF985A2F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300B2403-DE16-466E-A748-BEE18B0A56A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6AAF9EA8-B705-4BE9-8C49-CA702AE5DE4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145697</xdr:rowOff>
    </xdr:from>
    <xdr:to>
      <xdr:col>76</xdr:col>
      <xdr:colOff>73025</xdr:colOff>
      <xdr:row>29</xdr:row>
      <xdr:rowOff>75847</xdr:rowOff>
    </xdr:to>
    <xdr:sp macro="" textlink="">
      <xdr:nvSpPr>
        <xdr:cNvPr id="127" name="楕円 126">
          <a:extLst>
            <a:ext uri="{FF2B5EF4-FFF2-40B4-BE49-F238E27FC236}">
              <a16:creationId xmlns:a16="http://schemas.microsoft.com/office/drawing/2014/main" xmlns="" id="{670F1DED-6804-4913-8665-927C588975CC}"/>
            </a:ext>
          </a:extLst>
        </xdr:cNvPr>
        <xdr:cNvSpPr/>
      </xdr:nvSpPr>
      <xdr:spPr>
        <a:xfrm>
          <a:off x="147447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168574</xdr:rowOff>
    </xdr:from>
    <xdr:ext cx="340478" cy="259045"/>
    <xdr:sp macro="" textlink="">
      <xdr:nvSpPr>
        <xdr:cNvPr id="128" name="債務償還可能年数該当値テキスト">
          <a:extLst>
            <a:ext uri="{FF2B5EF4-FFF2-40B4-BE49-F238E27FC236}">
              <a16:creationId xmlns:a16="http://schemas.microsoft.com/office/drawing/2014/main" xmlns="" id="{6B46E44B-93E8-441F-BA22-1C5B9B0C709A}"/>
            </a:ext>
          </a:extLst>
        </xdr:cNvPr>
        <xdr:cNvSpPr txBox="1"/>
      </xdr:nvSpPr>
      <xdr:spPr>
        <a:xfrm>
          <a:off x="14846300" y="5569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xmlns="" id="{BF33DA68-2CFE-41C7-B728-9A2A7DF65A2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xmlns="" id="{EBDEACD1-20A7-46F2-8D2E-58C6504C2C2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xmlns="" id="{7C0A2BF1-17A3-4FD5-8F45-5AFBC8A1BA0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xmlns="" id="{7342A8DA-6421-407A-AE75-3CE7FA4721D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xmlns="" id="{940D3A25-01CE-4BBA-B29D-9EC645BA41B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xmlns="" id="{A0A84FBA-BAFA-45C8-A8DF-3552755FC86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67EC876-89F5-4F10-89ED-CBE9B32FE3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5A9D67F-5635-4EA4-BD41-F0F6506DCC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56CA044-887D-462D-9558-3E81E31A36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2C228C2-4598-4B8C-98E7-89CCD974F5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9B076E1-F19C-43E4-B449-0B8DE05474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C7A25E8-EBAD-4BB2-B781-325BA29821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B4B76F8-819E-4071-BA69-A0F1F33F7E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8A83347-C55F-49D6-B2EE-EF11FA462C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9BDAC30-FF70-44C7-9129-8822A50EFC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8DE420D-3B9F-4B10-A553-D5CB212FA8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49A2B99-B8E5-4AF6-909E-1046B91242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A54F22F-E611-4925-B658-85BBABDBD7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E9B3569-B19A-4C2A-AEB2-15B6309C4F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5FE2A84-A219-46E9-B049-5AF886CB10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BC8CB54-0F00-4928-9793-2A645714DC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84D0B15-7305-4D51-95CC-F7CDB6C1B0B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93FADD7-CF76-4D86-AC4F-A006416864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DFF2F44-961D-4B42-9124-5C0D1D9B1A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594BFB3-BDC2-42F9-B31C-FBC4BD41BD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9B5FCBB-D288-4978-97CD-C4ED847650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064DEE0-8B73-43C4-8353-810953C280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3933779-6E7B-4239-940E-83E55C258A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AD6262C-03C5-4D3A-8E28-1CD6F0A699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EC9ED8A-2E2A-456B-915F-EF8857E88D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8B46FDA-F193-480D-8A5D-BCB53CBF30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9703B76-397E-4F0D-A37A-D3E41145B2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958924B-3940-424C-BCCA-D9C9B43FE5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3A7E14B-976D-4E9F-BA53-7659F1EC73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D5687DDE-4D5C-4006-BFE7-262FE389ED2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F4CE7F7-69F3-423C-92F5-2D6D18461A7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2F1066B5-F548-484C-A07C-8B4F67BF93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E49C7D37-515A-4C19-84AC-89BFEF493D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33F78D9-DD3E-485B-82B4-E475D5FFE2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51E272B6-0FC9-4E6F-9CB8-F5A2E28E4C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886D89D-96CD-471E-9EA9-12BD84410F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471CD0D3-9D3B-4F36-8020-6C2166BF7E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622333C1-1394-4193-86E0-528EDB65D2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E844787D-A2F4-4D8E-906E-32100600D6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AB54B2F-ACA9-44E7-BB8A-4B685AAA1E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277FD1E7-E7DC-42C3-94BA-3BD220BA60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D84F7E75-ABCA-4A32-8AC8-ED2969F2EA6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AD40BB8A-C698-4CB7-B494-BEC667922EB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9AAA0393-168C-42A7-A5A1-3E6D4E6585C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58AC8393-59DA-4F0B-9B17-DD9B4F1CCA6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FE3C2E4D-0217-4A30-B658-27C6A7E84CC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89ACE034-1CDF-4708-890A-3DC153B181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5B7C9292-C21A-4F19-964E-D68473E6B47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720B3B24-FF60-4497-831C-8EC1D29C9DB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C068C9F3-C83C-4D71-9AF0-69F99674FC7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4F9D135D-9E96-4ED1-9473-0A3C00CBBAF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DAADE749-D641-4B0A-8894-877D2720E78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75206F50-C1B6-46B1-AA50-8004BDB504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AD8FA845-0861-49EC-8F00-53C869018F1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622D6F95-EEC9-4D5A-A151-BB8FF7B2AC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xmlns="" id="{2E43772C-DA29-4B25-838C-7C2643353AD6}"/>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F2A1F973-58F8-43A4-AE1E-847FEDB14DBD}"/>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xmlns="" id="{2CE016EB-C70B-4F4F-81F0-84B37BD42EC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E6CD6057-12A1-48C3-B7D7-47D63B9A2D0D}"/>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xmlns="" id="{FCCD79FC-F863-4024-B954-6C3F0D298322}"/>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24939FF5-DB3A-4DAF-8AAC-0549F3C38DA7}"/>
            </a:ext>
          </a:extLst>
        </xdr:cNvPr>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xmlns="" id="{F4401A42-316E-482A-9FF1-51D3F8654FE2}"/>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xmlns="" id="{E2D9F5EE-E323-4A76-94E0-4CCB5B159EC5}"/>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xmlns="" id="{E980F9A1-4611-4FFD-AC9B-72EDFEEF96B9}"/>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8D5D3FB8-51DE-4847-86D6-08971325C7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6F0B5002-205A-4381-88D2-72F5D4B1D6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4AF44A8-1203-460E-9892-B5D2CF9CE4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A69C9CE-BCE4-436F-BC4D-D2F803B3DA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112F3CE-1845-443D-A43D-C203973A18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0" name="楕円 69">
          <a:extLst>
            <a:ext uri="{FF2B5EF4-FFF2-40B4-BE49-F238E27FC236}">
              <a16:creationId xmlns:a16="http://schemas.microsoft.com/office/drawing/2014/main" xmlns="" id="{20B6BD4E-ED97-49D6-B8F8-9A9D8BB72FE9}"/>
            </a:ext>
          </a:extLst>
        </xdr:cNvPr>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AEA91505-9391-4101-8BC4-BAB2DA6549FC}"/>
            </a:ext>
          </a:extLst>
        </xdr:cNvPr>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2" name="楕円 71">
          <a:extLst>
            <a:ext uri="{FF2B5EF4-FFF2-40B4-BE49-F238E27FC236}">
              <a16:creationId xmlns:a16="http://schemas.microsoft.com/office/drawing/2014/main" xmlns="" id="{844E907C-3823-4D29-B691-B80037E1FA9C}"/>
            </a:ext>
          </a:extLst>
        </xdr:cNvPr>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154305</xdr:rowOff>
    </xdr:from>
    <xdr:to>
      <xdr:col>24</xdr:col>
      <xdr:colOff>63500</xdr:colOff>
      <xdr:row>39</xdr:row>
      <xdr:rowOff>15240</xdr:rowOff>
    </xdr:to>
    <xdr:cxnSp macro="">
      <xdr:nvCxnSpPr>
        <xdr:cNvPr id="73" name="直線コネクタ 72">
          <a:extLst>
            <a:ext uri="{FF2B5EF4-FFF2-40B4-BE49-F238E27FC236}">
              <a16:creationId xmlns:a16="http://schemas.microsoft.com/office/drawing/2014/main" xmlns="" id="{485E7F5D-960D-449F-8C0A-127A0FDA5595}"/>
            </a:ext>
          </a:extLst>
        </xdr:cNvPr>
        <xdr:cNvCxnSpPr/>
      </xdr:nvCxnSpPr>
      <xdr:spPr>
        <a:xfrm flipV="1">
          <a:off x="3797300" y="66694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4" name="n_1aveValue【道路】&#10;有形固定資産減価償却率">
          <a:extLst>
            <a:ext uri="{FF2B5EF4-FFF2-40B4-BE49-F238E27FC236}">
              <a16:creationId xmlns:a16="http://schemas.microsoft.com/office/drawing/2014/main" xmlns="" id="{4706EE25-FF24-471D-AD0C-BF693D9FA0C6}"/>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5" name="n_2aveValue【道路】&#10;有形固定資産減価償却率">
          <a:extLst>
            <a:ext uri="{FF2B5EF4-FFF2-40B4-BE49-F238E27FC236}">
              <a16:creationId xmlns:a16="http://schemas.microsoft.com/office/drawing/2014/main" xmlns="" id="{BC446A7B-931F-48EE-9352-2EB82191F5ED}"/>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76" name="n_1mainValue【道路】&#10;有形固定資産減価償却率">
          <a:extLst>
            <a:ext uri="{FF2B5EF4-FFF2-40B4-BE49-F238E27FC236}">
              <a16:creationId xmlns:a16="http://schemas.microsoft.com/office/drawing/2014/main" xmlns="" id="{8F252EE9-8414-49AC-85AE-E1F18845B47E}"/>
            </a:ext>
          </a:extLst>
        </xdr:cNvPr>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3D8132C3-722B-496A-B7D0-12B0955F2C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915796C0-418F-4600-B9FB-03A994D854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1C84FBE3-51BB-424B-BC53-B54E9C753D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C03B4596-60E6-4B1D-8C7D-27BF393B72C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E3D91C3D-0075-4A57-B79C-508BE406ED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59B4D839-B620-4A09-A755-D0057D85DB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E17E8490-01D6-4266-9464-CEF46762FD2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94C4B957-85FD-4C9E-8BDD-0E82DBF53D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F9CDB61A-BAF0-481B-A6AE-5302BDC1384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A0B4CB40-8777-451B-82FA-93CC695A57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xmlns="" id="{B6CA58A1-853D-4DE9-9080-53F7C6F5221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xmlns="" id="{6E2E64B8-CF26-41A1-946C-09E6616A00E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xmlns="" id="{F95F68B2-88CA-41BF-88AE-AAC4E2B93EF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xmlns="" id="{CA62E28B-994E-4B2A-A5F3-8555825662C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xmlns="" id="{A6637857-2589-479C-8D82-A3F67EE22FE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xmlns="" id="{3895DF91-39BF-41B1-85C6-CC047ED8904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xmlns="" id="{C1AC7FB7-2DE5-4F7F-86DD-CB4E10D5FB5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xmlns="" id="{E97937E0-73CD-4836-8C0D-66E7ABC963DE}"/>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xmlns="" id="{57B99A5C-A73B-4542-AE4C-C5F830836A9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a16="http://schemas.microsoft.com/office/drawing/2014/main" xmlns="" id="{94EFB629-CEFB-4DEF-8001-B69633BCB04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xmlns="" id="{446553AD-D8F1-4DAE-87ED-BD22E7941C3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xmlns="" id="{E20DF808-A226-4030-BD40-ACFAADDBB691}"/>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F10086FD-5452-48CB-B389-80A43317F0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xmlns="" id="{FE6BCFB1-DC04-48E9-A7A4-4E41D09DE1A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xmlns="" id="{BCC3D2F1-EB4A-4045-B087-5E499BD2A0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a:extLst>
            <a:ext uri="{FF2B5EF4-FFF2-40B4-BE49-F238E27FC236}">
              <a16:creationId xmlns:a16="http://schemas.microsoft.com/office/drawing/2014/main" xmlns="" id="{28E967F6-36C9-4A4D-BFD4-2A9330D53394}"/>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a:extLst>
            <a:ext uri="{FF2B5EF4-FFF2-40B4-BE49-F238E27FC236}">
              <a16:creationId xmlns:a16="http://schemas.microsoft.com/office/drawing/2014/main" xmlns="" id="{D70729D9-B9B9-4EDB-9574-05627BDBE930}"/>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a:extLst>
            <a:ext uri="{FF2B5EF4-FFF2-40B4-BE49-F238E27FC236}">
              <a16:creationId xmlns:a16="http://schemas.microsoft.com/office/drawing/2014/main" xmlns="" id="{0A5EE646-C75D-4051-B78B-3BB1A963A192}"/>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a:extLst>
            <a:ext uri="{FF2B5EF4-FFF2-40B4-BE49-F238E27FC236}">
              <a16:creationId xmlns:a16="http://schemas.microsoft.com/office/drawing/2014/main" xmlns="" id="{F2D65B95-02C9-4DB2-A98F-9E302B86896D}"/>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a:extLst>
            <a:ext uri="{FF2B5EF4-FFF2-40B4-BE49-F238E27FC236}">
              <a16:creationId xmlns:a16="http://schemas.microsoft.com/office/drawing/2014/main" xmlns="" id="{621CA0CE-ACA3-424A-A926-F43BF3124CED}"/>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07" name="【道路】&#10;一人当たり延長平均値テキスト">
          <a:extLst>
            <a:ext uri="{FF2B5EF4-FFF2-40B4-BE49-F238E27FC236}">
              <a16:creationId xmlns:a16="http://schemas.microsoft.com/office/drawing/2014/main" xmlns="" id="{8D390895-B7A1-4A0C-8775-EBA8D7261E2E}"/>
            </a:ext>
          </a:extLst>
        </xdr:cNvPr>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a:extLst>
            <a:ext uri="{FF2B5EF4-FFF2-40B4-BE49-F238E27FC236}">
              <a16:creationId xmlns:a16="http://schemas.microsoft.com/office/drawing/2014/main" xmlns="" id="{E9EED636-F31C-4CA4-BA51-3C02634867AD}"/>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a:extLst>
            <a:ext uri="{FF2B5EF4-FFF2-40B4-BE49-F238E27FC236}">
              <a16:creationId xmlns:a16="http://schemas.microsoft.com/office/drawing/2014/main" xmlns="" id="{B592511F-F4F5-4041-992C-41D668538D7B}"/>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a:extLst>
            <a:ext uri="{FF2B5EF4-FFF2-40B4-BE49-F238E27FC236}">
              <a16:creationId xmlns:a16="http://schemas.microsoft.com/office/drawing/2014/main" xmlns="" id="{29A53E19-CF90-48A8-92D2-A44675431960}"/>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704A2A04-55C8-435E-ACE9-E9E9CE8898F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7B9DC9AE-6B1A-4AAE-B73D-201D51B7E0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2CC7B146-FEB4-484A-932C-BD71DF8ACB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ECDAB50D-FE59-42BE-B30C-09F4852AC7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8F0654BF-72DC-4D82-A8B8-52F1275BA2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145350</xdr:rowOff>
    </xdr:from>
    <xdr:to>
      <xdr:col>55</xdr:col>
      <xdr:colOff>50800</xdr:colOff>
      <xdr:row>41</xdr:row>
      <xdr:rowOff>75500</xdr:rowOff>
    </xdr:to>
    <xdr:sp macro="" textlink="">
      <xdr:nvSpPr>
        <xdr:cNvPr id="116" name="楕円 115">
          <a:extLst>
            <a:ext uri="{FF2B5EF4-FFF2-40B4-BE49-F238E27FC236}">
              <a16:creationId xmlns:a16="http://schemas.microsoft.com/office/drawing/2014/main" xmlns="" id="{329C6F86-599D-4F0E-8216-5CC51A045442}"/>
            </a:ext>
          </a:extLst>
        </xdr:cNvPr>
        <xdr:cNvSpPr/>
      </xdr:nvSpPr>
      <xdr:spPr>
        <a:xfrm>
          <a:off x="10426700" y="70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123777</xdr:rowOff>
    </xdr:from>
    <xdr:ext cx="534377" cy="259045"/>
    <xdr:sp macro="" textlink="">
      <xdr:nvSpPr>
        <xdr:cNvPr id="117" name="【道路】&#10;一人当たり延長該当値テキスト">
          <a:extLst>
            <a:ext uri="{FF2B5EF4-FFF2-40B4-BE49-F238E27FC236}">
              <a16:creationId xmlns:a16="http://schemas.microsoft.com/office/drawing/2014/main" xmlns="" id="{08553CF3-BF81-4FD6-B360-CBBBEA66E222}"/>
            </a:ext>
          </a:extLst>
        </xdr:cNvPr>
        <xdr:cNvSpPr txBox="1"/>
      </xdr:nvSpPr>
      <xdr:spPr>
        <a:xfrm>
          <a:off x="10515600" y="698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150379</xdr:rowOff>
    </xdr:from>
    <xdr:to>
      <xdr:col>50</xdr:col>
      <xdr:colOff>165100</xdr:colOff>
      <xdr:row>41</xdr:row>
      <xdr:rowOff>80529</xdr:rowOff>
    </xdr:to>
    <xdr:sp macro="" textlink="">
      <xdr:nvSpPr>
        <xdr:cNvPr id="118" name="楕円 117">
          <a:extLst>
            <a:ext uri="{FF2B5EF4-FFF2-40B4-BE49-F238E27FC236}">
              <a16:creationId xmlns:a16="http://schemas.microsoft.com/office/drawing/2014/main" xmlns="" id="{542A0B10-9DE5-45E1-AA9E-D2CB442EA3DD}"/>
            </a:ext>
          </a:extLst>
        </xdr:cNvPr>
        <xdr:cNvSpPr/>
      </xdr:nvSpPr>
      <xdr:spPr>
        <a:xfrm>
          <a:off x="9588500" y="70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24700</xdr:rowOff>
    </xdr:from>
    <xdr:to>
      <xdr:col>55</xdr:col>
      <xdr:colOff>0</xdr:colOff>
      <xdr:row>41</xdr:row>
      <xdr:rowOff>29729</xdr:rowOff>
    </xdr:to>
    <xdr:cxnSp macro="">
      <xdr:nvCxnSpPr>
        <xdr:cNvPr id="119" name="直線コネクタ 118">
          <a:extLst>
            <a:ext uri="{FF2B5EF4-FFF2-40B4-BE49-F238E27FC236}">
              <a16:creationId xmlns:a16="http://schemas.microsoft.com/office/drawing/2014/main" xmlns="" id="{AD24F97E-FAD8-49D8-8E00-0465AB69A3A6}"/>
            </a:ext>
          </a:extLst>
        </xdr:cNvPr>
        <xdr:cNvCxnSpPr/>
      </xdr:nvCxnSpPr>
      <xdr:spPr>
        <a:xfrm flipV="1">
          <a:off x="9639300" y="705415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0" name="n_1aveValue【道路】&#10;一人当たり延長">
          <a:extLst>
            <a:ext uri="{FF2B5EF4-FFF2-40B4-BE49-F238E27FC236}">
              <a16:creationId xmlns:a16="http://schemas.microsoft.com/office/drawing/2014/main" xmlns="" id="{2565ACD0-B5EC-4913-9D2F-EAFBCC5D3EE4}"/>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1" name="n_2aveValue【道路】&#10;一人当たり延長">
          <a:extLst>
            <a:ext uri="{FF2B5EF4-FFF2-40B4-BE49-F238E27FC236}">
              <a16:creationId xmlns:a16="http://schemas.microsoft.com/office/drawing/2014/main" xmlns="" id="{9975317C-9547-492D-97A2-432A9A868BE4}"/>
            </a:ext>
          </a:extLst>
        </xdr:cNvPr>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71656</xdr:rowOff>
    </xdr:from>
    <xdr:ext cx="534377" cy="259045"/>
    <xdr:sp macro="" textlink="">
      <xdr:nvSpPr>
        <xdr:cNvPr id="122" name="n_1mainValue【道路】&#10;一人当たり延長">
          <a:extLst>
            <a:ext uri="{FF2B5EF4-FFF2-40B4-BE49-F238E27FC236}">
              <a16:creationId xmlns:a16="http://schemas.microsoft.com/office/drawing/2014/main" xmlns="" id="{3370422D-FC26-4B10-ADD0-DAF3F83376DB}"/>
            </a:ext>
          </a:extLst>
        </xdr:cNvPr>
        <xdr:cNvSpPr txBox="1"/>
      </xdr:nvSpPr>
      <xdr:spPr>
        <a:xfrm>
          <a:off x="9359411" y="710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xmlns="" id="{A355D45E-1078-47DF-851C-B0B920DAB6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xmlns="" id="{C075D691-407D-4DBA-AB14-727B4FF573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xmlns="" id="{32BE89B5-C2B4-4083-B6E0-28D44AC879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xmlns="" id="{24CE0502-36C5-479E-B34D-936DE73283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xmlns="" id="{851A6AFB-C959-4CF4-8AF5-78E5C59133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xmlns="" id="{D9B47E79-6999-4A0B-8695-B6A2336452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xmlns="" id="{87B9FD7C-B4A9-4C16-9A96-1F86FEB247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xmlns="" id="{18C93D33-28A2-48E3-801B-867A7AC35F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xmlns="" id="{DCC629AD-D1C7-46E4-8172-9BE7E1A876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xmlns="" id="{8AD37DFE-171E-49F2-A9A5-28A7B046BE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xmlns="" id="{00C6DE63-68D3-492B-94A5-29AD3E5F062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xmlns="" id="{EC4B7EE7-83CA-4C0F-B6FD-0E8DD2CED38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xmlns="" id="{5BE68279-2AAD-45F3-BBCE-4E009C4384A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xmlns="" id="{5801ED00-E093-4846-B1FE-DC95DC72EE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xmlns="" id="{1178BD86-53D7-463F-ACB6-FA19E9FEA49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xmlns="" id="{FE404983-A2C1-42A9-ACC5-2EBFE3DA285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xmlns="" id="{41F77381-7B31-475A-93E8-6BE391DB325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xmlns="" id="{D1C33631-3C4D-467E-87FB-5A4E21A8783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xmlns="" id="{DC27ED9D-3B57-4DE7-A055-5E46F97E499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xmlns="" id="{1D923B28-76E7-467F-8C38-DD90F4A6E17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a:extLst>
            <a:ext uri="{FF2B5EF4-FFF2-40B4-BE49-F238E27FC236}">
              <a16:creationId xmlns:a16="http://schemas.microsoft.com/office/drawing/2014/main" xmlns="" id="{3D5F437C-E0EC-45C5-A841-BC3708BCBE7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xmlns="" id="{4FF4A92F-18A5-43B5-9A80-6DD8A593D08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xmlns="" id="{30E517D6-432B-411E-882B-4FB07C280C7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xmlns="" id="{5FD545FD-40D4-4736-9A5E-E29B75D297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a:extLst>
            <a:ext uri="{FF2B5EF4-FFF2-40B4-BE49-F238E27FC236}">
              <a16:creationId xmlns:a16="http://schemas.microsoft.com/office/drawing/2014/main" xmlns="" id="{1A6092F5-8E18-4A0D-B6F6-86013BF75E30}"/>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xmlns="" id="{FB3836A9-21E7-46E7-9734-3BE1785C220B}"/>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a:extLst>
            <a:ext uri="{FF2B5EF4-FFF2-40B4-BE49-F238E27FC236}">
              <a16:creationId xmlns:a16="http://schemas.microsoft.com/office/drawing/2014/main" xmlns="" id="{373C2806-9F6D-4330-854C-EA5ABBD03E55}"/>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xmlns="" id="{907486CB-8A8C-473D-A082-B0138C0D5449}"/>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a:extLst>
            <a:ext uri="{FF2B5EF4-FFF2-40B4-BE49-F238E27FC236}">
              <a16:creationId xmlns:a16="http://schemas.microsoft.com/office/drawing/2014/main" xmlns="" id="{33E13AF4-EAA9-4A8F-A191-8FD2118EB287}"/>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xmlns="" id="{8F37C294-234F-4F6F-868E-224D18F51768}"/>
            </a:ext>
          </a:extLst>
        </xdr:cNvPr>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a:extLst>
            <a:ext uri="{FF2B5EF4-FFF2-40B4-BE49-F238E27FC236}">
              <a16:creationId xmlns:a16="http://schemas.microsoft.com/office/drawing/2014/main" xmlns="" id="{5E31FFCB-F925-484B-8200-6364C0FC4C67}"/>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a:extLst>
            <a:ext uri="{FF2B5EF4-FFF2-40B4-BE49-F238E27FC236}">
              <a16:creationId xmlns:a16="http://schemas.microsoft.com/office/drawing/2014/main" xmlns="" id="{D970ABFB-0E42-4833-8F13-BBB911606334}"/>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a:extLst>
            <a:ext uri="{FF2B5EF4-FFF2-40B4-BE49-F238E27FC236}">
              <a16:creationId xmlns:a16="http://schemas.microsoft.com/office/drawing/2014/main" xmlns="" id="{A2C3D259-4A01-4610-8395-7213CF57E85B}"/>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9DBC8097-6F2A-44D4-B95B-4C39C7773F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4A3F331E-FB4E-4698-9FDE-125EB4CE32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16F76B45-E70B-4040-BD87-7E805FE845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B7D58AFD-5860-4FB9-B055-A199276EF9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30DF11EE-78AC-48CC-BAF5-3B6662F938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151130</xdr:rowOff>
    </xdr:from>
    <xdr:to>
      <xdr:col>24</xdr:col>
      <xdr:colOff>114300</xdr:colOff>
      <xdr:row>63</xdr:row>
      <xdr:rowOff>81280</xdr:rowOff>
    </xdr:to>
    <xdr:sp macro="" textlink="">
      <xdr:nvSpPr>
        <xdr:cNvPr id="161" name="楕円 160">
          <a:extLst>
            <a:ext uri="{FF2B5EF4-FFF2-40B4-BE49-F238E27FC236}">
              <a16:creationId xmlns:a16="http://schemas.microsoft.com/office/drawing/2014/main" xmlns="" id="{9C55BF12-EE84-4A78-AE72-E3C010304377}"/>
            </a:ext>
          </a:extLst>
        </xdr:cNvPr>
        <xdr:cNvSpPr/>
      </xdr:nvSpPr>
      <xdr:spPr>
        <a:xfrm>
          <a:off x="4584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66057</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xmlns="" id="{6C50FF69-D655-4E83-8913-59664BF438F1}"/>
            </a:ext>
          </a:extLst>
        </xdr:cNvPr>
        <xdr:cNvSpPr txBox="1"/>
      </xdr:nvSpPr>
      <xdr:spPr>
        <a:xfrm>
          <a:off x="4673600" y="1069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8255</xdr:rowOff>
    </xdr:from>
    <xdr:to>
      <xdr:col>20</xdr:col>
      <xdr:colOff>38100</xdr:colOff>
      <xdr:row>63</xdr:row>
      <xdr:rowOff>109855</xdr:rowOff>
    </xdr:to>
    <xdr:sp macro="" textlink="">
      <xdr:nvSpPr>
        <xdr:cNvPr id="163" name="楕円 162">
          <a:extLst>
            <a:ext uri="{FF2B5EF4-FFF2-40B4-BE49-F238E27FC236}">
              <a16:creationId xmlns:a16="http://schemas.microsoft.com/office/drawing/2014/main" xmlns="" id="{F8956ECA-D473-4EF3-9A75-876517B76CF9}"/>
            </a:ext>
          </a:extLst>
        </xdr:cNvPr>
        <xdr:cNvSpPr/>
      </xdr:nvSpPr>
      <xdr:spPr>
        <a:xfrm>
          <a:off x="3746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30480</xdr:rowOff>
    </xdr:from>
    <xdr:to>
      <xdr:col>24</xdr:col>
      <xdr:colOff>63500</xdr:colOff>
      <xdr:row>63</xdr:row>
      <xdr:rowOff>59055</xdr:rowOff>
    </xdr:to>
    <xdr:cxnSp macro="">
      <xdr:nvCxnSpPr>
        <xdr:cNvPr id="164" name="直線コネクタ 163">
          <a:extLst>
            <a:ext uri="{FF2B5EF4-FFF2-40B4-BE49-F238E27FC236}">
              <a16:creationId xmlns:a16="http://schemas.microsoft.com/office/drawing/2014/main" xmlns="" id="{87D8A6D1-D75C-453D-A20A-2DADABCBC964}"/>
            </a:ext>
          </a:extLst>
        </xdr:cNvPr>
        <xdr:cNvCxnSpPr/>
      </xdr:nvCxnSpPr>
      <xdr:spPr>
        <a:xfrm flipV="1">
          <a:off x="3797300" y="108318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xmlns="" id="{17CFBCF7-8729-4B23-BC6C-BA5145B63B9B}"/>
            </a:ext>
          </a:extLst>
        </xdr:cNvPr>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xmlns="" id="{1E1791B8-C3F6-4BEB-BBB8-1C8D8EFBFB8A}"/>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100982</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xmlns="" id="{83F69563-4958-40F0-8DCB-0F43FF9EFB30}"/>
            </a:ext>
          </a:extLst>
        </xdr:cNvPr>
        <xdr:cNvSpPr txBox="1"/>
      </xdr:nvSpPr>
      <xdr:spPr>
        <a:xfrm>
          <a:off x="35820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xmlns="" id="{BAD4E6BA-842B-49E7-A604-5B949E1BB4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xmlns="" id="{5B3ED7C9-7B2A-4020-8D67-7084E3BB91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xmlns="" id="{7A0372BE-24A9-4A62-9547-4C08148A2C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xmlns="" id="{FABE5F63-1C4F-4617-96D5-F8BB8BA627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xmlns="" id="{11F1427F-2937-4791-A763-3604A0203B2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xmlns="" id="{E8A1476D-5E8F-49D4-A29D-1A8225EABF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xmlns="" id="{C166BA94-976B-4E36-B3D8-C460AEADBC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xmlns="" id="{ACF6DFDF-0C7E-44C6-B7B3-23D3D7D2DE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xmlns="" id="{2AA31640-867C-45BB-A60A-C4309F4DF2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xmlns="" id="{82E32950-94FC-4383-9F22-5BE394CA82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a:extLst>
            <a:ext uri="{FF2B5EF4-FFF2-40B4-BE49-F238E27FC236}">
              <a16:creationId xmlns:a16="http://schemas.microsoft.com/office/drawing/2014/main" xmlns="" id="{7FC02B9F-0FF8-4167-B8BE-A5B18D1B2F1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a:extLst>
            <a:ext uri="{FF2B5EF4-FFF2-40B4-BE49-F238E27FC236}">
              <a16:creationId xmlns:a16="http://schemas.microsoft.com/office/drawing/2014/main" xmlns="" id="{C07824AE-C6C1-482E-99EB-4F2BD097921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a:extLst>
            <a:ext uri="{FF2B5EF4-FFF2-40B4-BE49-F238E27FC236}">
              <a16:creationId xmlns:a16="http://schemas.microsoft.com/office/drawing/2014/main" xmlns="" id="{E0555C2D-E447-4A25-B6AE-F1729EC27AA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a:extLst>
            <a:ext uri="{FF2B5EF4-FFF2-40B4-BE49-F238E27FC236}">
              <a16:creationId xmlns:a16="http://schemas.microsoft.com/office/drawing/2014/main" xmlns="" id="{73606C81-AD58-421A-8A06-16E2F3D9872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a16="http://schemas.microsoft.com/office/drawing/2014/main" xmlns="" id="{3EADE8EC-BBBD-471D-8063-9FEDD72756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a:extLst>
            <a:ext uri="{FF2B5EF4-FFF2-40B4-BE49-F238E27FC236}">
              <a16:creationId xmlns:a16="http://schemas.microsoft.com/office/drawing/2014/main" xmlns="" id="{A1BDF3E1-FEF2-42DF-B4E0-B3C12CFDDDA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a:extLst>
            <a:ext uri="{FF2B5EF4-FFF2-40B4-BE49-F238E27FC236}">
              <a16:creationId xmlns:a16="http://schemas.microsoft.com/office/drawing/2014/main" xmlns="" id="{FAAF876B-B80D-4AC0-A1DE-093C2403A42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a:extLst>
            <a:ext uri="{FF2B5EF4-FFF2-40B4-BE49-F238E27FC236}">
              <a16:creationId xmlns:a16="http://schemas.microsoft.com/office/drawing/2014/main" xmlns="" id="{61700B8B-39F0-44EC-933F-D4339911D61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a:extLst>
            <a:ext uri="{FF2B5EF4-FFF2-40B4-BE49-F238E27FC236}">
              <a16:creationId xmlns:a16="http://schemas.microsoft.com/office/drawing/2014/main" xmlns="" id="{2AA1D750-4B4F-407A-B128-F08DE9D6A3B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a:extLst>
            <a:ext uri="{FF2B5EF4-FFF2-40B4-BE49-F238E27FC236}">
              <a16:creationId xmlns:a16="http://schemas.microsoft.com/office/drawing/2014/main" xmlns="" id="{F61D0BCB-3DBA-445B-9D74-FDB309B14F0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xmlns="" id="{8EB91AB0-8186-46B5-BC2F-63509CB9C3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xmlns="" id="{A6B39477-5FD1-4932-92C3-0334E9F365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xmlns="" id="{6E37FC69-794B-41E8-BA27-08CB27B55A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a:extLst>
            <a:ext uri="{FF2B5EF4-FFF2-40B4-BE49-F238E27FC236}">
              <a16:creationId xmlns:a16="http://schemas.microsoft.com/office/drawing/2014/main" xmlns="" id="{5D3E5318-1083-46ED-B4FB-391EDE2CD4F1}"/>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a:extLst>
            <a:ext uri="{FF2B5EF4-FFF2-40B4-BE49-F238E27FC236}">
              <a16:creationId xmlns:a16="http://schemas.microsoft.com/office/drawing/2014/main" xmlns="" id="{A52D6F41-B37F-4E82-8134-DF0D28E9EC0A}"/>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a:extLst>
            <a:ext uri="{FF2B5EF4-FFF2-40B4-BE49-F238E27FC236}">
              <a16:creationId xmlns:a16="http://schemas.microsoft.com/office/drawing/2014/main" xmlns="" id="{40D33F1F-E9BC-4E6C-BBD7-C3EFAA053EB9}"/>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xmlns="" id="{F8BEAACE-45C8-4246-8D16-B513B06E1ADE}"/>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a:extLst>
            <a:ext uri="{FF2B5EF4-FFF2-40B4-BE49-F238E27FC236}">
              <a16:creationId xmlns:a16="http://schemas.microsoft.com/office/drawing/2014/main" xmlns="" id="{549D32D8-A501-4599-BCC6-55C3B5718829}"/>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196" name="【橋りょう・トンネル】&#10;一人当たり有形固定資産（償却資産）額平均値テキスト">
          <a:extLst>
            <a:ext uri="{FF2B5EF4-FFF2-40B4-BE49-F238E27FC236}">
              <a16:creationId xmlns:a16="http://schemas.microsoft.com/office/drawing/2014/main" xmlns="" id="{2167F3CE-B3C0-4DE0-AEA4-495F15DF5022}"/>
            </a:ext>
          </a:extLst>
        </xdr:cNvPr>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a:extLst>
            <a:ext uri="{FF2B5EF4-FFF2-40B4-BE49-F238E27FC236}">
              <a16:creationId xmlns:a16="http://schemas.microsoft.com/office/drawing/2014/main" xmlns="" id="{8E036CDD-57AB-4A68-B77A-A40C10DE822F}"/>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a:extLst>
            <a:ext uri="{FF2B5EF4-FFF2-40B4-BE49-F238E27FC236}">
              <a16:creationId xmlns:a16="http://schemas.microsoft.com/office/drawing/2014/main" xmlns="" id="{63D2184E-E1E4-4C7C-8144-1D2D75E0F44E}"/>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a:extLst>
            <a:ext uri="{FF2B5EF4-FFF2-40B4-BE49-F238E27FC236}">
              <a16:creationId xmlns:a16="http://schemas.microsoft.com/office/drawing/2014/main" xmlns="" id="{C7416165-FC4B-4CBE-A8ED-D1E597183F54}"/>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B7CCFF7-9616-40BC-A20C-C79689F84C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D201EA21-54F8-4D9B-8784-FEFF7368C50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3C07D6FF-10FF-446E-A413-6D9E08EA3D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ACDE7712-4937-495C-A2B0-945E9B44FA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C9E016CF-A26D-4D49-941D-68B60839E4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170434</xdr:rowOff>
    </xdr:from>
    <xdr:to>
      <xdr:col>55</xdr:col>
      <xdr:colOff>50800</xdr:colOff>
      <xdr:row>63</xdr:row>
      <xdr:rowOff>100584</xdr:rowOff>
    </xdr:to>
    <xdr:sp macro="" textlink="">
      <xdr:nvSpPr>
        <xdr:cNvPr id="205" name="楕円 204">
          <a:extLst>
            <a:ext uri="{FF2B5EF4-FFF2-40B4-BE49-F238E27FC236}">
              <a16:creationId xmlns:a16="http://schemas.microsoft.com/office/drawing/2014/main" xmlns="" id="{13CAA07B-C3B6-4AC0-B8A8-DC989F62A23A}"/>
            </a:ext>
          </a:extLst>
        </xdr:cNvPr>
        <xdr:cNvSpPr/>
      </xdr:nvSpPr>
      <xdr:spPr>
        <a:xfrm>
          <a:off x="10426700" y="108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148861</xdr:rowOff>
    </xdr:from>
    <xdr:ext cx="599010" cy="259045"/>
    <xdr:sp macro="" textlink="">
      <xdr:nvSpPr>
        <xdr:cNvPr id="206" name="【橋りょう・トンネル】&#10;一人当たり有形固定資産（償却資産）額該当値テキスト">
          <a:extLst>
            <a:ext uri="{FF2B5EF4-FFF2-40B4-BE49-F238E27FC236}">
              <a16:creationId xmlns:a16="http://schemas.microsoft.com/office/drawing/2014/main" xmlns="" id="{3B8EC04B-6C20-485A-845D-87E36FD8EF1E}"/>
            </a:ext>
          </a:extLst>
        </xdr:cNvPr>
        <xdr:cNvSpPr txBox="1"/>
      </xdr:nvSpPr>
      <xdr:spPr>
        <a:xfrm>
          <a:off x="10515600" y="1077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4077</xdr:rowOff>
    </xdr:from>
    <xdr:to>
      <xdr:col>50</xdr:col>
      <xdr:colOff>165100</xdr:colOff>
      <xdr:row>63</xdr:row>
      <xdr:rowOff>105677</xdr:rowOff>
    </xdr:to>
    <xdr:sp macro="" textlink="">
      <xdr:nvSpPr>
        <xdr:cNvPr id="207" name="楕円 206">
          <a:extLst>
            <a:ext uri="{FF2B5EF4-FFF2-40B4-BE49-F238E27FC236}">
              <a16:creationId xmlns:a16="http://schemas.microsoft.com/office/drawing/2014/main" xmlns="" id="{A12ACAD0-04A9-4225-A565-1072057C154E}"/>
            </a:ext>
          </a:extLst>
        </xdr:cNvPr>
        <xdr:cNvSpPr/>
      </xdr:nvSpPr>
      <xdr:spPr>
        <a:xfrm>
          <a:off x="9588500" y="108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49784</xdr:rowOff>
    </xdr:from>
    <xdr:to>
      <xdr:col>55</xdr:col>
      <xdr:colOff>0</xdr:colOff>
      <xdr:row>63</xdr:row>
      <xdr:rowOff>54877</xdr:rowOff>
    </xdr:to>
    <xdr:cxnSp macro="">
      <xdr:nvCxnSpPr>
        <xdr:cNvPr id="208" name="直線コネクタ 207">
          <a:extLst>
            <a:ext uri="{FF2B5EF4-FFF2-40B4-BE49-F238E27FC236}">
              <a16:creationId xmlns:a16="http://schemas.microsoft.com/office/drawing/2014/main" xmlns="" id="{BE619AF1-7114-4C3D-A921-978315E21205}"/>
            </a:ext>
          </a:extLst>
        </xdr:cNvPr>
        <xdr:cNvCxnSpPr/>
      </xdr:nvCxnSpPr>
      <xdr:spPr>
        <a:xfrm flipV="1">
          <a:off x="9639300" y="10851134"/>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9" name="n_1aveValue【橋りょう・トンネル】&#10;一人当たり有形固定資産（償却資産）額">
          <a:extLst>
            <a:ext uri="{FF2B5EF4-FFF2-40B4-BE49-F238E27FC236}">
              <a16:creationId xmlns:a16="http://schemas.microsoft.com/office/drawing/2014/main" xmlns="" id="{532D5343-1D58-4415-8E41-CB58961BDEF3}"/>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xmlns="" id="{8E4766A1-E2AF-4421-9694-15AC3E1EAE33}"/>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96804</xdr:rowOff>
    </xdr:from>
    <xdr:ext cx="599010" cy="259045"/>
    <xdr:sp macro="" textlink="">
      <xdr:nvSpPr>
        <xdr:cNvPr id="211" name="n_1mainValue【橋りょう・トンネル】&#10;一人当たり有形固定資産（償却資産）額">
          <a:extLst>
            <a:ext uri="{FF2B5EF4-FFF2-40B4-BE49-F238E27FC236}">
              <a16:creationId xmlns:a16="http://schemas.microsoft.com/office/drawing/2014/main" xmlns="" id="{559CE579-A1FC-4230-B96F-B6F212F49E41}"/>
            </a:ext>
          </a:extLst>
        </xdr:cNvPr>
        <xdr:cNvSpPr txBox="1"/>
      </xdr:nvSpPr>
      <xdr:spPr>
        <a:xfrm>
          <a:off x="9327095" y="1089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xmlns="" id="{C17A61B7-897C-42F3-8793-61F06D39FFB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xmlns="" id="{5D261177-7942-4B39-B9B6-D21BDFFCAC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xmlns="" id="{6AFEB99F-38AB-4578-AB39-C54E4FE242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xmlns="" id="{14EA43F5-7A1F-47A3-A287-972D8BEB41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xmlns="" id="{B1703987-F4CA-442E-9199-CFDD3D59EA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xmlns="" id="{2CF79D62-0F51-46D8-8677-F84268DD74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xmlns="" id="{1DF5F35A-E238-4BFE-A616-104237A1E1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xmlns="" id="{364E5AC5-8BAE-4775-8420-F516176073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xmlns="" id="{3586415A-FE69-465C-9224-49B19C9A59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xmlns="" id="{0A24A2D7-94C2-4377-88E4-6F2C9CAC19A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a:extLst>
            <a:ext uri="{FF2B5EF4-FFF2-40B4-BE49-F238E27FC236}">
              <a16:creationId xmlns:a16="http://schemas.microsoft.com/office/drawing/2014/main" xmlns="" id="{999B739D-2249-4F93-8B6C-0231CB17C33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a:extLst>
            <a:ext uri="{FF2B5EF4-FFF2-40B4-BE49-F238E27FC236}">
              <a16:creationId xmlns:a16="http://schemas.microsoft.com/office/drawing/2014/main" xmlns="" id="{FE91468B-21C2-4FD1-B020-B3D7C65367B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a:extLst>
            <a:ext uri="{FF2B5EF4-FFF2-40B4-BE49-F238E27FC236}">
              <a16:creationId xmlns:a16="http://schemas.microsoft.com/office/drawing/2014/main" xmlns="" id="{4BF8A1F5-A60C-419F-B603-DAE8F733F62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a:extLst>
            <a:ext uri="{FF2B5EF4-FFF2-40B4-BE49-F238E27FC236}">
              <a16:creationId xmlns:a16="http://schemas.microsoft.com/office/drawing/2014/main" xmlns="" id="{57B36C9A-2755-49F8-B27B-65515001E2B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a:extLst>
            <a:ext uri="{FF2B5EF4-FFF2-40B4-BE49-F238E27FC236}">
              <a16:creationId xmlns:a16="http://schemas.microsoft.com/office/drawing/2014/main" xmlns="" id="{41AFBC7C-A03F-4B25-A4AA-10DC124FE8C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a:extLst>
            <a:ext uri="{FF2B5EF4-FFF2-40B4-BE49-F238E27FC236}">
              <a16:creationId xmlns:a16="http://schemas.microsoft.com/office/drawing/2014/main" xmlns="" id="{2C5C659F-9E25-419A-9E83-200BF4A8310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a:extLst>
            <a:ext uri="{FF2B5EF4-FFF2-40B4-BE49-F238E27FC236}">
              <a16:creationId xmlns:a16="http://schemas.microsoft.com/office/drawing/2014/main" xmlns="" id="{A4B1B6E6-A729-48F1-95BD-1C1FD1F5D10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a:extLst>
            <a:ext uri="{FF2B5EF4-FFF2-40B4-BE49-F238E27FC236}">
              <a16:creationId xmlns:a16="http://schemas.microsoft.com/office/drawing/2014/main" xmlns="" id="{2A05C200-DF58-40A6-81B7-EFDB7CA249A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a:extLst>
            <a:ext uri="{FF2B5EF4-FFF2-40B4-BE49-F238E27FC236}">
              <a16:creationId xmlns:a16="http://schemas.microsoft.com/office/drawing/2014/main" xmlns="" id="{254CBA22-7961-476C-8455-9A311582449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a:extLst>
            <a:ext uri="{FF2B5EF4-FFF2-40B4-BE49-F238E27FC236}">
              <a16:creationId xmlns:a16="http://schemas.microsoft.com/office/drawing/2014/main" xmlns="" id="{69C93B71-2050-4C30-811B-C4B05A8C7C1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a:extLst>
            <a:ext uri="{FF2B5EF4-FFF2-40B4-BE49-F238E27FC236}">
              <a16:creationId xmlns:a16="http://schemas.microsoft.com/office/drawing/2014/main" xmlns="" id="{750EACFC-47D9-438F-BD8B-AB0BEEA0DBC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a:extLst>
            <a:ext uri="{FF2B5EF4-FFF2-40B4-BE49-F238E27FC236}">
              <a16:creationId xmlns:a16="http://schemas.microsoft.com/office/drawing/2014/main" xmlns="" id="{44AF9D09-2331-416B-9F5D-478B572C938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a16="http://schemas.microsoft.com/office/drawing/2014/main" xmlns="" id="{96FBB480-235E-4250-A25B-1E773D20F9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xmlns="" id="{591ECA4C-E6BB-430B-AD42-3C759733B1A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a:extLst>
            <a:ext uri="{FF2B5EF4-FFF2-40B4-BE49-F238E27FC236}">
              <a16:creationId xmlns:a16="http://schemas.microsoft.com/office/drawing/2014/main" xmlns="" id="{8FED5810-0424-48E6-83B1-3AB0495E08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a:extLst>
            <a:ext uri="{FF2B5EF4-FFF2-40B4-BE49-F238E27FC236}">
              <a16:creationId xmlns:a16="http://schemas.microsoft.com/office/drawing/2014/main" xmlns="" id="{02F543EC-FB61-4489-B4F5-D41122B622D2}"/>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a:extLst>
            <a:ext uri="{FF2B5EF4-FFF2-40B4-BE49-F238E27FC236}">
              <a16:creationId xmlns:a16="http://schemas.microsoft.com/office/drawing/2014/main" xmlns="" id="{3F499997-C630-41F6-8F15-7C5FF04E3A84}"/>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a:extLst>
            <a:ext uri="{FF2B5EF4-FFF2-40B4-BE49-F238E27FC236}">
              <a16:creationId xmlns:a16="http://schemas.microsoft.com/office/drawing/2014/main" xmlns="" id="{77BCDF5E-F153-4B64-871D-E82B7CF5B6AA}"/>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a:extLst>
            <a:ext uri="{FF2B5EF4-FFF2-40B4-BE49-F238E27FC236}">
              <a16:creationId xmlns:a16="http://schemas.microsoft.com/office/drawing/2014/main" xmlns="" id="{F1BBACCD-532F-4339-BCB4-7B281DA6205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a:extLst>
            <a:ext uri="{FF2B5EF4-FFF2-40B4-BE49-F238E27FC236}">
              <a16:creationId xmlns:a16="http://schemas.microsoft.com/office/drawing/2014/main" xmlns="" id="{C1AF9F1B-87C9-4BBD-8C87-AB025FB3DB9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a:extLst>
            <a:ext uri="{FF2B5EF4-FFF2-40B4-BE49-F238E27FC236}">
              <a16:creationId xmlns:a16="http://schemas.microsoft.com/office/drawing/2014/main" xmlns="" id="{A7A1C555-6281-4C2E-BEAC-AE7E5E4B595C}"/>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a:extLst>
            <a:ext uri="{FF2B5EF4-FFF2-40B4-BE49-F238E27FC236}">
              <a16:creationId xmlns:a16="http://schemas.microsoft.com/office/drawing/2014/main" xmlns="" id="{3F67BF72-3147-4575-BADC-675AC497DE82}"/>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a:extLst>
            <a:ext uri="{FF2B5EF4-FFF2-40B4-BE49-F238E27FC236}">
              <a16:creationId xmlns:a16="http://schemas.microsoft.com/office/drawing/2014/main" xmlns="" id="{F8CF8DA6-1F6E-48ED-BE65-D92B36FC374F}"/>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a:extLst>
            <a:ext uri="{FF2B5EF4-FFF2-40B4-BE49-F238E27FC236}">
              <a16:creationId xmlns:a16="http://schemas.microsoft.com/office/drawing/2014/main" xmlns="" id="{1D9C7001-B431-43F8-A878-7215093C08A0}"/>
            </a:ext>
          </a:extLst>
        </xdr:cNvPr>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8F88510A-7410-4F0A-AA29-351FAC3591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14115499-D61D-434E-A8DD-34C6D91C7B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76C5E616-CCF9-4EED-81EB-1E1DDA64EC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2CDA5DFD-CEA9-4899-9E7D-C5A09913EB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55856A3B-03B9-447D-9C1B-0C639503339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34652</xdr:rowOff>
    </xdr:from>
    <xdr:to>
      <xdr:col>24</xdr:col>
      <xdr:colOff>114300</xdr:colOff>
      <xdr:row>77</xdr:row>
      <xdr:rowOff>136252</xdr:rowOff>
    </xdr:to>
    <xdr:sp macro="" textlink="">
      <xdr:nvSpPr>
        <xdr:cNvPr id="251" name="楕円 250">
          <a:extLst>
            <a:ext uri="{FF2B5EF4-FFF2-40B4-BE49-F238E27FC236}">
              <a16:creationId xmlns:a16="http://schemas.microsoft.com/office/drawing/2014/main" xmlns="" id="{5C7BEE41-982F-4DFF-BAC6-6C5E78CAE12C}"/>
            </a:ext>
          </a:extLst>
        </xdr:cNvPr>
        <xdr:cNvSpPr/>
      </xdr:nvSpPr>
      <xdr:spPr>
        <a:xfrm>
          <a:off x="45847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05111" cy="259045"/>
    <xdr:sp macro="" textlink="">
      <xdr:nvSpPr>
        <xdr:cNvPr id="252" name="【公営住宅】&#10;有形固定資産減価償却率該当値テキスト">
          <a:extLst>
            <a:ext uri="{FF2B5EF4-FFF2-40B4-BE49-F238E27FC236}">
              <a16:creationId xmlns:a16="http://schemas.microsoft.com/office/drawing/2014/main" xmlns="" id="{8A77EBC8-770F-4AF6-BF60-3574CC5D8F91}"/>
            </a:ext>
          </a:extLst>
        </xdr:cNvPr>
        <xdr:cNvSpPr txBox="1"/>
      </xdr:nvSpPr>
      <xdr:spPr>
        <a:xfrm>
          <a:off x="4673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52614</xdr:rowOff>
    </xdr:from>
    <xdr:to>
      <xdr:col>20</xdr:col>
      <xdr:colOff>38100</xdr:colOff>
      <xdr:row>77</xdr:row>
      <xdr:rowOff>154214</xdr:rowOff>
    </xdr:to>
    <xdr:sp macro="" textlink="">
      <xdr:nvSpPr>
        <xdr:cNvPr id="253" name="楕円 252">
          <a:extLst>
            <a:ext uri="{FF2B5EF4-FFF2-40B4-BE49-F238E27FC236}">
              <a16:creationId xmlns:a16="http://schemas.microsoft.com/office/drawing/2014/main" xmlns="" id="{6CA34137-D263-4206-B64D-F7197BA9E7BF}"/>
            </a:ext>
          </a:extLst>
        </xdr:cNvPr>
        <xdr:cNvSpPr/>
      </xdr:nvSpPr>
      <xdr:spPr>
        <a:xfrm>
          <a:off x="3746500" y="132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85452</xdr:rowOff>
    </xdr:from>
    <xdr:to>
      <xdr:col>24</xdr:col>
      <xdr:colOff>63500</xdr:colOff>
      <xdr:row>77</xdr:row>
      <xdr:rowOff>103414</xdr:rowOff>
    </xdr:to>
    <xdr:cxnSp macro="">
      <xdr:nvCxnSpPr>
        <xdr:cNvPr id="254" name="直線コネクタ 253">
          <a:extLst>
            <a:ext uri="{FF2B5EF4-FFF2-40B4-BE49-F238E27FC236}">
              <a16:creationId xmlns:a16="http://schemas.microsoft.com/office/drawing/2014/main" xmlns="" id="{E80A8776-4166-4365-9B17-C701D8EED1AF}"/>
            </a:ext>
          </a:extLst>
        </xdr:cNvPr>
        <xdr:cNvCxnSpPr/>
      </xdr:nvCxnSpPr>
      <xdr:spPr>
        <a:xfrm flipV="1">
          <a:off x="3797300" y="1328710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5" name="n_1aveValue【公営住宅】&#10;有形固定資産減価償却率">
          <a:extLst>
            <a:ext uri="{FF2B5EF4-FFF2-40B4-BE49-F238E27FC236}">
              <a16:creationId xmlns:a16="http://schemas.microsoft.com/office/drawing/2014/main" xmlns="" id="{45C6E996-97AB-4866-860E-B6A0414D5E14}"/>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56" name="n_2aveValue【公営住宅】&#10;有形固定資産減価償却率">
          <a:extLst>
            <a:ext uri="{FF2B5EF4-FFF2-40B4-BE49-F238E27FC236}">
              <a16:creationId xmlns:a16="http://schemas.microsoft.com/office/drawing/2014/main" xmlns="" id="{0D6BAB19-ACB7-4DD6-855D-23B384EB8FFB}"/>
            </a:ext>
          </a:extLst>
        </xdr:cNvPr>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170741</xdr:rowOff>
    </xdr:from>
    <xdr:ext cx="405111" cy="259045"/>
    <xdr:sp macro="" textlink="">
      <xdr:nvSpPr>
        <xdr:cNvPr id="257" name="n_1mainValue【公営住宅】&#10;有形固定資産減価償却率">
          <a:extLst>
            <a:ext uri="{FF2B5EF4-FFF2-40B4-BE49-F238E27FC236}">
              <a16:creationId xmlns:a16="http://schemas.microsoft.com/office/drawing/2014/main" xmlns="" id="{B721B435-9A3B-4805-AAC9-7FAE7C636276}"/>
            </a:ext>
          </a:extLst>
        </xdr:cNvPr>
        <xdr:cNvSpPr txBox="1"/>
      </xdr:nvSpPr>
      <xdr:spPr>
        <a:xfrm>
          <a:off x="3582044" y="1302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xmlns="" id="{7BF5B8FF-1057-4A35-B93A-B466722B1D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xmlns="" id="{6DE20365-6F58-46F7-9FC8-7ACD26D03A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xmlns="" id="{DD1B0BB3-2B85-4A8F-AD40-1CB0B8BB91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xmlns="" id="{3938D12E-8797-4F78-8009-052DA1B0A6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xmlns="" id="{26010BF9-B6E4-4E8C-BEBD-C5B926BB04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xmlns="" id="{F326DB11-3767-41B1-93D3-F11A02E99A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xmlns="" id="{03E195A3-A592-432B-8C8A-A0EB0C68B4E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xmlns="" id="{D3D07C7C-00DA-4B57-A924-EA8C129EEA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a16="http://schemas.microsoft.com/office/drawing/2014/main" xmlns="" id="{6F4D85B6-FD2D-4E18-8BE4-C4DE04EFF7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a16="http://schemas.microsoft.com/office/drawing/2014/main" xmlns="" id="{478F675B-B360-4E34-AA25-D7E9DFD3AD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a:extLst>
            <a:ext uri="{FF2B5EF4-FFF2-40B4-BE49-F238E27FC236}">
              <a16:creationId xmlns:a16="http://schemas.microsoft.com/office/drawing/2014/main" xmlns="" id="{5306F39D-C7A4-4C84-B646-255C8DBCDC0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xmlns="" id="{E791CCB5-9FDC-4BFC-9F34-A7F5B92FD19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a:extLst>
            <a:ext uri="{FF2B5EF4-FFF2-40B4-BE49-F238E27FC236}">
              <a16:creationId xmlns:a16="http://schemas.microsoft.com/office/drawing/2014/main" xmlns="" id="{F1983B77-017B-4B36-AF5B-F366B9358BC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a:extLst>
            <a:ext uri="{FF2B5EF4-FFF2-40B4-BE49-F238E27FC236}">
              <a16:creationId xmlns:a16="http://schemas.microsoft.com/office/drawing/2014/main" xmlns="" id="{BC1D99C7-E674-4F7A-91EF-46F5223DEBB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a:extLst>
            <a:ext uri="{FF2B5EF4-FFF2-40B4-BE49-F238E27FC236}">
              <a16:creationId xmlns:a16="http://schemas.microsoft.com/office/drawing/2014/main" xmlns="" id="{F8F7619C-D2C5-4F0A-ADE1-422169EFC93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a:extLst>
            <a:ext uri="{FF2B5EF4-FFF2-40B4-BE49-F238E27FC236}">
              <a16:creationId xmlns:a16="http://schemas.microsoft.com/office/drawing/2014/main" xmlns="" id="{164079B1-343B-4E31-B875-00874419943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a:extLst>
            <a:ext uri="{FF2B5EF4-FFF2-40B4-BE49-F238E27FC236}">
              <a16:creationId xmlns:a16="http://schemas.microsoft.com/office/drawing/2014/main" xmlns="" id="{EC45120A-4C25-443D-B3DF-07C26422A49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a:extLst>
            <a:ext uri="{FF2B5EF4-FFF2-40B4-BE49-F238E27FC236}">
              <a16:creationId xmlns:a16="http://schemas.microsoft.com/office/drawing/2014/main" xmlns="" id="{4FAE0B78-B66A-4F23-A0D2-9C8C65D9D7A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xmlns="" id="{7682DDEB-43C0-4516-ACA2-54FF38ABE3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xmlns="" id="{23D019B5-54AF-4816-8221-252DB8FB089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xmlns="" id="{7EA221AB-F882-4AFB-A681-CDDC91F69F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a:extLst>
            <a:ext uri="{FF2B5EF4-FFF2-40B4-BE49-F238E27FC236}">
              <a16:creationId xmlns:a16="http://schemas.microsoft.com/office/drawing/2014/main" xmlns="" id="{13DC9788-75BE-4309-893D-79E419BD3C9D}"/>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a:extLst>
            <a:ext uri="{FF2B5EF4-FFF2-40B4-BE49-F238E27FC236}">
              <a16:creationId xmlns:a16="http://schemas.microsoft.com/office/drawing/2014/main" xmlns="" id="{F8AFF614-4CD2-4099-ABD9-FB0E6CBAEEA3}"/>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a:extLst>
            <a:ext uri="{FF2B5EF4-FFF2-40B4-BE49-F238E27FC236}">
              <a16:creationId xmlns:a16="http://schemas.microsoft.com/office/drawing/2014/main" xmlns="" id="{AD46D111-212F-4296-8D37-4200F93DAD67}"/>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a:extLst>
            <a:ext uri="{FF2B5EF4-FFF2-40B4-BE49-F238E27FC236}">
              <a16:creationId xmlns:a16="http://schemas.microsoft.com/office/drawing/2014/main" xmlns="" id="{FA1DDA63-704E-4F8E-A357-2B88AB2EE9C9}"/>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a:extLst>
            <a:ext uri="{FF2B5EF4-FFF2-40B4-BE49-F238E27FC236}">
              <a16:creationId xmlns:a16="http://schemas.microsoft.com/office/drawing/2014/main" xmlns="" id="{BBFB3725-DCA5-4710-B300-CAF7FD2A9BDE}"/>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84" name="【公営住宅】&#10;一人当たり面積平均値テキスト">
          <a:extLst>
            <a:ext uri="{FF2B5EF4-FFF2-40B4-BE49-F238E27FC236}">
              <a16:creationId xmlns:a16="http://schemas.microsoft.com/office/drawing/2014/main" xmlns="" id="{934C4800-30FF-4CAC-80C8-F80AD898BDCC}"/>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a:extLst>
            <a:ext uri="{FF2B5EF4-FFF2-40B4-BE49-F238E27FC236}">
              <a16:creationId xmlns:a16="http://schemas.microsoft.com/office/drawing/2014/main" xmlns="" id="{164FA543-B4F4-40B2-81FF-76F1FEFDBA74}"/>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a:extLst>
            <a:ext uri="{FF2B5EF4-FFF2-40B4-BE49-F238E27FC236}">
              <a16:creationId xmlns:a16="http://schemas.microsoft.com/office/drawing/2014/main" xmlns="" id="{3E90A207-3DFB-42B6-B2EF-FE6B16DEF31E}"/>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a:extLst>
            <a:ext uri="{FF2B5EF4-FFF2-40B4-BE49-F238E27FC236}">
              <a16:creationId xmlns:a16="http://schemas.microsoft.com/office/drawing/2014/main" xmlns="" id="{8A271476-463D-4320-952F-06153EEEE593}"/>
            </a:ext>
          </a:extLst>
        </xdr:cNvPr>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E06BBE1A-2C5C-49BA-920F-88478F8E99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2297133D-D222-4507-8EF5-D22768A845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210A23F2-C69E-4A60-BA3E-A27C272DC8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CB06864-1BB1-4206-AA46-50A77AAB51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8569B7D4-B85C-4629-A78D-658DE9BA81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8331</xdr:rowOff>
    </xdr:from>
    <xdr:to>
      <xdr:col>55</xdr:col>
      <xdr:colOff>50800</xdr:colOff>
      <xdr:row>81</xdr:row>
      <xdr:rowOff>109931</xdr:rowOff>
    </xdr:to>
    <xdr:sp macro="" textlink="">
      <xdr:nvSpPr>
        <xdr:cNvPr id="293" name="楕円 292">
          <a:extLst>
            <a:ext uri="{FF2B5EF4-FFF2-40B4-BE49-F238E27FC236}">
              <a16:creationId xmlns:a16="http://schemas.microsoft.com/office/drawing/2014/main" xmlns="" id="{E79583B2-A1AF-4F65-9194-4F7495BDAFA9}"/>
            </a:ext>
          </a:extLst>
        </xdr:cNvPr>
        <xdr:cNvSpPr/>
      </xdr:nvSpPr>
      <xdr:spPr>
        <a:xfrm>
          <a:off x="10426700" y="138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31208</xdr:rowOff>
    </xdr:from>
    <xdr:ext cx="469744" cy="259045"/>
    <xdr:sp macro="" textlink="">
      <xdr:nvSpPr>
        <xdr:cNvPr id="294" name="【公営住宅】&#10;一人当たり面積該当値テキスト">
          <a:extLst>
            <a:ext uri="{FF2B5EF4-FFF2-40B4-BE49-F238E27FC236}">
              <a16:creationId xmlns:a16="http://schemas.microsoft.com/office/drawing/2014/main" xmlns="" id="{BE6EBC81-9349-4D00-AAE6-5BE451EBCFA9}"/>
            </a:ext>
          </a:extLst>
        </xdr:cNvPr>
        <xdr:cNvSpPr txBox="1"/>
      </xdr:nvSpPr>
      <xdr:spPr>
        <a:xfrm>
          <a:off x="10515600" y="1374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24104</xdr:rowOff>
    </xdr:from>
    <xdr:to>
      <xdr:col>50</xdr:col>
      <xdr:colOff>165100</xdr:colOff>
      <xdr:row>81</xdr:row>
      <xdr:rowOff>125704</xdr:rowOff>
    </xdr:to>
    <xdr:sp macro="" textlink="">
      <xdr:nvSpPr>
        <xdr:cNvPr id="295" name="楕円 294">
          <a:extLst>
            <a:ext uri="{FF2B5EF4-FFF2-40B4-BE49-F238E27FC236}">
              <a16:creationId xmlns:a16="http://schemas.microsoft.com/office/drawing/2014/main" xmlns="" id="{95BB91CC-4BD8-4447-B32B-31FC747F96E0}"/>
            </a:ext>
          </a:extLst>
        </xdr:cNvPr>
        <xdr:cNvSpPr/>
      </xdr:nvSpPr>
      <xdr:spPr>
        <a:xfrm>
          <a:off x="9588500" y="139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59131</xdr:rowOff>
    </xdr:from>
    <xdr:to>
      <xdr:col>55</xdr:col>
      <xdr:colOff>0</xdr:colOff>
      <xdr:row>81</xdr:row>
      <xdr:rowOff>74904</xdr:rowOff>
    </xdr:to>
    <xdr:cxnSp macro="">
      <xdr:nvCxnSpPr>
        <xdr:cNvPr id="296" name="直線コネクタ 295">
          <a:extLst>
            <a:ext uri="{FF2B5EF4-FFF2-40B4-BE49-F238E27FC236}">
              <a16:creationId xmlns:a16="http://schemas.microsoft.com/office/drawing/2014/main" xmlns="" id="{2A956FC3-D47C-44DB-82A4-ECE0A5F49BB4}"/>
            </a:ext>
          </a:extLst>
        </xdr:cNvPr>
        <xdr:cNvCxnSpPr/>
      </xdr:nvCxnSpPr>
      <xdr:spPr>
        <a:xfrm flipV="1">
          <a:off x="9639300" y="13946581"/>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297" name="n_1aveValue【公営住宅】&#10;一人当たり面積">
          <a:extLst>
            <a:ext uri="{FF2B5EF4-FFF2-40B4-BE49-F238E27FC236}">
              <a16:creationId xmlns:a16="http://schemas.microsoft.com/office/drawing/2014/main" xmlns="" id="{989DD9E3-AF24-4143-AD5F-6C7935BD363E}"/>
            </a:ext>
          </a:extLst>
        </xdr:cNvPr>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98" name="n_2aveValue【公営住宅】&#10;一人当たり面積">
          <a:extLst>
            <a:ext uri="{FF2B5EF4-FFF2-40B4-BE49-F238E27FC236}">
              <a16:creationId xmlns:a16="http://schemas.microsoft.com/office/drawing/2014/main" xmlns="" id="{2BA1FF04-6602-4499-9B19-0A943763A95A}"/>
            </a:ext>
          </a:extLst>
        </xdr:cNvPr>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142231</xdr:rowOff>
    </xdr:from>
    <xdr:ext cx="469744" cy="259045"/>
    <xdr:sp macro="" textlink="">
      <xdr:nvSpPr>
        <xdr:cNvPr id="299" name="n_1mainValue【公営住宅】&#10;一人当たり面積">
          <a:extLst>
            <a:ext uri="{FF2B5EF4-FFF2-40B4-BE49-F238E27FC236}">
              <a16:creationId xmlns:a16="http://schemas.microsoft.com/office/drawing/2014/main" xmlns="" id="{62E57A88-9AFC-43DE-815C-EE16FD17018E}"/>
            </a:ext>
          </a:extLst>
        </xdr:cNvPr>
        <xdr:cNvSpPr txBox="1"/>
      </xdr:nvSpPr>
      <xdr:spPr>
        <a:xfrm>
          <a:off x="9391727" y="136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xmlns="" id="{617F2B1D-1B54-4C6B-A024-D4DBB0D4FE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xmlns="" id="{29453950-F25F-43BF-ADAB-3DF0C44870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xmlns="" id="{152DD2BF-D254-4419-B61D-AE28B9789F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xmlns="" id="{1A2909CF-F22A-4EF8-9894-DA50FEC46F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xmlns="" id="{E7C197CC-DADD-43F0-A35F-78061F80D1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xmlns="" id="{B90BA4D6-5A58-4AC4-81BC-CD7E40A542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xmlns="" id="{E7C61C47-F2F2-464E-87A7-23BB73006A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xmlns="" id="{324E0C73-5A08-4453-98A3-233CB8E15D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xmlns="" id="{2FF39007-BF5A-4798-BAA8-5FF494083B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xmlns="" id="{648B6E47-827A-40DB-8824-9D3D0D5022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xmlns="" id="{7200386E-565E-42A7-B45F-0A86AC790F6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xmlns="" id="{0DF8C5DE-F86C-46A0-9C30-2A8DAAA0B1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xmlns="" id="{026AFF3F-18BA-4120-86B5-848A5F29D6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xmlns="" id="{3C3724B8-9298-48C7-B934-B751ACB8F0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xmlns="" id="{BA40C240-8824-4AC1-89C8-62FD1C983D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xmlns="" id="{9F5CE0C7-9D0D-4619-B2FD-5E2BDB55120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xmlns="" id="{B2279EC8-F89B-439A-B92C-4F4BF5F44E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xmlns="" id="{6B6A6389-6580-48F8-ABA2-1FA3BA3F91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xmlns="" id="{BE7B527C-F3BF-4B70-814E-3AB91A116D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xmlns="" id="{A30AFBD2-C81F-49AC-9C08-0ADDA8FBF0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xmlns="" id="{2CFA8D82-C733-489F-9632-9B1BB5E8D0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xmlns="" id="{D99ED388-5D81-4952-AD9D-F55E00BCD76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xmlns="" id="{F4D0A051-07D3-4A75-B89C-FE23FA75B8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xmlns="" id="{C6CFBBCF-75E7-41F3-A8FA-DA35CC22F9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xmlns="" id="{5261D5D1-D127-4787-A276-8D373AE0E6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xmlns="" id="{3E63D18B-1BEB-4D9C-B808-967AE9188D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a:extLst>
            <a:ext uri="{FF2B5EF4-FFF2-40B4-BE49-F238E27FC236}">
              <a16:creationId xmlns:a16="http://schemas.microsoft.com/office/drawing/2014/main" xmlns="" id="{11F2FA66-6B01-4264-A5E3-4F8DAFA519F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a16="http://schemas.microsoft.com/office/drawing/2014/main" xmlns="" id="{A2D046E6-9438-4DA7-B925-0C769FC130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a:extLst>
            <a:ext uri="{FF2B5EF4-FFF2-40B4-BE49-F238E27FC236}">
              <a16:creationId xmlns:a16="http://schemas.microsoft.com/office/drawing/2014/main" xmlns="" id="{F8503652-AE4A-45EA-887B-BB5AFE52A1A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a16="http://schemas.microsoft.com/office/drawing/2014/main" xmlns="" id="{2E854392-D910-4811-8F24-C64505BAF6A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a16="http://schemas.microsoft.com/office/drawing/2014/main" xmlns="" id="{E9A3875D-145D-4598-A5A5-11ECAB8BE11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a16="http://schemas.microsoft.com/office/drawing/2014/main" xmlns="" id="{1B29087D-A977-4B95-9108-A1A3313DA0A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a16="http://schemas.microsoft.com/office/drawing/2014/main" xmlns="" id="{6BEA0E7F-E4AB-49A6-9A43-F37CD957D2F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a16="http://schemas.microsoft.com/office/drawing/2014/main" xmlns="" id="{823A5DDE-9E51-426D-B0C9-98559A317B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a16="http://schemas.microsoft.com/office/drawing/2014/main" xmlns="" id="{41765EFC-075B-42A4-B888-B79901E6F7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a16="http://schemas.microsoft.com/office/drawing/2014/main" xmlns="" id="{73095E76-EA01-4D38-8B51-14F0E94AD83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a:extLst>
            <a:ext uri="{FF2B5EF4-FFF2-40B4-BE49-F238E27FC236}">
              <a16:creationId xmlns:a16="http://schemas.microsoft.com/office/drawing/2014/main" xmlns="" id="{DE0804E2-82E6-4A82-B00A-25F7E9E8A1F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xmlns="" id="{3E28A36B-1889-49C3-BA80-E9041F1EB1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xmlns="" id="{A87E8CCD-E44C-4086-B775-3718A4FB1BE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a:extLst>
            <a:ext uri="{FF2B5EF4-FFF2-40B4-BE49-F238E27FC236}">
              <a16:creationId xmlns:a16="http://schemas.microsoft.com/office/drawing/2014/main" xmlns="" id="{09A78C93-A70F-49F5-A61D-BADA9BF7FA9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0" name="直線コネクタ 339">
          <a:extLst>
            <a:ext uri="{FF2B5EF4-FFF2-40B4-BE49-F238E27FC236}">
              <a16:creationId xmlns:a16="http://schemas.microsoft.com/office/drawing/2014/main" xmlns="" id="{3830C0B1-340E-471F-8F67-012A6382D536}"/>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1" name="【認定こども園・幼稚園・保育所】&#10;有形固定資産減価償却率最小値テキスト">
          <a:extLst>
            <a:ext uri="{FF2B5EF4-FFF2-40B4-BE49-F238E27FC236}">
              <a16:creationId xmlns:a16="http://schemas.microsoft.com/office/drawing/2014/main" xmlns="" id="{6F8875BA-151A-4DF7-8A27-261BAB6A6FD0}"/>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2" name="直線コネクタ 341">
          <a:extLst>
            <a:ext uri="{FF2B5EF4-FFF2-40B4-BE49-F238E27FC236}">
              <a16:creationId xmlns:a16="http://schemas.microsoft.com/office/drawing/2014/main" xmlns="" id="{9F33344E-4C4A-484D-A73F-5FE43C3573AF}"/>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a:extLst>
            <a:ext uri="{FF2B5EF4-FFF2-40B4-BE49-F238E27FC236}">
              <a16:creationId xmlns:a16="http://schemas.microsoft.com/office/drawing/2014/main" xmlns="" id="{AB9E46A6-3824-49FD-94C4-E01578198B76}"/>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a:extLst>
            <a:ext uri="{FF2B5EF4-FFF2-40B4-BE49-F238E27FC236}">
              <a16:creationId xmlns:a16="http://schemas.microsoft.com/office/drawing/2014/main" xmlns="" id="{B2AAE4ED-C91E-43A7-8746-D3D3BC5A867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45" name="【認定こども園・幼稚園・保育所】&#10;有形固定資産減価償却率平均値テキスト">
          <a:extLst>
            <a:ext uri="{FF2B5EF4-FFF2-40B4-BE49-F238E27FC236}">
              <a16:creationId xmlns:a16="http://schemas.microsoft.com/office/drawing/2014/main" xmlns="" id="{1535A70F-567F-4366-B45E-B42655B51AB7}"/>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46" name="フローチャート: 判断 345">
          <a:extLst>
            <a:ext uri="{FF2B5EF4-FFF2-40B4-BE49-F238E27FC236}">
              <a16:creationId xmlns:a16="http://schemas.microsoft.com/office/drawing/2014/main" xmlns="" id="{80B32E70-6294-477B-8726-348E18B33030}"/>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47" name="フローチャート: 判断 346">
          <a:extLst>
            <a:ext uri="{FF2B5EF4-FFF2-40B4-BE49-F238E27FC236}">
              <a16:creationId xmlns:a16="http://schemas.microsoft.com/office/drawing/2014/main" xmlns="" id="{5DD96B9E-3F9C-4062-9D7E-B67DD80047E0}"/>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48" name="フローチャート: 判断 347">
          <a:extLst>
            <a:ext uri="{FF2B5EF4-FFF2-40B4-BE49-F238E27FC236}">
              <a16:creationId xmlns:a16="http://schemas.microsoft.com/office/drawing/2014/main" xmlns="" id="{3ED1D5BC-2EA9-4E1B-A951-0ACEA8C06A13}"/>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D6FC57FA-4278-495A-99E1-184AEA5B50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35ADAA33-F7CF-4964-BF44-70E8C87101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9B0E2493-1FBA-4EE3-A89C-98F6D1082BB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2C2A30A8-434D-46A8-8753-F5272B4255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E542EF6A-2A9D-4CC8-92B7-03DF4943427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354" name="楕円 353">
          <a:extLst>
            <a:ext uri="{FF2B5EF4-FFF2-40B4-BE49-F238E27FC236}">
              <a16:creationId xmlns:a16="http://schemas.microsoft.com/office/drawing/2014/main" xmlns="" id="{981938F5-7A2F-42C9-B46D-66A0221EFF14}"/>
            </a:ext>
          </a:extLst>
        </xdr:cNvPr>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46372</xdr:rowOff>
    </xdr:from>
    <xdr:ext cx="405111" cy="259045"/>
    <xdr:sp macro="" textlink="">
      <xdr:nvSpPr>
        <xdr:cNvPr id="355" name="【認定こども園・幼稚園・保育所】&#10;有形固定資産減価償却率該当値テキスト">
          <a:extLst>
            <a:ext uri="{FF2B5EF4-FFF2-40B4-BE49-F238E27FC236}">
              <a16:creationId xmlns:a16="http://schemas.microsoft.com/office/drawing/2014/main" xmlns="" id="{26874D18-B9C5-4E20-A44A-2B509F457D79}"/>
            </a:ext>
          </a:extLst>
        </xdr:cNvPr>
        <xdr:cNvSpPr txBox="1"/>
      </xdr:nvSpPr>
      <xdr:spPr>
        <a:xfrm>
          <a:off x="16357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356" name="楕円 355">
          <a:extLst>
            <a:ext uri="{FF2B5EF4-FFF2-40B4-BE49-F238E27FC236}">
              <a16:creationId xmlns:a16="http://schemas.microsoft.com/office/drawing/2014/main" xmlns="" id="{8F8114A6-5FF8-45F8-BBC7-2E1D32BED088}"/>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74295</xdr:rowOff>
    </xdr:from>
    <xdr:to>
      <xdr:col>85</xdr:col>
      <xdr:colOff>127000</xdr:colOff>
      <xdr:row>37</xdr:row>
      <xdr:rowOff>121920</xdr:rowOff>
    </xdr:to>
    <xdr:cxnSp macro="">
      <xdr:nvCxnSpPr>
        <xdr:cNvPr id="357" name="直線コネクタ 356">
          <a:extLst>
            <a:ext uri="{FF2B5EF4-FFF2-40B4-BE49-F238E27FC236}">
              <a16:creationId xmlns:a16="http://schemas.microsoft.com/office/drawing/2014/main" xmlns="" id="{50D596BD-BBB3-404E-9443-1CF8DD96EF40}"/>
            </a:ext>
          </a:extLst>
        </xdr:cNvPr>
        <xdr:cNvCxnSpPr/>
      </xdr:nvCxnSpPr>
      <xdr:spPr>
        <a:xfrm flipV="1">
          <a:off x="15481300" y="64179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58" name="n_1aveValue【認定こども園・幼稚園・保育所】&#10;有形固定資産減価償却率">
          <a:extLst>
            <a:ext uri="{FF2B5EF4-FFF2-40B4-BE49-F238E27FC236}">
              <a16:creationId xmlns:a16="http://schemas.microsoft.com/office/drawing/2014/main" xmlns="" id="{6CE5C1AA-6908-4F9F-8C0C-11C0E6ECB6B2}"/>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59" name="n_2aveValue【認定こども園・幼稚園・保育所】&#10;有形固定資産減価償却率">
          <a:extLst>
            <a:ext uri="{FF2B5EF4-FFF2-40B4-BE49-F238E27FC236}">
              <a16:creationId xmlns:a16="http://schemas.microsoft.com/office/drawing/2014/main" xmlns="" id="{D3C1B5DC-58B7-4365-8CFC-040E29E69A31}"/>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360" name="n_1mainValue【認定こども園・幼稚園・保育所】&#10;有形固定資産減価償却率">
          <a:extLst>
            <a:ext uri="{FF2B5EF4-FFF2-40B4-BE49-F238E27FC236}">
              <a16:creationId xmlns:a16="http://schemas.microsoft.com/office/drawing/2014/main" xmlns="" id="{AC40BB04-5AF3-49B3-A6E9-8A58002203FF}"/>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xmlns="" id="{B770D469-4D73-4715-958F-39BD69EE0B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xmlns="" id="{999E43CF-9991-40FF-9699-7BD6B4B4BB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xmlns="" id="{79B8C722-18B6-4E81-B9FB-E2CDDBE4B7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xmlns="" id="{50A33419-7016-4F55-A86E-1E22CFDE1D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xmlns="" id="{91AC5FE1-8896-44CB-BF4B-974F45CF0E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xmlns="" id="{3E0FF84F-A3C6-4A8C-8328-857A810A25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xmlns="" id="{4FA88771-347C-44DB-A8E5-7BCD38FCF2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xmlns="" id="{20D576A4-B01B-4D86-868E-6656CFEE42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xmlns="" id="{519A4E71-B237-4F1A-A76B-36AE241745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xmlns="" id="{30471A12-4DEE-410E-8DC6-86C7F49A41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a:extLst>
            <a:ext uri="{FF2B5EF4-FFF2-40B4-BE49-F238E27FC236}">
              <a16:creationId xmlns:a16="http://schemas.microsoft.com/office/drawing/2014/main" xmlns="" id="{A6A90D7A-3650-4D94-8CDC-6999A6C2291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a:extLst>
            <a:ext uri="{FF2B5EF4-FFF2-40B4-BE49-F238E27FC236}">
              <a16:creationId xmlns:a16="http://schemas.microsoft.com/office/drawing/2014/main" xmlns="" id="{C3E11724-BEC5-45E5-B07F-BDE401E7A69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a:extLst>
            <a:ext uri="{FF2B5EF4-FFF2-40B4-BE49-F238E27FC236}">
              <a16:creationId xmlns:a16="http://schemas.microsoft.com/office/drawing/2014/main" xmlns="" id="{6A4087AF-555B-4473-B742-B678F3F30BA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a:extLst>
            <a:ext uri="{FF2B5EF4-FFF2-40B4-BE49-F238E27FC236}">
              <a16:creationId xmlns:a16="http://schemas.microsoft.com/office/drawing/2014/main" xmlns="" id="{97F04171-B62E-48C9-B2E2-42B5E7346B8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a:extLst>
            <a:ext uri="{FF2B5EF4-FFF2-40B4-BE49-F238E27FC236}">
              <a16:creationId xmlns:a16="http://schemas.microsoft.com/office/drawing/2014/main" xmlns="" id="{13ACEDCE-14B3-484B-9121-9C476E8BD67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a:extLst>
            <a:ext uri="{FF2B5EF4-FFF2-40B4-BE49-F238E27FC236}">
              <a16:creationId xmlns:a16="http://schemas.microsoft.com/office/drawing/2014/main" xmlns="" id="{1DF75EAF-5B60-4FEF-B189-4EE047FF573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a:extLst>
            <a:ext uri="{FF2B5EF4-FFF2-40B4-BE49-F238E27FC236}">
              <a16:creationId xmlns:a16="http://schemas.microsoft.com/office/drawing/2014/main" xmlns="" id="{61FE29F7-8B20-4472-A234-38E93444D2C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a:extLst>
            <a:ext uri="{FF2B5EF4-FFF2-40B4-BE49-F238E27FC236}">
              <a16:creationId xmlns:a16="http://schemas.microsoft.com/office/drawing/2014/main" xmlns="" id="{6FC0CC3D-E60D-4522-9AB6-CF6AC3E3D4B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xmlns="" id="{D5C17312-C2C8-42B6-A630-DB51FD8ECC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xmlns="" id="{B959991A-D530-4C79-88AF-7E23ECFCDF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a:extLst>
            <a:ext uri="{FF2B5EF4-FFF2-40B4-BE49-F238E27FC236}">
              <a16:creationId xmlns:a16="http://schemas.microsoft.com/office/drawing/2014/main" xmlns="" id="{151643E9-B7BB-46AE-91A4-6AE48EB3FC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82" name="直線コネクタ 381">
          <a:extLst>
            <a:ext uri="{FF2B5EF4-FFF2-40B4-BE49-F238E27FC236}">
              <a16:creationId xmlns:a16="http://schemas.microsoft.com/office/drawing/2014/main" xmlns="" id="{8AB35E8F-E0CA-4695-9D78-EE62DD08017F}"/>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83" name="【認定こども園・幼稚園・保育所】&#10;一人当たり面積最小値テキスト">
          <a:extLst>
            <a:ext uri="{FF2B5EF4-FFF2-40B4-BE49-F238E27FC236}">
              <a16:creationId xmlns:a16="http://schemas.microsoft.com/office/drawing/2014/main" xmlns="" id="{80961D57-FCF9-480D-8909-52B43E2766AA}"/>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84" name="直線コネクタ 383">
          <a:extLst>
            <a:ext uri="{FF2B5EF4-FFF2-40B4-BE49-F238E27FC236}">
              <a16:creationId xmlns:a16="http://schemas.microsoft.com/office/drawing/2014/main" xmlns="" id="{0250A690-C998-4FC0-AB19-44B1065E7080}"/>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85" name="【認定こども園・幼稚園・保育所】&#10;一人当たり面積最大値テキスト">
          <a:extLst>
            <a:ext uri="{FF2B5EF4-FFF2-40B4-BE49-F238E27FC236}">
              <a16:creationId xmlns:a16="http://schemas.microsoft.com/office/drawing/2014/main" xmlns="" id="{27AE3DA5-4929-4190-8AD1-660FDF495A04}"/>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86" name="直線コネクタ 385">
          <a:extLst>
            <a:ext uri="{FF2B5EF4-FFF2-40B4-BE49-F238E27FC236}">
              <a16:creationId xmlns:a16="http://schemas.microsoft.com/office/drawing/2014/main" xmlns="" id="{7813F4A1-675F-40A3-8B42-ABD0ACAEF860}"/>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87" name="【認定こども園・幼稚園・保育所】&#10;一人当たり面積平均値テキスト">
          <a:extLst>
            <a:ext uri="{FF2B5EF4-FFF2-40B4-BE49-F238E27FC236}">
              <a16:creationId xmlns:a16="http://schemas.microsoft.com/office/drawing/2014/main" xmlns="" id="{92FAEAB1-6DC4-445B-8244-2DA5541015CA}"/>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88" name="フローチャート: 判断 387">
          <a:extLst>
            <a:ext uri="{FF2B5EF4-FFF2-40B4-BE49-F238E27FC236}">
              <a16:creationId xmlns:a16="http://schemas.microsoft.com/office/drawing/2014/main" xmlns="" id="{ADF2F4C1-55DA-48AC-9AB2-F52E9037A8E8}"/>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89" name="フローチャート: 判断 388">
          <a:extLst>
            <a:ext uri="{FF2B5EF4-FFF2-40B4-BE49-F238E27FC236}">
              <a16:creationId xmlns:a16="http://schemas.microsoft.com/office/drawing/2014/main" xmlns="" id="{87831419-F884-4ED9-B57C-C27C2C479C82}"/>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0" name="フローチャート: 判断 389">
          <a:extLst>
            <a:ext uri="{FF2B5EF4-FFF2-40B4-BE49-F238E27FC236}">
              <a16:creationId xmlns:a16="http://schemas.microsoft.com/office/drawing/2014/main" xmlns="" id="{2E69880F-BA62-4FE2-9506-BEF2D2D4759B}"/>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B753DFE1-9450-4DEA-9462-4F061AD8EA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9A15CA7E-7D6B-4AE8-8434-5B3C244675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CEA15692-2D2B-4B61-9ECB-668B80CBF6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A75789DE-A261-4B62-AB9A-BDE5451A01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C6F290D6-4B47-4097-AAF9-C526258A8D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396" name="楕円 395">
          <a:extLst>
            <a:ext uri="{FF2B5EF4-FFF2-40B4-BE49-F238E27FC236}">
              <a16:creationId xmlns:a16="http://schemas.microsoft.com/office/drawing/2014/main" xmlns="" id="{A6A970C8-1B0D-4D70-A83B-37676F681632}"/>
            </a:ext>
          </a:extLst>
        </xdr:cNvPr>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xmlns="" id="{BB8B8000-9F52-429C-9FAB-8DE49FAF4E5B}"/>
            </a:ext>
          </a:extLst>
        </xdr:cNvPr>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398" name="楕円 397">
          <a:extLst>
            <a:ext uri="{FF2B5EF4-FFF2-40B4-BE49-F238E27FC236}">
              <a16:creationId xmlns:a16="http://schemas.microsoft.com/office/drawing/2014/main" xmlns="" id="{E4696FD3-500B-4CAB-B522-01DE0A910A66}"/>
            </a:ext>
          </a:extLst>
        </xdr:cNvPr>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165354</xdr:rowOff>
    </xdr:to>
    <xdr:cxnSp macro="">
      <xdr:nvCxnSpPr>
        <xdr:cNvPr id="399" name="直線コネクタ 398">
          <a:extLst>
            <a:ext uri="{FF2B5EF4-FFF2-40B4-BE49-F238E27FC236}">
              <a16:creationId xmlns:a16="http://schemas.microsoft.com/office/drawing/2014/main" xmlns="" id="{8359A32E-BB7B-4A6E-BBD6-F312A9749CF8}"/>
            </a:ext>
          </a:extLst>
        </xdr:cNvPr>
        <xdr:cNvCxnSpPr/>
      </xdr:nvCxnSpPr>
      <xdr:spPr>
        <a:xfrm flipV="1">
          <a:off x="21323300" y="64952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xmlns="" id="{D67D95F0-83A8-4A48-BF4C-2E42A2A9A0AB}"/>
            </a:ext>
          </a:extLst>
        </xdr:cNvPr>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xmlns="" id="{86CB2F05-CE27-4C0B-BB8B-3FD61E788EBD}"/>
            </a:ext>
          </a:extLst>
        </xdr:cNvPr>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402" name="n_1mainValue【認定こども園・幼稚園・保育所】&#10;一人当たり面積">
          <a:extLst>
            <a:ext uri="{FF2B5EF4-FFF2-40B4-BE49-F238E27FC236}">
              <a16:creationId xmlns:a16="http://schemas.microsoft.com/office/drawing/2014/main" xmlns="" id="{2B55C5C3-2052-40E8-9935-D2DC441A8DC4}"/>
            </a:ext>
          </a:extLst>
        </xdr:cNvPr>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xmlns="" id="{A2787C16-88CD-4BFD-9AC1-36D7E76CF7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xmlns="" id="{42303A6F-101A-4871-BA41-060D8034FF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xmlns="" id="{28E3A9F7-64F9-40B3-B413-116AC1EBF7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xmlns="" id="{01C0B589-FD3E-4A7C-9090-890ECAA11F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xmlns="" id="{24B24548-18F6-408A-BB8C-102763E415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xmlns="" id="{601A0AC6-6F3C-4A63-AEB8-BFD1A9C0DA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xmlns="" id="{86B69DB2-BA83-4597-8038-CE54036606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xmlns="" id="{99281CF2-8532-47C5-8D28-53785773A3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a16="http://schemas.microsoft.com/office/drawing/2014/main" xmlns="" id="{9FE15EF6-7032-4474-B4B8-7ED9BB81BC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a16="http://schemas.microsoft.com/office/drawing/2014/main" xmlns="" id="{525D2147-ECE3-42A3-9F58-79802D712A7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a:extLst>
            <a:ext uri="{FF2B5EF4-FFF2-40B4-BE49-F238E27FC236}">
              <a16:creationId xmlns:a16="http://schemas.microsoft.com/office/drawing/2014/main" xmlns="" id="{719A3074-AE70-4BB2-9DE7-107B8148DAF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a:extLst>
            <a:ext uri="{FF2B5EF4-FFF2-40B4-BE49-F238E27FC236}">
              <a16:creationId xmlns:a16="http://schemas.microsoft.com/office/drawing/2014/main" xmlns="" id="{59B3D334-A5C7-460E-B7E7-5DCD927F327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a:extLst>
            <a:ext uri="{FF2B5EF4-FFF2-40B4-BE49-F238E27FC236}">
              <a16:creationId xmlns:a16="http://schemas.microsoft.com/office/drawing/2014/main" xmlns="" id="{F44159D7-A2E6-447A-952E-117A266B73B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a:extLst>
            <a:ext uri="{FF2B5EF4-FFF2-40B4-BE49-F238E27FC236}">
              <a16:creationId xmlns:a16="http://schemas.microsoft.com/office/drawing/2014/main" xmlns="" id="{5308F3E0-9721-4B88-8042-F906ACD0436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a:extLst>
            <a:ext uri="{FF2B5EF4-FFF2-40B4-BE49-F238E27FC236}">
              <a16:creationId xmlns:a16="http://schemas.microsoft.com/office/drawing/2014/main" xmlns="" id="{00586C92-24C2-4D78-89AA-47F2E20B91A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a:extLst>
            <a:ext uri="{FF2B5EF4-FFF2-40B4-BE49-F238E27FC236}">
              <a16:creationId xmlns:a16="http://schemas.microsoft.com/office/drawing/2014/main" xmlns="" id="{B577A893-59B2-4878-B0ED-3D7B54A80A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a:extLst>
            <a:ext uri="{FF2B5EF4-FFF2-40B4-BE49-F238E27FC236}">
              <a16:creationId xmlns:a16="http://schemas.microsoft.com/office/drawing/2014/main" xmlns="" id="{2EBCDFCB-C27A-4BF1-BF0F-760154C764E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a:extLst>
            <a:ext uri="{FF2B5EF4-FFF2-40B4-BE49-F238E27FC236}">
              <a16:creationId xmlns:a16="http://schemas.microsoft.com/office/drawing/2014/main" xmlns="" id="{951AA7CA-336E-42F0-BB10-58965FABAEA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a:extLst>
            <a:ext uri="{FF2B5EF4-FFF2-40B4-BE49-F238E27FC236}">
              <a16:creationId xmlns:a16="http://schemas.microsoft.com/office/drawing/2014/main" xmlns="" id="{4AA019FD-12A0-472A-919A-A9C6D4F72B7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a:extLst>
            <a:ext uri="{FF2B5EF4-FFF2-40B4-BE49-F238E27FC236}">
              <a16:creationId xmlns:a16="http://schemas.microsoft.com/office/drawing/2014/main" xmlns="" id="{C4FFB482-12ED-40C8-BA52-7923209B888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a:extLst>
            <a:ext uri="{FF2B5EF4-FFF2-40B4-BE49-F238E27FC236}">
              <a16:creationId xmlns:a16="http://schemas.microsoft.com/office/drawing/2014/main" xmlns="" id="{C7342FC5-8928-463B-812F-0FA9DF95B1C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xmlns="" id="{45A66D38-0F20-4A27-9E4E-763202E69D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a:extLst>
            <a:ext uri="{FF2B5EF4-FFF2-40B4-BE49-F238E27FC236}">
              <a16:creationId xmlns:a16="http://schemas.microsoft.com/office/drawing/2014/main" xmlns="" id="{D6768F85-3381-4871-B91F-CACBD0706B5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a:extLst>
            <a:ext uri="{FF2B5EF4-FFF2-40B4-BE49-F238E27FC236}">
              <a16:creationId xmlns:a16="http://schemas.microsoft.com/office/drawing/2014/main" xmlns="" id="{7456A7EC-EE46-4D66-8649-3A29D5DA30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27" name="直線コネクタ 426">
          <a:extLst>
            <a:ext uri="{FF2B5EF4-FFF2-40B4-BE49-F238E27FC236}">
              <a16:creationId xmlns:a16="http://schemas.microsoft.com/office/drawing/2014/main" xmlns="" id="{808F275A-EDB1-4082-BA34-5C26E31B409A}"/>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8" name="【学校施設】&#10;有形固定資産減価償却率最小値テキスト">
          <a:extLst>
            <a:ext uri="{FF2B5EF4-FFF2-40B4-BE49-F238E27FC236}">
              <a16:creationId xmlns:a16="http://schemas.microsoft.com/office/drawing/2014/main" xmlns="" id="{DC9B639C-7302-4497-A3F6-C94E5A4CDF6B}"/>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29" name="直線コネクタ 428">
          <a:extLst>
            <a:ext uri="{FF2B5EF4-FFF2-40B4-BE49-F238E27FC236}">
              <a16:creationId xmlns:a16="http://schemas.microsoft.com/office/drawing/2014/main" xmlns="" id="{8CF204CE-8D8D-49F0-8F0E-CFCAAAD5E28C}"/>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0" name="【学校施設】&#10;有形固定資産減価償却率最大値テキスト">
          <a:extLst>
            <a:ext uri="{FF2B5EF4-FFF2-40B4-BE49-F238E27FC236}">
              <a16:creationId xmlns:a16="http://schemas.microsoft.com/office/drawing/2014/main" xmlns="" id="{060D4FA8-D4AF-4E7F-8A2B-E538FF6AEFA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1" name="直線コネクタ 430">
          <a:extLst>
            <a:ext uri="{FF2B5EF4-FFF2-40B4-BE49-F238E27FC236}">
              <a16:creationId xmlns:a16="http://schemas.microsoft.com/office/drawing/2014/main" xmlns="" id="{0A27331D-C3FF-427B-9D71-4D71D477D77E}"/>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32" name="【学校施設】&#10;有形固定資産減価償却率平均値テキスト">
          <a:extLst>
            <a:ext uri="{FF2B5EF4-FFF2-40B4-BE49-F238E27FC236}">
              <a16:creationId xmlns:a16="http://schemas.microsoft.com/office/drawing/2014/main" xmlns="" id="{9AB7D7E4-C692-4731-AAF4-67553CFB8D61}"/>
            </a:ext>
          </a:extLst>
        </xdr:cNvPr>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3" name="フローチャート: 判断 432">
          <a:extLst>
            <a:ext uri="{FF2B5EF4-FFF2-40B4-BE49-F238E27FC236}">
              <a16:creationId xmlns:a16="http://schemas.microsoft.com/office/drawing/2014/main" xmlns="" id="{CB7F553D-857C-4FC6-B578-8EACABF0BBE5}"/>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34" name="フローチャート: 判断 433">
          <a:extLst>
            <a:ext uri="{FF2B5EF4-FFF2-40B4-BE49-F238E27FC236}">
              <a16:creationId xmlns:a16="http://schemas.microsoft.com/office/drawing/2014/main" xmlns="" id="{40BEC1DA-287D-41C6-8D62-BB36DF0E360E}"/>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5" name="フローチャート: 判断 434">
          <a:extLst>
            <a:ext uri="{FF2B5EF4-FFF2-40B4-BE49-F238E27FC236}">
              <a16:creationId xmlns:a16="http://schemas.microsoft.com/office/drawing/2014/main" xmlns="" id="{FD70EBEA-81C4-4657-A314-EFC263A6261A}"/>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xmlns="" id="{00232D24-A95B-4F30-982A-48608D2B7D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DD14988D-3284-42F1-BE99-0B987F0FE4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ADA68C71-15BB-4E9F-9A00-B9605E95679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1D7EDE0A-DFEB-44A7-8E32-ABA2D399CEA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CE9B563A-3EA8-4C63-8115-4DFAD238EA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1" name="楕円 440">
          <a:extLst>
            <a:ext uri="{FF2B5EF4-FFF2-40B4-BE49-F238E27FC236}">
              <a16:creationId xmlns:a16="http://schemas.microsoft.com/office/drawing/2014/main" xmlns="" id="{370B97B9-0691-4A40-93B0-11605C755D32}"/>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442" name="【学校施設】&#10;有形固定資産減価償却率該当値テキスト">
          <a:extLst>
            <a:ext uri="{FF2B5EF4-FFF2-40B4-BE49-F238E27FC236}">
              <a16:creationId xmlns:a16="http://schemas.microsoft.com/office/drawing/2014/main" xmlns="" id="{474D000B-81C7-4C5D-9429-794BAFCA9B10}"/>
            </a:ext>
          </a:extLst>
        </xdr:cNvPr>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443" name="楕円 442">
          <a:extLst>
            <a:ext uri="{FF2B5EF4-FFF2-40B4-BE49-F238E27FC236}">
              <a16:creationId xmlns:a16="http://schemas.microsoft.com/office/drawing/2014/main" xmlns="" id="{550574E5-F58E-4995-AA40-BAD23FD4FE6A}"/>
            </a:ext>
          </a:extLst>
        </xdr:cNvPr>
        <xdr:cNvSpPr/>
      </xdr:nvSpPr>
      <xdr:spPr>
        <a:xfrm>
          <a:off x="15430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135255</xdr:rowOff>
    </xdr:from>
    <xdr:to>
      <xdr:col>85</xdr:col>
      <xdr:colOff>127000</xdr:colOff>
      <xdr:row>60</xdr:row>
      <xdr:rowOff>34290</xdr:rowOff>
    </xdr:to>
    <xdr:cxnSp macro="">
      <xdr:nvCxnSpPr>
        <xdr:cNvPr id="444" name="直線コネクタ 443">
          <a:extLst>
            <a:ext uri="{FF2B5EF4-FFF2-40B4-BE49-F238E27FC236}">
              <a16:creationId xmlns:a16="http://schemas.microsoft.com/office/drawing/2014/main" xmlns="" id="{7D809079-1B4B-4C3B-8AA7-A0D1536E71CE}"/>
            </a:ext>
          </a:extLst>
        </xdr:cNvPr>
        <xdr:cNvCxnSpPr/>
      </xdr:nvCxnSpPr>
      <xdr:spPr>
        <a:xfrm>
          <a:off x="15481300" y="1025080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45" name="n_1aveValue【学校施設】&#10;有形固定資産減価償却率">
          <a:extLst>
            <a:ext uri="{FF2B5EF4-FFF2-40B4-BE49-F238E27FC236}">
              <a16:creationId xmlns:a16="http://schemas.microsoft.com/office/drawing/2014/main" xmlns="" id="{C171E402-27CE-487C-9530-6699DD535967}"/>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46" name="n_2aveValue【学校施設】&#10;有形固定資産減価償却率">
          <a:extLst>
            <a:ext uri="{FF2B5EF4-FFF2-40B4-BE49-F238E27FC236}">
              <a16:creationId xmlns:a16="http://schemas.microsoft.com/office/drawing/2014/main" xmlns="" id="{12E38053-673A-4569-BF06-64E086F1E78B}"/>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31132</xdr:rowOff>
    </xdr:from>
    <xdr:ext cx="405111" cy="259045"/>
    <xdr:sp macro="" textlink="">
      <xdr:nvSpPr>
        <xdr:cNvPr id="447" name="n_1mainValue【学校施設】&#10;有形固定資産減価償却率">
          <a:extLst>
            <a:ext uri="{FF2B5EF4-FFF2-40B4-BE49-F238E27FC236}">
              <a16:creationId xmlns:a16="http://schemas.microsoft.com/office/drawing/2014/main" xmlns="" id="{B11BB79D-A588-468F-9EDA-3A2BA4F3E7A2}"/>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xmlns="" id="{9FF99549-8812-465D-9B1D-9F3B980FC5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xmlns="" id="{E9643614-1CD1-4FBC-A8D6-9C0F94A0A0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xmlns="" id="{3D02F8A6-1300-4018-9493-ED774EBBC2F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xmlns="" id="{771D74DD-A5DF-49A5-AED6-AFFA94030D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xmlns="" id="{6192A0C8-E971-4D97-B2F4-0B398AAFD4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xmlns="" id="{2A1B2B43-24C2-4A25-870E-DD2B025EFB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xmlns="" id="{745914E1-D513-4B11-B70C-5388ED054E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xmlns="" id="{26F88F87-B142-4D1F-A74D-9161C6C3DC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xmlns="" id="{BF5D5DC5-916B-47AD-B6BC-70F8E21316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xmlns="" id="{00AE036D-F209-4B26-8E20-378262FB93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a:extLst>
            <a:ext uri="{FF2B5EF4-FFF2-40B4-BE49-F238E27FC236}">
              <a16:creationId xmlns:a16="http://schemas.microsoft.com/office/drawing/2014/main" xmlns="" id="{BB70D5AE-EE10-4D0C-A4FC-DC2EB518ACA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a:extLst>
            <a:ext uri="{FF2B5EF4-FFF2-40B4-BE49-F238E27FC236}">
              <a16:creationId xmlns:a16="http://schemas.microsoft.com/office/drawing/2014/main" xmlns="" id="{A1E95129-CADC-41FA-BEF2-2D582398B8A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a:extLst>
            <a:ext uri="{FF2B5EF4-FFF2-40B4-BE49-F238E27FC236}">
              <a16:creationId xmlns:a16="http://schemas.microsoft.com/office/drawing/2014/main" xmlns="" id="{C7E1F9C6-054F-4E9E-B298-F2A92E344E7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a:extLst>
            <a:ext uri="{FF2B5EF4-FFF2-40B4-BE49-F238E27FC236}">
              <a16:creationId xmlns:a16="http://schemas.microsoft.com/office/drawing/2014/main" xmlns="" id="{C2652226-2A07-4082-B5D8-B9F87F19E98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a:extLst>
            <a:ext uri="{FF2B5EF4-FFF2-40B4-BE49-F238E27FC236}">
              <a16:creationId xmlns:a16="http://schemas.microsoft.com/office/drawing/2014/main" xmlns="" id="{DFC384FD-6E6F-4AC5-A59E-4FA4D9B5D49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a:extLst>
            <a:ext uri="{FF2B5EF4-FFF2-40B4-BE49-F238E27FC236}">
              <a16:creationId xmlns:a16="http://schemas.microsoft.com/office/drawing/2014/main" xmlns="" id="{9A8D5112-BB05-498F-A5D0-D321B90B6D1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a:extLst>
            <a:ext uri="{FF2B5EF4-FFF2-40B4-BE49-F238E27FC236}">
              <a16:creationId xmlns:a16="http://schemas.microsoft.com/office/drawing/2014/main" xmlns="" id="{838C200A-ABBD-4964-8205-D006ED63880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a:extLst>
            <a:ext uri="{FF2B5EF4-FFF2-40B4-BE49-F238E27FC236}">
              <a16:creationId xmlns:a16="http://schemas.microsoft.com/office/drawing/2014/main" xmlns="" id="{356A9400-790E-41A4-AB65-6442B542593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xmlns="" id="{46A8D3D7-916E-4A76-B59B-AD3B2BB2FB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EAF17C5C-2D1B-4756-9984-FFEB6509839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xmlns="" id="{BCFA45BC-DA08-407D-847E-2A41EA61FA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69" name="直線コネクタ 468">
          <a:extLst>
            <a:ext uri="{FF2B5EF4-FFF2-40B4-BE49-F238E27FC236}">
              <a16:creationId xmlns:a16="http://schemas.microsoft.com/office/drawing/2014/main" xmlns="" id="{915BDB60-B40C-4F77-9A67-6CADDC544080}"/>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70" name="【学校施設】&#10;一人当たり面積最小値テキスト">
          <a:extLst>
            <a:ext uri="{FF2B5EF4-FFF2-40B4-BE49-F238E27FC236}">
              <a16:creationId xmlns:a16="http://schemas.microsoft.com/office/drawing/2014/main" xmlns="" id="{A800046E-86FA-4125-B97C-DA384501534C}"/>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71" name="直線コネクタ 470">
          <a:extLst>
            <a:ext uri="{FF2B5EF4-FFF2-40B4-BE49-F238E27FC236}">
              <a16:creationId xmlns:a16="http://schemas.microsoft.com/office/drawing/2014/main" xmlns="" id="{BD95B5D2-A2B6-415D-A018-B35DEC01C3B9}"/>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72" name="【学校施設】&#10;一人当たり面積最大値テキスト">
          <a:extLst>
            <a:ext uri="{FF2B5EF4-FFF2-40B4-BE49-F238E27FC236}">
              <a16:creationId xmlns:a16="http://schemas.microsoft.com/office/drawing/2014/main" xmlns="" id="{C57482B6-9505-4764-94F3-B72438625676}"/>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73" name="直線コネクタ 472">
          <a:extLst>
            <a:ext uri="{FF2B5EF4-FFF2-40B4-BE49-F238E27FC236}">
              <a16:creationId xmlns:a16="http://schemas.microsoft.com/office/drawing/2014/main" xmlns="" id="{30C844F6-760C-4DEA-AB0E-EAFD8A141066}"/>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74" name="【学校施設】&#10;一人当たり面積平均値テキスト">
          <a:extLst>
            <a:ext uri="{FF2B5EF4-FFF2-40B4-BE49-F238E27FC236}">
              <a16:creationId xmlns:a16="http://schemas.microsoft.com/office/drawing/2014/main" xmlns="" id="{550AA4A9-D500-41A6-93A6-1449CC767797}"/>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75" name="フローチャート: 判断 474">
          <a:extLst>
            <a:ext uri="{FF2B5EF4-FFF2-40B4-BE49-F238E27FC236}">
              <a16:creationId xmlns:a16="http://schemas.microsoft.com/office/drawing/2014/main" xmlns="" id="{3EA7A40E-48FF-4BB5-9B36-4DB2D9B6FB81}"/>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76" name="フローチャート: 判断 475">
          <a:extLst>
            <a:ext uri="{FF2B5EF4-FFF2-40B4-BE49-F238E27FC236}">
              <a16:creationId xmlns:a16="http://schemas.microsoft.com/office/drawing/2014/main" xmlns="" id="{0A69B4B7-9683-4DF3-B9F6-2B0E6018C15D}"/>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77" name="フローチャート: 判断 476">
          <a:extLst>
            <a:ext uri="{FF2B5EF4-FFF2-40B4-BE49-F238E27FC236}">
              <a16:creationId xmlns:a16="http://schemas.microsoft.com/office/drawing/2014/main" xmlns="" id="{47A9C369-F179-49FA-BB87-FDED5114DE30}"/>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72B093AA-EF1F-44DC-8CAB-B9BAE1A471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25ED72DF-4B98-48D0-9DA9-ECF8795D73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C047EFF5-D821-4452-BAA0-ECE15DED5D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3E152B42-734A-4554-9CDD-D52ABB66A1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9EE586A0-DAB9-4E64-ACC0-1BB0A2D389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126594</xdr:rowOff>
    </xdr:from>
    <xdr:to>
      <xdr:col>116</xdr:col>
      <xdr:colOff>114300</xdr:colOff>
      <xdr:row>61</xdr:row>
      <xdr:rowOff>56744</xdr:rowOff>
    </xdr:to>
    <xdr:sp macro="" textlink="">
      <xdr:nvSpPr>
        <xdr:cNvPr id="483" name="楕円 482">
          <a:extLst>
            <a:ext uri="{FF2B5EF4-FFF2-40B4-BE49-F238E27FC236}">
              <a16:creationId xmlns:a16="http://schemas.microsoft.com/office/drawing/2014/main" xmlns="" id="{FEA94671-3658-4F09-A66A-0E7463E96CA1}"/>
            </a:ext>
          </a:extLst>
        </xdr:cNvPr>
        <xdr:cNvSpPr/>
      </xdr:nvSpPr>
      <xdr:spPr>
        <a:xfrm>
          <a:off x="22110700" y="104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149471</xdr:rowOff>
    </xdr:from>
    <xdr:ext cx="469744" cy="259045"/>
    <xdr:sp macro="" textlink="">
      <xdr:nvSpPr>
        <xdr:cNvPr id="484" name="【学校施設】&#10;一人当たり面積該当値テキスト">
          <a:extLst>
            <a:ext uri="{FF2B5EF4-FFF2-40B4-BE49-F238E27FC236}">
              <a16:creationId xmlns:a16="http://schemas.microsoft.com/office/drawing/2014/main" xmlns="" id="{7E1A97EA-393F-46C7-939C-480F930C5ADB}"/>
            </a:ext>
          </a:extLst>
        </xdr:cNvPr>
        <xdr:cNvSpPr txBox="1"/>
      </xdr:nvSpPr>
      <xdr:spPr>
        <a:xfrm>
          <a:off x="22199600" y="1026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137109</xdr:rowOff>
    </xdr:from>
    <xdr:to>
      <xdr:col>112</xdr:col>
      <xdr:colOff>38100</xdr:colOff>
      <xdr:row>61</xdr:row>
      <xdr:rowOff>67259</xdr:rowOff>
    </xdr:to>
    <xdr:sp macro="" textlink="">
      <xdr:nvSpPr>
        <xdr:cNvPr id="485" name="楕円 484">
          <a:extLst>
            <a:ext uri="{FF2B5EF4-FFF2-40B4-BE49-F238E27FC236}">
              <a16:creationId xmlns:a16="http://schemas.microsoft.com/office/drawing/2014/main" xmlns="" id="{EFF06FB8-7883-4CC5-9721-7437D37F7B97}"/>
            </a:ext>
          </a:extLst>
        </xdr:cNvPr>
        <xdr:cNvSpPr/>
      </xdr:nvSpPr>
      <xdr:spPr>
        <a:xfrm>
          <a:off x="21272500" y="104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5944</xdr:rowOff>
    </xdr:from>
    <xdr:to>
      <xdr:col>116</xdr:col>
      <xdr:colOff>63500</xdr:colOff>
      <xdr:row>61</xdr:row>
      <xdr:rowOff>16459</xdr:rowOff>
    </xdr:to>
    <xdr:cxnSp macro="">
      <xdr:nvCxnSpPr>
        <xdr:cNvPr id="486" name="直線コネクタ 485">
          <a:extLst>
            <a:ext uri="{FF2B5EF4-FFF2-40B4-BE49-F238E27FC236}">
              <a16:creationId xmlns:a16="http://schemas.microsoft.com/office/drawing/2014/main" xmlns="" id="{2079E8E0-50F8-466D-B56F-B5FEC53E1142}"/>
            </a:ext>
          </a:extLst>
        </xdr:cNvPr>
        <xdr:cNvCxnSpPr/>
      </xdr:nvCxnSpPr>
      <xdr:spPr>
        <a:xfrm flipV="1">
          <a:off x="21323300" y="10464394"/>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87" name="n_1aveValue【学校施設】&#10;一人当たり面積">
          <a:extLst>
            <a:ext uri="{FF2B5EF4-FFF2-40B4-BE49-F238E27FC236}">
              <a16:creationId xmlns:a16="http://schemas.microsoft.com/office/drawing/2014/main" xmlns="" id="{D5F51F03-BBAC-4C65-A57E-AB63E34DF48B}"/>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88" name="n_2aveValue【学校施設】&#10;一人当たり面積">
          <a:extLst>
            <a:ext uri="{FF2B5EF4-FFF2-40B4-BE49-F238E27FC236}">
              <a16:creationId xmlns:a16="http://schemas.microsoft.com/office/drawing/2014/main" xmlns="" id="{45CCD0EE-4E1A-4534-94FC-0DC09376C6A8}"/>
            </a:ext>
          </a:extLst>
        </xdr:cNvPr>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58386</xdr:rowOff>
    </xdr:from>
    <xdr:ext cx="469744" cy="259045"/>
    <xdr:sp macro="" textlink="">
      <xdr:nvSpPr>
        <xdr:cNvPr id="489" name="n_1mainValue【学校施設】&#10;一人当たり面積">
          <a:extLst>
            <a:ext uri="{FF2B5EF4-FFF2-40B4-BE49-F238E27FC236}">
              <a16:creationId xmlns:a16="http://schemas.microsoft.com/office/drawing/2014/main" xmlns="" id="{3BABB402-CB10-41FF-BB46-7AB4C33E58BB}"/>
            </a:ext>
          </a:extLst>
        </xdr:cNvPr>
        <xdr:cNvSpPr txBox="1"/>
      </xdr:nvSpPr>
      <xdr:spPr>
        <a:xfrm>
          <a:off x="21075727" y="105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xmlns="" id="{D77A0533-C6D2-4C6F-BCBC-64E364F102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a:extLst>
            <a:ext uri="{FF2B5EF4-FFF2-40B4-BE49-F238E27FC236}">
              <a16:creationId xmlns:a16="http://schemas.microsoft.com/office/drawing/2014/main" xmlns="" id="{CCF7C7AA-6201-4B45-837D-88817D0A96B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a:extLst>
            <a:ext uri="{FF2B5EF4-FFF2-40B4-BE49-F238E27FC236}">
              <a16:creationId xmlns:a16="http://schemas.microsoft.com/office/drawing/2014/main" xmlns="" id="{25951EB0-C0D2-40E7-B70B-FB085E4B33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a:extLst>
            <a:ext uri="{FF2B5EF4-FFF2-40B4-BE49-F238E27FC236}">
              <a16:creationId xmlns:a16="http://schemas.microsoft.com/office/drawing/2014/main" xmlns="" id="{E107A93D-14F9-40E3-9DC3-F5709BD78B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a:extLst>
            <a:ext uri="{FF2B5EF4-FFF2-40B4-BE49-F238E27FC236}">
              <a16:creationId xmlns:a16="http://schemas.microsoft.com/office/drawing/2014/main" xmlns="" id="{F2273AD6-F33A-40BB-A305-9E08F05A99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a:extLst>
            <a:ext uri="{FF2B5EF4-FFF2-40B4-BE49-F238E27FC236}">
              <a16:creationId xmlns:a16="http://schemas.microsoft.com/office/drawing/2014/main" xmlns="" id="{7B658740-123A-4199-86C9-6B99AF4AD0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a:extLst>
            <a:ext uri="{FF2B5EF4-FFF2-40B4-BE49-F238E27FC236}">
              <a16:creationId xmlns:a16="http://schemas.microsoft.com/office/drawing/2014/main" xmlns="" id="{BE215DE4-7024-450B-8609-415DD07BE1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a:extLst>
            <a:ext uri="{FF2B5EF4-FFF2-40B4-BE49-F238E27FC236}">
              <a16:creationId xmlns:a16="http://schemas.microsoft.com/office/drawing/2014/main" xmlns="" id="{209BA453-E203-40BE-9A39-5D0FBC4953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a:extLst>
            <a:ext uri="{FF2B5EF4-FFF2-40B4-BE49-F238E27FC236}">
              <a16:creationId xmlns:a16="http://schemas.microsoft.com/office/drawing/2014/main" xmlns="" id="{3DE6CF74-1C2B-48CE-8847-21ADE0D92F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a:extLst>
            <a:ext uri="{FF2B5EF4-FFF2-40B4-BE49-F238E27FC236}">
              <a16:creationId xmlns:a16="http://schemas.microsoft.com/office/drawing/2014/main" xmlns="" id="{DC1C3ADE-B49F-4CB6-9C3E-2B1D2C847C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a:extLst>
            <a:ext uri="{FF2B5EF4-FFF2-40B4-BE49-F238E27FC236}">
              <a16:creationId xmlns:a16="http://schemas.microsoft.com/office/drawing/2014/main" xmlns="" id="{363BB2FD-E001-4352-B9FA-7FF3368221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a:extLst>
            <a:ext uri="{FF2B5EF4-FFF2-40B4-BE49-F238E27FC236}">
              <a16:creationId xmlns:a16="http://schemas.microsoft.com/office/drawing/2014/main" xmlns="" id="{9D7F302A-AC85-40E7-8E18-191178EB01D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a:extLst>
            <a:ext uri="{FF2B5EF4-FFF2-40B4-BE49-F238E27FC236}">
              <a16:creationId xmlns:a16="http://schemas.microsoft.com/office/drawing/2014/main" xmlns="" id="{F73D837F-3398-4880-AA99-B66A3C2F6E0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a:extLst>
            <a:ext uri="{FF2B5EF4-FFF2-40B4-BE49-F238E27FC236}">
              <a16:creationId xmlns:a16="http://schemas.microsoft.com/office/drawing/2014/main" xmlns="" id="{1725F509-8BF6-40B8-8C94-5BB95D1539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a:extLst>
            <a:ext uri="{FF2B5EF4-FFF2-40B4-BE49-F238E27FC236}">
              <a16:creationId xmlns:a16="http://schemas.microsoft.com/office/drawing/2014/main" xmlns="" id="{DC2E19C3-9747-4D7A-AE8D-7EDE47C575E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a:extLst>
            <a:ext uri="{FF2B5EF4-FFF2-40B4-BE49-F238E27FC236}">
              <a16:creationId xmlns:a16="http://schemas.microsoft.com/office/drawing/2014/main" xmlns="" id="{29EB3693-EF24-41AB-B434-6D988FE79FF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a:extLst>
            <a:ext uri="{FF2B5EF4-FFF2-40B4-BE49-F238E27FC236}">
              <a16:creationId xmlns:a16="http://schemas.microsoft.com/office/drawing/2014/main" xmlns="" id="{746401EB-7CF6-4FC9-98CC-0776C6EB795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a:extLst>
            <a:ext uri="{FF2B5EF4-FFF2-40B4-BE49-F238E27FC236}">
              <a16:creationId xmlns:a16="http://schemas.microsoft.com/office/drawing/2014/main" xmlns="" id="{C7547240-6DA1-41C2-87C3-8B9B36DECE6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a:extLst>
            <a:ext uri="{FF2B5EF4-FFF2-40B4-BE49-F238E27FC236}">
              <a16:creationId xmlns:a16="http://schemas.microsoft.com/office/drawing/2014/main" xmlns="" id="{A6E00D4D-988F-40A7-B125-7E9ABB8A266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a:extLst>
            <a:ext uri="{FF2B5EF4-FFF2-40B4-BE49-F238E27FC236}">
              <a16:creationId xmlns:a16="http://schemas.microsoft.com/office/drawing/2014/main" xmlns="" id="{4C9EE269-579C-4462-966F-10211F34CF2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a:extLst>
            <a:ext uri="{FF2B5EF4-FFF2-40B4-BE49-F238E27FC236}">
              <a16:creationId xmlns:a16="http://schemas.microsoft.com/office/drawing/2014/main" xmlns="" id="{0426C3C6-94A7-4FC7-98B1-6FBC2B74193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a:extLst>
            <a:ext uri="{FF2B5EF4-FFF2-40B4-BE49-F238E27FC236}">
              <a16:creationId xmlns:a16="http://schemas.microsoft.com/office/drawing/2014/main" xmlns="" id="{5D42BB9A-0CFE-4DF6-BA58-A51D889009E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a:extLst>
            <a:ext uri="{FF2B5EF4-FFF2-40B4-BE49-F238E27FC236}">
              <a16:creationId xmlns:a16="http://schemas.microsoft.com/office/drawing/2014/main" xmlns="" id="{1178E95E-D789-4BD5-AF40-CC9806098FE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a:extLst>
            <a:ext uri="{FF2B5EF4-FFF2-40B4-BE49-F238E27FC236}">
              <a16:creationId xmlns:a16="http://schemas.microsoft.com/office/drawing/2014/main" xmlns="" id="{18CA4378-5DD9-466B-9911-68CAEC018EC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a:extLst>
            <a:ext uri="{FF2B5EF4-FFF2-40B4-BE49-F238E27FC236}">
              <a16:creationId xmlns:a16="http://schemas.microsoft.com/office/drawing/2014/main" xmlns="" id="{2CA4AC5E-0037-4525-B295-6D67A95E17A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15" name="直線コネクタ 514">
          <a:extLst>
            <a:ext uri="{FF2B5EF4-FFF2-40B4-BE49-F238E27FC236}">
              <a16:creationId xmlns:a16="http://schemas.microsoft.com/office/drawing/2014/main" xmlns="" id="{ECBE6F23-CE0A-4212-9258-EF2AE9076245}"/>
            </a:ext>
          </a:extLst>
        </xdr:cNvPr>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児童館】&#10;有形固定資産減価償却率最小値テキスト">
          <a:extLst>
            <a:ext uri="{FF2B5EF4-FFF2-40B4-BE49-F238E27FC236}">
              <a16:creationId xmlns:a16="http://schemas.microsoft.com/office/drawing/2014/main" xmlns="" id="{3D9CB6CC-2236-4DCA-B360-E1966165062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a:extLst>
            <a:ext uri="{FF2B5EF4-FFF2-40B4-BE49-F238E27FC236}">
              <a16:creationId xmlns:a16="http://schemas.microsoft.com/office/drawing/2014/main" xmlns="" id="{2A9FD8A8-B2DB-4C48-8296-264456BDADE7}"/>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8" name="【児童館】&#10;有形固定資産減価償却率最大値テキスト">
          <a:extLst>
            <a:ext uri="{FF2B5EF4-FFF2-40B4-BE49-F238E27FC236}">
              <a16:creationId xmlns:a16="http://schemas.microsoft.com/office/drawing/2014/main" xmlns="" id="{7C9DFF71-31A1-476B-BE17-71E17CB19A5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9" name="直線コネクタ 518">
          <a:extLst>
            <a:ext uri="{FF2B5EF4-FFF2-40B4-BE49-F238E27FC236}">
              <a16:creationId xmlns:a16="http://schemas.microsoft.com/office/drawing/2014/main" xmlns="" id="{EC928E3F-4950-4645-A0CE-FCCFE5C9A4D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23240</xdr:rowOff>
    </xdr:from>
    <xdr:ext cx="405111" cy="259045"/>
    <xdr:sp macro="" textlink="">
      <xdr:nvSpPr>
        <xdr:cNvPr id="520" name="【児童館】&#10;有形固定資産減価償却率平均値テキスト">
          <a:extLst>
            <a:ext uri="{FF2B5EF4-FFF2-40B4-BE49-F238E27FC236}">
              <a16:creationId xmlns:a16="http://schemas.microsoft.com/office/drawing/2014/main" xmlns="" id="{57CE6893-94AC-40A2-92A2-2445E9D79681}"/>
            </a:ext>
          </a:extLst>
        </xdr:cNvPr>
        <xdr:cNvSpPr txBox="1"/>
      </xdr:nvSpPr>
      <xdr:spPr>
        <a:xfrm>
          <a:off x="16357600" y="1373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21" name="フローチャート: 判断 520">
          <a:extLst>
            <a:ext uri="{FF2B5EF4-FFF2-40B4-BE49-F238E27FC236}">
              <a16:creationId xmlns:a16="http://schemas.microsoft.com/office/drawing/2014/main" xmlns="" id="{15021319-84C9-4FC2-ACD7-EF40FE18509C}"/>
            </a:ext>
          </a:extLst>
        </xdr:cNvPr>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22" name="フローチャート: 判断 521">
          <a:extLst>
            <a:ext uri="{FF2B5EF4-FFF2-40B4-BE49-F238E27FC236}">
              <a16:creationId xmlns:a16="http://schemas.microsoft.com/office/drawing/2014/main" xmlns="" id="{1EFAB812-315B-4035-9BAE-59D146735483}"/>
            </a:ext>
          </a:extLst>
        </xdr:cNvPr>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23" name="フローチャート: 判断 522">
          <a:extLst>
            <a:ext uri="{FF2B5EF4-FFF2-40B4-BE49-F238E27FC236}">
              <a16:creationId xmlns:a16="http://schemas.microsoft.com/office/drawing/2014/main" xmlns="" id="{90222738-81C3-4E95-8F98-15F475A083C6}"/>
            </a:ext>
          </a:extLst>
        </xdr:cNvPr>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xmlns="" id="{2A596DD3-293D-478C-9433-10619FAE10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801FCEBC-0AA4-4B9F-B682-8305FC0CC18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E8202FD6-7AD6-4868-BBA7-4D12A19215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11F96668-1791-40AE-9408-541AD5CE68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3C20443F-AF93-445C-8665-3267603E73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529" name="楕円 528">
          <a:extLst>
            <a:ext uri="{FF2B5EF4-FFF2-40B4-BE49-F238E27FC236}">
              <a16:creationId xmlns:a16="http://schemas.microsoft.com/office/drawing/2014/main" xmlns="" id="{B654BD98-11DA-4BBC-8ADB-9D30F018BFD8}"/>
            </a:ext>
          </a:extLst>
        </xdr:cNvPr>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104520</xdr:rowOff>
    </xdr:from>
    <xdr:ext cx="405111" cy="259045"/>
    <xdr:sp macro="" textlink="">
      <xdr:nvSpPr>
        <xdr:cNvPr id="530" name="【児童館】&#10;有形固定資産減価償却率該当値テキスト">
          <a:extLst>
            <a:ext uri="{FF2B5EF4-FFF2-40B4-BE49-F238E27FC236}">
              <a16:creationId xmlns:a16="http://schemas.microsoft.com/office/drawing/2014/main" xmlns="" id="{94325381-654F-429D-BBD0-C2F9D8CAA476}"/>
            </a:ext>
          </a:extLst>
        </xdr:cNvPr>
        <xdr:cNvSpPr txBox="1"/>
      </xdr:nvSpPr>
      <xdr:spPr>
        <a:xfrm>
          <a:off x="16357600"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531" name="楕円 530">
          <a:extLst>
            <a:ext uri="{FF2B5EF4-FFF2-40B4-BE49-F238E27FC236}">
              <a16:creationId xmlns:a16="http://schemas.microsoft.com/office/drawing/2014/main" xmlns="" id="{0A9E7587-83D9-4173-AB65-18352874E612}"/>
            </a:ext>
          </a:extLst>
        </xdr:cNvPr>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59327</xdr:rowOff>
    </xdr:to>
    <xdr:cxnSp macro="">
      <xdr:nvCxnSpPr>
        <xdr:cNvPr id="532" name="直線コネクタ 531">
          <a:extLst>
            <a:ext uri="{FF2B5EF4-FFF2-40B4-BE49-F238E27FC236}">
              <a16:creationId xmlns:a16="http://schemas.microsoft.com/office/drawing/2014/main" xmlns="" id="{B8C00957-0C73-413E-B86E-D4E3CD05032E}"/>
            </a:ext>
          </a:extLst>
        </xdr:cNvPr>
        <xdr:cNvCxnSpPr/>
      </xdr:nvCxnSpPr>
      <xdr:spPr>
        <a:xfrm flipV="1">
          <a:off x="15481300" y="1406434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152779</xdr:rowOff>
    </xdr:from>
    <xdr:ext cx="405111" cy="259045"/>
    <xdr:sp macro="" textlink="">
      <xdr:nvSpPr>
        <xdr:cNvPr id="533" name="n_1aveValue【児童館】&#10;有形固定資産減価償却率">
          <a:extLst>
            <a:ext uri="{FF2B5EF4-FFF2-40B4-BE49-F238E27FC236}">
              <a16:creationId xmlns:a16="http://schemas.microsoft.com/office/drawing/2014/main" xmlns="" id="{E5DD2BDF-7D5A-4977-B8B9-88E88A4F7709}"/>
            </a:ext>
          </a:extLst>
        </xdr:cNvPr>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534" name="n_2aveValue【児童館】&#10;有形固定資産減価償却率">
          <a:extLst>
            <a:ext uri="{FF2B5EF4-FFF2-40B4-BE49-F238E27FC236}">
              <a16:creationId xmlns:a16="http://schemas.microsoft.com/office/drawing/2014/main" xmlns="" id="{987DA892-BC2D-436F-887C-F3BE7036B504}"/>
            </a:ext>
          </a:extLst>
        </xdr:cNvPr>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101254</xdr:rowOff>
    </xdr:from>
    <xdr:ext cx="405111" cy="259045"/>
    <xdr:sp macro="" textlink="">
      <xdr:nvSpPr>
        <xdr:cNvPr id="535" name="n_1mainValue【児童館】&#10;有形固定資産減価償却率">
          <a:extLst>
            <a:ext uri="{FF2B5EF4-FFF2-40B4-BE49-F238E27FC236}">
              <a16:creationId xmlns:a16="http://schemas.microsoft.com/office/drawing/2014/main" xmlns="" id="{EDCC45E7-3863-4284-A5C8-0F81ECEB894C}"/>
            </a:ext>
          </a:extLst>
        </xdr:cNvPr>
        <xdr:cNvSpPr txBox="1"/>
      </xdr:nvSpPr>
      <xdr:spPr>
        <a:xfrm>
          <a:off x="15266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xmlns="" id="{F651C72C-5389-4E6A-B1DE-4906DB7A73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xmlns="" id="{1DD684B2-4CA4-4C3A-BA57-0424A4E097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xmlns="" id="{FEB04357-AA84-4973-824E-512F3782C2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xmlns="" id="{B448E409-DE2A-40C0-A4E2-5F0F3328D7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xmlns="" id="{38EB2793-8217-4CB4-98F6-057B1E0D7B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xmlns="" id="{79B8A6B4-8153-45CA-A538-B6855BD727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xmlns="" id="{EF1CE2BC-5183-41F4-ACAD-F4680C62AB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xmlns="" id="{2C4AD379-46E8-43E5-B012-534AA6A4CDC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a16="http://schemas.microsoft.com/office/drawing/2014/main" xmlns="" id="{AB03E04F-C662-4201-AD6A-EEDD7EC03FA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a16="http://schemas.microsoft.com/office/drawing/2014/main" xmlns="" id="{F9A1B256-D7D6-4929-9058-061B17F71D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a:extLst>
            <a:ext uri="{FF2B5EF4-FFF2-40B4-BE49-F238E27FC236}">
              <a16:creationId xmlns:a16="http://schemas.microsoft.com/office/drawing/2014/main" xmlns="" id="{240CC789-1B9F-4729-AAA5-795E3E5BAB3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a:extLst>
            <a:ext uri="{FF2B5EF4-FFF2-40B4-BE49-F238E27FC236}">
              <a16:creationId xmlns:a16="http://schemas.microsoft.com/office/drawing/2014/main" xmlns="" id="{EACA2664-4012-488C-9887-82A78994955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a:extLst>
            <a:ext uri="{FF2B5EF4-FFF2-40B4-BE49-F238E27FC236}">
              <a16:creationId xmlns:a16="http://schemas.microsoft.com/office/drawing/2014/main" xmlns="" id="{50BD1803-7DFB-4472-8CA0-15AC9BD3795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a:extLst>
            <a:ext uri="{FF2B5EF4-FFF2-40B4-BE49-F238E27FC236}">
              <a16:creationId xmlns:a16="http://schemas.microsoft.com/office/drawing/2014/main" xmlns="" id="{4E5D32EA-5BBE-4705-AE8C-4B45F3735E2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a:extLst>
            <a:ext uri="{FF2B5EF4-FFF2-40B4-BE49-F238E27FC236}">
              <a16:creationId xmlns:a16="http://schemas.microsoft.com/office/drawing/2014/main" xmlns="" id="{ED08C807-04E5-4C1A-A33B-50A899EB4ED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a:extLst>
            <a:ext uri="{FF2B5EF4-FFF2-40B4-BE49-F238E27FC236}">
              <a16:creationId xmlns:a16="http://schemas.microsoft.com/office/drawing/2014/main" xmlns="" id="{EDF78032-E386-4B63-B072-811E1D5948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a:extLst>
            <a:ext uri="{FF2B5EF4-FFF2-40B4-BE49-F238E27FC236}">
              <a16:creationId xmlns:a16="http://schemas.microsoft.com/office/drawing/2014/main" xmlns="" id="{B6F32538-A146-4A8E-9BD4-D35EA6C687F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a:extLst>
            <a:ext uri="{FF2B5EF4-FFF2-40B4-BE49-F238E27FC236}">
              <a16:creationId xmlns:a16="http://schemas.microsoft.com/office/drawing/2014/main" xmlns="" id="{2BFACC3B-9938-4DBA-AC28-0310317C529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a:extLst>
            <a:ext uri="{FF2B5EF4-FFF2-40B4-BE49-F238E27FC236}">
              <a16:creationId xmlns:a16="http://schemas.microsoft.com/office/drawing/2014/main" xmlns="" id="{149F806F-6238-494D-815C-DC76CF7168A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a:extLst>
            <a:ext uri="{FF2B5EF4-FFF2-40B4-BE49-F238E27FC236}">
              <a16:creationId xmlns:a16="http://schemas.microsoft.com/office/drawing/2014/main" xmlns="" id="{F54E51FA-DB44-4160-8644-21A7FEB692C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xmlns="" id="{8879103D-D7E2-43F0-94A7-157234AF74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xmlns="" id="{2C5010DD-E4A6-4B25-BDFF-B31297E56E1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a:extLst>
            <a:ext uri="{FF2B5EF4-FFF2-40B4-BE49-F238E27FC236}">
              <a16:creationId xmlns:a16="http://schemas.microsoft.com/office/drawing/2014/main" xmlns="" id="{0885B49E-83F7-4B17-88B8-6F39F1C906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59" name="直線コネクタ 558">
          <a:extLst>
            <a:ext uri="{FF2B5EF4-FFF2-40B4-BE49-F238E27FC236}">
              <a16:creationId xmlns:a16="http://schemas.microsoft.com/office/drawing/2014/main" xmlns="" id="{133D5EA4-FE88-4DDA-8B41-D7F53560EAB7}"/>
            </a:ext>
          </a:extLst>
        </xdr:cNvPr>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60" name="【児童館】&#10;一人当たり面積最小値テキスト">
          <a:extLst>
            <a:ext uri="{FF2B5EF4-FFF2-40B4-BE49-F238E27FC236}">
              <a16:creationId xmlns:a16="http://schemas.microsoft.com/office/drawing/2014/main" xmlns="" id="{05A19ACB-7BC0-496D-B6BA-BC20D700A347}"/>
            </a:ext>
          </a:extLst>
        </xdr:cNvPr>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61" name="直線コネクタ 560">
          <a:extLst>
            <a:ext uri="{FF2B5EF4-FFF2-40B4-BE49-F238E27FC236}">
              <a16:creationId xmlns:a16="http://schemas.microsoft.com/office/drawing/2014/main" xmlns="" id="{3BE02DF5-E4DD-42A3-AF43-4B0834136CE1}"/>
            </a:ext>
          </a:extLst>
        </xdr:cNvPr>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62" name="【児童館】&#10;一人当たり面積最大値テキスト">
          <a:extLst>
            <a:ext uri="{FF2B5EF4-FFF2-40B4-BE49-F238E27FC236}">
              <a16:creationId xmlns:a16="http://schemas.microsoft.com/office/drawing/2014/main" xmlns="" id="{A7DF977A-7A03-4932-B48C-BE75F2235039}"/>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63" name="直線コネクタ 562">
          <a:extLst>
            <a:ext uri="{FF2B5EF4-FFF2-40B4-BE49-F238E27FC236}">
              <a16:creationId xmlns:a16="http://schemas.microsoft.com/office/drawing/2014/main" xmlns="" id="{9F9D97D7-5090-4756-8CC9-A0DD475BA82C}"/>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64" name="【児童館】&#10;一人当たり面積平均値テキスト">
          <a:extLst>
            <a:ext uri="{FF2B5EF4-FFF2-40B4-BE49-F238E27FC236}">
              <a16:creationId xmlns:a16="http://schemas.microsoft.com/office/drawing/2014/main" xmlns="" id="{1CB18E16-9924-4F85-AFA2-AD42C0634E9A}"/>
            </a:ext>
          </a:extLst>
        </xdr:cNvPr>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65" name="フローチャート: 判断 564">
          <a:extLst>
            <a:ext uri="{FF2B5EF4-FFF2-40B4-BE49-F238E27FC236}">
              <a16:creationId xmlns:a16="http://schemas.microsoft.com/office/drawing/2014/main" xmlns="" id="{EC51BAE6-986F-4915-9F3F-F83059E2D7FB}"/>
            </a:ext>
          </a:extLst>
        </xdr:cNvPr>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66" name="フローチャート: 判断 565">
          <a:extLst>
            <a:ext uri="{FF2B5EF4-FFF2-40B4-BE49-F238E27FC236}">
              <a16:creationId xmlns:a16="http://schemas.microsoft.com/office/drawing/2014/main" xmlns="" id="{A789F5AD-AABC-4D88-B3CF-40A8861CC5F1}"/>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67" name="フローチャート: 判断 566">
          <a:extLst>
            <a:ext uri="{FF2B5EF4-FFF2-40B4-BE49-F238E27FC236}">
              <a16:creationId xmlns:a16="http://schemas.microsoft.com/office/drawing/2014/main" xmlns="" id="{997DD0A5-B78C-4C77-88DE-A7B97D36D866}"/>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xmlns="" id="{ADC694F0-2D9A-4E13-9BAF-54AF956148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xmlns="" id="{DE19B2E4-63FD-4C18-B62F-E7D45C70CE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xmlns="" id="{AA999ACC-0FC4-47A0-BD08-A719C528586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xmlns="" id="{A791CEDE-9E62-4DD0-9D67-0AC5D6F2578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xmlns="" id="{E350F88F-8D89-4D8F-9948-A604427A5F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573" name="楕円 572">
          <a:extLst>
            <a:ext uri="{FF2B5EF4-FFF2-40B4-BE49-F238E27FC236}">
              <a16:creationId xmlns:a16="http://schemas.microsoft.com/office/drawing/2014/main" xmlns="" id="{19FEA9C4-A10C-4A2C-A2A4-BC61C163CF19}"/>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74947</xdr:rowOff>
    </xdr:from>
    <xdr:ext cx="469744" cy="259045"/>
    <xdr:sp macro="" textlink="">
      <xdr:nvSpPr>
        <xdr:cNvPr id="574" name="【児童館】&#10;一人当たり面積該当値テキスト">
          <a:extLst>
            <a:ext uri="{FF2B5EF4-FFF2-40B4-BE49-F238E27FC236}">
              <a16:creationId xmlns:a16="http://schemas.microsoft.com/office/drawing/2014/main" xmlns="" id="{6BFB2B9E-FDB6-491D-9512-3E8467874EA0}"/>
            </a:ext>
          </a:extLst>
        </xdr:cNvPr>
        <xdr:cNvSpPr txBox="1"/>
      </xdr:nvSpPr>
      <xdr:spPr>
        <a:xfrm>
          <a:off x="22199600"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575" name="楕円 574">
          <a:extLst>
            <a:ext uri="{FF2B5EF4-FFF2-40B4-BE49-F238E27FC236}">
              <a16:creationId xmlns:a16="http://schemas.microsoft.com/office/drawing/2014/main" xmlns="" id="{CEC6F9B0-076B-4828-A491-77DAA7A0FAA4}"/>
            </a:ext>
          </a:extLst>
        </xdr:cNvPr>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106680</xdr:rowOff>
    </xdr:to>
    <xdr:cxnSp macro="">
      <xdr:nvCxnSpPr>
        <xdr:cNvPr id="576" name="直線コネクタ 575">
          <a:extLst>
            <a:ext uri="{FF2B5EF4-FFF2-40B4-BE49-F238E27FC236}">
              <a16:creationId xmlns:a16="http://schemas.microsoft.com/office/drawing/2014/main" xmlns="" id="{D78453E6-D529-4E8F-8A68-4DDC48EC6966}"/>
            </a:ext>
          </a:extLst>
        </xdr:cNvPr>
        <xdr:cNvCxnSpPr/>
      </xdr:nvCxnSpPr>
      <xdr:spPr>
        <a:xfrm flipV="1">
          <a:off x="21323300" y="1467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577" name="n_1aveValue【児童館】&#10;一人当たり面積">
          <a:extLst>
            <a:ext uri="{FF2B5EF4-FFF2-40B4-BE49-F238E27FC236}">
              <a16:creationId xmlns:a16="http://schemas.microsoft.com/office/drawing/2014/main" xmlns="" id="{46FE93AA-66C4-4876-A232-F1AC27AF3D9A}"/>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78" name="n_2aveValue【児童館】&#10;一人当たり面積">
          <a:extLst>
            <a:ext uri="{FF2B5EF4-FFF2-40B4-BE49-F238E27FC236}">
              <a16:creationId xmlns:a16="http://schemas.microsoft.com/office/drawing/2014/main" xmlns="" id="{01AF41C0-C7BA-4BFF-B7A5-42F30A74527D}"/>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2557</xdr:rowOff>
    </xdr:from>
    <xdr:ext cx="469744" cy="259045"/>
    <xdr:sp macro="" textlink="">
      <xdr:nvSpPr>
        <xdr:cNvPr id="579" name="n_1mainValue【児童館】&#10;一人当たり面積">
          <a:extLst>
            <a:ext uri="{FF2B5EF4-FFF2-40B4-BE49-F238E27FC236}">
              <a16:creationId xmlns:a16="http://schemas.microsoft.com/office/drawing/2014/main" xmlns="" id="{837A0F8F-F80C-4BF9-87DA-2FA236A7ABFF}"/>
            </a:ext>
          </a:extLst>
        </xdr:cNvPr>
        <xdr:cNvSpPr txBox="1"/>
      </xdr:nvSpPr>
      <xdr:spPr>
        <a:xfrm>
          <a:off x="210757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a:extLst>
            <a:ext uri="{FF2B5EF4-FFF2-40B4-BE49-F238E27FC236}">
              <a16:creationId xmlns:a16="http://schemas.microsoft.com/office/drawing/2014/main" xmlns="" id="{A36D4F62-A298-44BB-B999-9B69D34F1C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a:extLst>
            <a:ext uri="{FF2B5EF4-FFF2-40B4-BE49-F238E27FC236}">
              <a16:creationId xmlns:a16="http://schemas.microsoft.com/office/drawing/2014/main" xmlns="" id="{FC26A4DF-C1E9-46D4-B780-8C5DD962B0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a:extLst>
            <a:ext uri="{FF2B5EF4-FFF2-40B4-BE49-F238E27FC236}">
              <a16:creationId xmlns:a16="http://schemas.microsoft.com/office/drawing/2014/main" xmlns="" id="{89DF84E6-F45A-4EA0-B09C-109C86892D1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a:extLst>
            <a:ext uri="{FF2B5EF4-FFF2-40B4-BE49-F238E27FC236}">
              <a16:creationId xmlns:a16="http://schemas.microsoft.com/office/drawing/2014/main" xmlns="" id="{82DDDB27-E067-41E9-A1FD-2EEAF905D2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a:extLst>
            <a:ext uri="{FF2B5EF4-FFF2-40B4-BE49-F238E27FC236}">
              <a16:creationId xmlns:a16="http://schemas.microsoft.com/office/drawing/2014/main" xmlns="" id="{F5635919-EF49-434F-966C-30A132DB53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a:extLst>
            <a:ext uri="{FF2B5EF4-FFF2-40B4-BE49-F238E27FC236}">
              <a16:creationId xmlns:a16="http://schemas.microsoft.com/office/drawing/2014/main" xmlns="" id="{C4874336-2596-45B4-83A1-0353A3EA10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a:extLst>
            <a:ext uri="{FF2B5EF4-FFF2-40B4-BE49-F238E27FC236}">
              <a16:creationId xmlns:a16="http://schemas.microsoft.com/office/drawing/2014/main" xmlns="" id="{88901074-B5E6-4278-BA22-980F43B1C2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a:extLst>
            <a:ext uri="{FF2B5EF4-FFF2-40B4-BE49-F238E27FC236}">
              <a16:creationId xmlns:a16="http://schemas.microsoft.com/office/drawing/2014/main" xmlns="" id="{B671C467-6110-4564-B570-2D3CAB277E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a:extLst>
            <a:ext uri="{FF2B5EF4-FFF2-40B4-BE49-F238E27FC236}">
              <a16:creationId xmlns:a16="http://schemas.microsoft.com/office/drawing/2014/main" xmlns="" id="{DFB99AC5-E459-4544-9AE3-08FE433470F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a:extLst>
            <a:ext uri="{FF2B5EF4-FFF2-40B4-BE49-F238E27FC236}">
              <a16:creationId xmlns:a16="http://schemas.microsoft.com/office/drawing/2014/main" xmlns="" id="{0F9C3519-ACBA-4C25-8342-1B18BA006E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a:extLst>
            <a:ext uri="{FF2B5EF4-FFF2-40B4-BE49-F238E27FC236}">
              <a16:creationId xmlns:a16="http://schemas.microsoft.com/office/drawing/2014/main" xmlns="" id="{79831915-64FE-4A86-812E-3C7F169E3DA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a:extLst>
            <a:ext uri="{FF2B5EF4-FFF2-40B4-BE49-F238E27FC236}">
              <a16:creationId xmlns:a16="http://schemas.microsoft.com/office/drawing/2014/main" xmlns="" id="{5B74A250-7A7A-49DA-AD11-78B993E9B6B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a:extLst>
            <a:ext uri="{FF2B5EF4-FFF2-40B4-BE49-F238E27FC236}">
              <a16:creationId xmlns:a16="http://schemas.microsoft.com/office/drawing/2014/main" xmlns="" id="{D83C55DB-9710-4816-B983-FC73BDD4497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a:extLst>
            <a:ext uri="{FF2B5EF4-FFF2-40B4-BE49-F238E27FC236}">
              <a16:creationId xmlns:a16="http://schemas.microsoft.com/office/drawing/2014/main" xmlns="" id="{1AD9516E-D842-465B-BE3A-3FE28F35F5B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a:extLst>
            <a:ext uri="{FF2B5EF4-FFF2-40B4-BE49-F238E27FC236}">
              <a16:creationId xmlns:a16="http://schemas.microsoft.com/office/drawing/2014/main" xmlns="" id="{77F5EB17-E625-43DB-B416-D191AE2BCC8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a:extLst>
            <a:ext uri="{FF2B5EF4-FFF2-40B4-BE49-F238E27FC236}">
              <a16:creationId xmlns:a16="http://schemas.microsoft.com/office/drawing/2014/main" xmlns="" id="{0758A1C4-BE6F-4C89-ADCC-747222B5337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a:extLst>
            <a:ext uri="{FF2B5EF4-FFF2-40B4-BE49-F238E27FC236}">
              <a16:creationId xmlns:a16="http://schemas.microsoft.com/office/drawing/2014/main" xmlns="" id="{8C78798A-51C9-464E-9408-90699C07D28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a:extLst>
            <a:ext uri="{FF2B5EF4-FFF2-40B4-BE49-F238E27FC236}">
              <a16:creationId xmlns:a16="http://schemas.microsoft.com/office/drawing/2014/main" xmlns="" id="{2EEC0E5C-02A7-4B8F-9E23-E7997BEEFA0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8" name="テキスト ボックス 597">
          <a:extLst>
            <a:ext uri="{FF2B5EF4-FFF2-40B4-BE49-F238E27FC236}">
              <a16:creationId xmlns:a16="http://schemas.microsoft.com/office/drawing/2014/main" xmlns="" id="{12D6B6E3-94BC-425A-9F9C-FE47E10CB44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a:extLst>
            <a:ext uri="{FF2B5EF4-FFF2-40B4-BE49-F238E27FC236}">
              <a16:creationId xmlns:a16="http://schemas.microsoft.com/office/drawing/2014/main" xmlns="" id="{6BB48F6E-2CAF-4CF0-8032-F712C6CA06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a:extLst>
            <a:ext uri="{FF2B5EF4-FFF2-40B4-BE49-F238E27FC236}">
              <a16:creationId xmlns:a16="http://schemas.microsoft.com/office/drawing/2014/main" xmlns="" id="{6C90E942-EF37-4826-99FF-9A89818EA25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a:extLst>
            <a:ext uri="{FF2B5EF4-FFF2-40B4-BE49-F238E27FC236}">
              <a16:creationId xmlns:a16="http://schemas.microsoft.com/office/drawing/2014/main" xmlns="" id="{61F9A82E-CFD8-4C1B-A51B-B634F258B7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02" name="直線コネクタ 601">
          <a:extLst>
            <a:ext uri="{FF2B5EF4-FFF2-40B4-BE49-F238E27FC236}">
              <a16:creationId xmlns:a16="http://schemas.microsoft.com/office/drawing/2014/main" xmlns="" id="{CCC02AA4-2874-429B-B60A-0C521118A717}"/>
            </a:ext>
          </a:extLst>
        </xdr:cNvPr>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03" name="【公民館】&#10;有形固定資産減価償却率最小値テキスト">
          <a:extLst>
            <a:ext uri="{FF2B5EF4-FFF2-40B4-BE49-F238E27FC236}">
              <a16:creationId xmlns:a16="http://schemas.microsoft.com/office/drawing/2014/main" xmlns="" id="{46CEA7D4-E962-4662-893A-6BB420B9086A}"/>
            </a:ext>
          </a:extLst>
        </xdr:cNvPr>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04" name="直線コネクタ 603">
          <a:extLst>
            <a:ext uri="{FF2B5EF4-FFF2-40B4-BE49-F238E27FC236}">
              <a16:creationId xmlns:a16="http://schemas.microsoft.com/office/drawing/2014/main" xmlns="" id="{D65F703A-26F0-42A5-8AE5-D4E12791975F}"/>
            </a:ext>
          </a:extLst>
        </xdr:cNvPr>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5" name="【公民館】&#10;有形固定資産減価償却率最大値テキスト">
          <a:extLst>
            <a:ext uri="{FF2B5EF4-FFF2-40B4-BE49-F238E27FC236}">
              <a16:creationId xmlns:a16="http://schemas.microsoft.com/office/drawing/2014/main" xmlns="" id="{69E2C8EB-7801-4A71-B285-EA52303DFD42}"/>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6" name="直線コネクタ 605">
          <a:extLst>
            <a:ext uri="{FF2B5EF4-FFF2-40B4-BE49-F238E27FC236}">
              <a16:creationId xmlns:a16="http://schemas.microsoft.com/office/drawing/2014/main" xmlns="" id="{E3981A91-192D-4F6A-A002-60EA10BF9C4F}"/>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07" name="【公民館】&#10;有形固定資産減価償却率平均値テキスト">
          <a:extLst>
            <a:ext uri="{FF2B5EF4-FFF2-40B4-BE49-F238E27FC236}">
              <a16:creationId xmlns:a16="http://schemas.microsoft.com/office/drawing/2014/main" xmlns="" id="{189DF691-D5C1-4D45-8E46-4810C785B696}"/>
            </a:ext>
          </a:extLst>
        </xdr:cNvPr>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08" name="フローチャート: 判断 607">
          <a:extLst>
            <a:ext uri="{FF2B5EF4-FFF2-40B4-BE49-F238E27FC236}">
              <a16:creationId xmlns:a16="http://schemas.microsoft.com/office/drawing/2014/main" xmlns="" id="{25568A7E-238E-4883-9AB4-9BD3E54E0E34}"/>
            </a:ext>
          </a:extLst>
        </xdr:cNvPr>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09" name="フローチャート: 判断 608">
          <a:extLst>
            <a:ext uri="{FF2B5EF4-FFF2-40B4-BE49-F238E27FC236}">
              <a16:creationId xmlns:a16="http://schemas.microsoft.com/office/drawing/2014/main" xmlns="" id="{C0C91161-90A2-4C48-8668-CB96B26D34BF}"/>
            </a:ext>
          </a:extLst>
        </xdr:cNvPr>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10" name="フローチャート: 判断 609">
          <a:extLst>
            <a:ext uri="{FF2B5EF4-FFF2-40B4-BE49-F238E27FC236}">
              <a16:creationId xmlns:a16="http://schemas.microsoft.com/office/drawing/2014/main" xmlns="" id="{64EB3489-3DA7-40B6-9CC0-712F234F302F}"/>
            </a:ext>
          </a:extLst>
        </xdr:cNvPr>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xmlns="" id="{02DA35AD-3737-4382-9BF7-52A2398564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xmlns="" id="{978CD8E8-5274-420A-B2FF-7C8488A37F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xmlns="" id="{84E615C8-E35B-47B2-9715-5705CB86DB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xmlns="" id="{72272209-C6C9-44B1-A7E7-0D87FD754CC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5B0FB3C5-701A-4E6B-AAA4-F401FD53EC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64263</xdr:rowOff>
    </xdr:from>
    <xdr:to>
      <xdr:col>85</xdr:col>
      <xdr:colOff>177800</xdr:colOff>
      <xdr:row>102</xdr:row>
      <xdr:rowOff>165863</xdr:rowOff>
    </xdr:to>
    <xdr:sp macro="" textlink="">
      <xdr:nvSpPr>
        <xdr:cNvPr id="616" name="楕円 615">
          <a:extLst>
            <a:ext uri="{FF2B5EF4-FFF2-40B4-BE49-F238E27FC236}">
              <a16:creationId xmlns:a16="http://schemas.microsoft.com/office/drawing/2014/main" xmlns="" id="{C9B65BCC-648F-44DE-A5F7-174F552252B4}"/>
            </a:ext>
          </a:extLst>
        </xdr:cNvPr>
        <xdr:cNvSpPr/>
      </xdr:nvSpPr>
      <xdr:spPr>
        <a:xfrm>
          <a:off x="162687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87140</xdr:rowOff>
    </xdr:from>
    <xdr:ext cx="405111" cy="259045"/>
    <xdr:sp macro="" textlink="">
      <xdr:nvSpPr>
        <xdr:cNvPr id="617" name="【公民館】&#10;有形固定資産減価償却率該当値テキスト">
          <a:extLst>
            <a:ext uri="{FF2B5EF4-FFF2-40B4-BE49-F238E27FC236}">
              <a16:creationId xmlns:a16="http://schemas.microsoft.com/office/drawing/2014/main" xmlns="" id="{C481A455-D745-40FF-92A1-AA7D68778D6D}"/>
            </a:ext>
          </a:extLst>
        </xdr:cNvPr>
        <xdr:cNvSpPr txBox="1"/>
      </xdr:nvSpPr>
      <xdr:spPr>
        <a:xfrm>
          <a:off x="16357600" y="1740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98552</xdr:rowOff>
    </xdr:from>
    <xdr:to>
      <xdr:col>81</xdr:col>
      <xdr:colOff>101600</xdr:colOff>
      <xdr:row>103</xdr:row>
      <xdr:rowOff>28702</xdr:rowOff>
    </xdr:to>
    <xdr:sp macro="" textlink="">
      <xdr:nvSpPr>
        <xdr:cNvPr id="618" name="楕円 617">
          <a:extLst>
            <a:ext uri="{FF2B5EF4-FFF2-40B4-BE49-F238E27FC236}">
              <a16:creationId xmlns:a16="http://schemas.microsoft.com/office/drawing/2014/main" xmlns="" id="{DD123B7B-5E41-40A3-88A8-859CF8A9B35B}"/>
            </a:ext>
          </a:extLst>
        </xdr:cNvPr>
        <xdr:cNvSpPr/>
      </xdr:nvSpPr>
      <xdr:spPr>
        <a:xfrm>
          <a:off x="154305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115063</xdr:rowOff>
    </xdr:from>
    <xdr:to>
      <xdr:col>85</xdr:col>
      <xdr:colOff>127000</xdr:colOff>
      <xdr:row>102</xdr:row>
      <xdr:rowOff>149352</xdr:rowOff>
    </xdr:to>
    <xdr:cxnSp macro="">
      <xdr:nvCxnSpPr>
        <xdr:cNvPr id="619" name="直線コネクタ 618">
          <a:extLst>
            <a:ext uri="{FF2B5EF4-FFF2-40B4-BE49-F238E27FC236}">
              <a16:creationId xmlns:a16="http://schemas.microsoft.com/office/drawing/2014/main" xmlns="" id="{4C1459A0-1479-4FBF-A09D-81F7A3F264F9}"/>
            </a:ext>
          </a:extLst>
        </xdr:cNvPr>
        <xdr:cNvCxnSpPr/>
      </xdr:nvCxnSpPr>
      <xdr:spPr>
        <a:xfrm flipV="1">
          <a:off x="15481300" y="176029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20" name="n_1aveValue【公民館】&#10;有形固定資産減価償却率">
          <a:extLst>
            <a:ext uri="{FF2B5EF4-FFF2-40B4-BE49-F238E27FC236}">
              <a16:creationId xmlns:a16="http://schemas.microsoft.com/office/drawing/2014/main" xmlns="" id="{91FE62CD-33E0-45D8-A003-8F1176D5E888}"/>
            </a:ext>
          </a:extLst>
        </xdr:cNvPr>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621" name="n_2aveValue【公民館】&#10;有形固定資産減価償却率">
          <a:extLst>
            <a:ext uri="{FF2B5EF4-FFF2-40B4-BE49-F238E27FC236}">
              <a16:creationId xmlns:a16="http://schemas.microsoft.com/office/drawing/2014/main" xmlns="" id="{39DB3ADB-D56E-4553-9DA2-32FCB2FAA1BD}"/>
            </a:ext>
          </a:extLst>
        </xdr:cNvPr>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45229</xdr:rowOff>
    </xdr:from>
    <xdr:ext cx="405111" cy="259045"/>
    <xdr:sp macro="" textlink="">
      <xdr:nvSpPr>
        <xdr:cNvPr id="622" name="n_1mainValue【公民館】&#10;有形固定資産減価償却率">
          <a:extLst>
            <a:ext uri="{FF2B5EF4-FFF2-40B4-BE49-F238E27FC236}">
              <a16:creationId xmlns:a16="http://schemas.microsoft.com/office/drawing/2014/main" xmlns="" id="{28F1A44A-8A85-4316-B755-BD8479B2D64A}"/>
            </a:ext>
          </a:extLst>
        </xdr:cNvPr>
        <xdr:cNvSpPr txBox="1"/>
      </xdr:nvSpPr>
      <xdr:spPr>
        <a:xfrm>
          <a:off x="152660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a:extLst>
            <a:ext uri="{FF2B5EF4-FFF2-40B4-BE49-F238E27FC236}">
              <a16:creationId xmlns:a16="http://schemas.microsoft.com/office/drawing/2014/main" xmlns="" id="{597C8E2C-ED0B-4F1D-816A-FC7E319D94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a:extLst>
            <a:ext uri="{FF2B5EF4-FFF2-40B4-BE49-F238E27FC236}">
              <a16:creationId xmlns:a16="http://schemas.microsoft.com/office/drawing/2014/main" xmlns="" id="{E4E464A8-2CC7-4BE4-B92B-DFF6ECCC72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a:extLst>
            <a:ext uri="{FF2B5EF4-FFF2-40B4-BE49-F238E27FC236}">
              <a16:creationId xmlns:a16="http://schemas.microsoft.com/office/drawing/2014/main" xmlns="" id="{30F303D2-03C9-41B8-8AC5-CB9AC953F9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a:extLst>
            <a:ext uri="{FF2B5EF4-FFF2-40B4-BE49-F238E27FC236}">
              <a16:creationId xmlns:a16="http://schemas.microsoft.com/office/drawing/2014/main" xmlns="" id="{9E1AB7E4-FE29-4BC3-BC04-02A569BF86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a:extLst>
            <a:ext uri="{FF2B5EF4-FFF2-40B4-BE49-F238E27FC236}">
              <a16:creationId xmlns:a16="http://schemas.microsoft.com/office/drawing/2014/main" xmlns="" id="{44F6ED3D-CC3A-498F-8D60-A30B913C1A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a:extLst>
            <a:ext uri="{FF2B5EF4-FFF2-40B4-BE49-F238E27FC236}">
              <a16:creationId xmlns:a16="http://schemas.microsoft.com/office/drawing/2014/main" xmlns="" id="{DAEE9F4B-0BD7-43FB-AC25-52DC3CD7F4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a:extLst>
            <a:ext uri="{FF2B5EF4-FFF2-40B4-BE49-F238E27FC236}">
              <a16:creationId xmlns:a16="http://schemas.microsoft.com/office/drawing/2014/main" xmlns="" id="{7BFAB903-BFE3-40BC-A083-CA0055608F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a:extLst>
            <a:ext uri="{FF2B5EF4-FFF2-40B4-BE49-F238E27FC236}">
              <a16:creationId xmlns:a16="http://schemas.microsoft.com/office/drawing/2014/main" xmlns="" id="{01EF3856-B3F9-4FB9-AA42-28DAC30963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a:extLst>
            <a:ext uri="{FF2B5EF4-FFF2-40B4-BE49-F238E27FC236}">
              <a16:creationId xmlns:a16="http://schemas.microsoft.com/office/drawing/2014/main" xmlns="" id="{42AEE7DC-93C3-48E1-9D53-9D83843C2A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a:extLst>
            <a:ext uri="{FF2B5EF4-FFF2-40B4-BE49-F238E27FC236}">
              <a16:creationId xmlns:a16="http://schemas.microsoft.com/office/drawing/2014/main" xmlns="" id="{3234C715-CE43-401A-8CB2-54A7537229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a:extLst>
            <a:ext uri="{FF2B5EF4-FFF2-40B4-BE49-F238E27FC236}">
              <a16:creationId xmlns:a16="http://schemas.microsoft.com/office/drawing/2014/main" xmlns="" id="{AC4E1E0C-3ADF-4B65-8A45-151F3C3EE42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a:extLst>
            <a:ext uri="{FF2B5EF4-FFF2-40B4-BE49-F238E27FC236}">
              <a16:creationId xmlns:a16="http://schemas.microsoft.com/office/drawing/2014/main" xmlns="" id="{024EE6C9-DC4A-4063-8EED-92196E985F1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a:extLst>
            <a:ext uri="{FF2B5EF4-FFF2-40B4-BE49-F238E27FC236}">
              <a16:creationId xmlns:a16="http://schemas.microsoft.com/office/drawing/2014/main" xmlns="" id="{B1AF1B41-3051-4369-820C-1C36EC8F83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a:extLst>
            <a:ext uri="{FF2B5EF4-FFF2-40B4-BE49-F238E27FC236}">
              <a16:creationId xmlns:a16="http://schemas.microsoft.com/office/drawing/2014/main" xmlns="" id="{9227C654-AA47-4BE7-BD27-11C5746AC25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a:extLst>
            <a:ext uri="{FF2B5EF4-FFF2-40B4-BE49-F238E27FC236}">
              <a16:creationId xmlns:a16="http://schemas.microsoft.com/office/drawing/2014/main" xmlns="" id="{EF012B31-CD0F-41A1-9178-462A7480F6D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a:extLst>
            <a:ext uri="{FF2B5EF4-FFF2-40B4-BE49-F238E27FC236}">
              <a16:creationId xmlns:a16="http://schemas.microsoft.com/office/drawing/2014/main" xmlns="" id="{C47382E6-9A43-40D1-9680-4A9E6310739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a:extLst>
            <a:ext uri="{FF2B5EF4-FFF2-40B4-BE49-F238E27FC236}">
              <a16:creationId xmlns:a16="http://schemas.microsoft.com/office/drawing/2014/main" xmlns="" id="{748A7E13-E9CE-4A6E-8C44-67E2FB063E1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a:extLst>
            <a:ext uri="{FF2B5EF4-FFF2-40B4-BE49-F238E27FC236}">
              <a16:creationId xmlns:a16="http://schemas.microsoft.com/office/drawing/2014/main" xmlns="" id="{FB63921D-8869-4407-A60E-448643954AF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a:extLst>
            <a:ext uri="{FF2B5EF4-FFF2-40B4-BE49-F238E27FC236}">
              <a16:creationId xmlns:a16="http://schemas.microsoft.com/office/drawing/2014/main" xmlns="" id="{E17F2463-EBDE-4B1C-AE5A-E06A1B88B63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a:extLst>
            <a:ext uri="{FF2B5EF4-FFF2-40B4-BE49-F238E27FC236}">
              <a16:creationId xmlns:a16="http://schemas.microsoft.com/office/drawing/2014/main" xmlns="" id="{2750F9BB-8A12-4202-9D8B-719E83A5301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a:extLst>
            <a:ext uri="{FF2B5EF4-FFF2-40B4-BE49-F238E27FC236}">
              <a16:creationId xmlns:a16="http://schemas.microsoft.com/office/drawing/2014/main" xmlns="" id="{681C8B13-20FF-412B-86AB-18FC24B34B0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xmlns="" id="{546B3B17-7E81-414B-86E0-1CA77CD673B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a:extLst>
            <a:ext uri="{FF2B5EF4-FFF2-40B4-BE49-F238E27FC236}">
              <a16:creationId xmlns:a16="http://schemas.microsoft.com/office/drawing/2014/main" xmlns="" id="{A4064F0F-BDAC-4821-8E93-F4A72B622F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46" name="直線コネクタ 645">
          <a:extLst>
            <a:ext uri="{FF2B5EF4-FFF2-40B4-BE49-F238E27FC236}">
              <a16:creationId xmlns:a16="http://schemas.microsoft.com/office/drawing/2014/main" xmlns="" id="{86C2914A-9FA8-45E4-9923-AF98AC182D62}"/>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47" name="【公民館】&#10;一人当たり面積最小値テキスト">
          <a:extLst>
            <a:ext uri="{FF2B5EF4-FFF2-40B4-BE49-F238E27FC236}">
              <a16:creationId xmlns:a16="http://schemas.microsoft.com/office/drawing/2014/main" xmlns="" id="{08CCD6A7-765D-4494-BE71-85A6578C434D}"/>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48" name="直線コネクタ 647">
          <a:extLst>
            <a:ext uri="{FF2B5EF4-FFF2-40B4-BE49-F238E27FC236}">
              <a16:creationId xmlns:a16="http://schemas.microsoft.com/office/drawing/2014/main" xmlns="" id="{5FFE5D49-1B9D-4B4A-8490-13D03F8D5355}"/>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49" name="【公民館】&#10;一人当たり面積最大値テキスト">
          <a:extLst>
            <a:ext uri="{FF2B5EF4-FFF2-40B4-BE49-F238E27FC236}">
              <a16:creationId xmlns:a16="http://schemas.microsoft.com/office/drawing/2014/main" xmlns="" id="{EA3D1D43-13A2-43F7-95F1-163B317963DC}"/>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50" name="直線コネクタ 649">
          <a:extLst>
            <a:ext uri="{FF2B5EF4-FFF2-40B4-BE49-F238E27FC236}">
              <a16:creationId xmlns:a16="http://schemas.microsoft.com/office/drawing/2014/main" xmlns="" id="{EA257155-E7EF-4C35-9A66-8478A68A0745}"/>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51" name="【公民館】&#10;一人当たり面積平均値テキスト">
          <a:extLst>
            <a:ext uri="{FF2B5EF4-FFF2-40B4-BE49-F238E27FC236}">
              <a16:creationId xmlns:a16="http://schemas.microsoft.com/office/drawing/2014/main" xmlns="" id="{73480D3D-DC43-4B6C-8F9C-CA3A39F3A5E2}"/>
            </a:ext>
          </a:extLst>
        </xdr:cNvPr>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52" name="フローチャート: 判断 651">
          <a:extLst>
            <a:ext uri="{FF2B5EF4-FFF2-40B4-BE49-F238E27FC236}">
              <a16:creationId xmlns:a16="http://schemas.microsoft.com/office/drawing/2014/main" xmlns="" id="{AE07874A-9C26-4198-BE83-B183C1B8177C}"/>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53" name="フローチャート: 判断 652">
          <a:extLst>
            <a:ext uri="{FF2B5EF4-FFF2-40B4-BE49-F238E27FC236}">
              <a16:creationId xmlns:a16="http://schemas.microsoft.com/office/drawing/2014/main" xmlns="" id="{389642FB-1999-4914-A6BD-872676F02834}"/>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54" name="フローチャート: 判断 653">
          <a:extLst>
            <a:ext uri="{FF2B5EF4-FFF2-40B4-BE49-F238E27FC236}">
              <a16:creationId xmlns:a16="http://schemas.microsoft.com/office/drawing/2014/main" xmlns="" id="{5BACC7F9-0D2C-498A-866F-8AA886B9B66F}"/>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xmlns="" id="{00AA270D-13B9-4776-A3B3-FD3E4E87BB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F645993D-7C96-49D9-975D-20BDC64A04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38124BDB-5287-4894-A17E-254938731F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xmlns="" id="{083675E9-7035-45C5-BF3D-93771948DA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xmlns="" id="{ADF34D06-E1CA-40FA-B4A1-563438282D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660" name="楕円 659">
          <a:extLst>
            <a:ext uri="{FF2B5EF4-FFF2-40B4-BE49-F238E27FC236}">
              <a16:creationId xmlns:a16="http://schemas.microsoft.com/office/drawing/2014/main" xmlns="" id="{360DBE16-E400-4832-B7CE-F22E2D07A396}"/>
            </a:ext>
          </a:extLst>
        </xdr:cNvPr>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661" name="【公民館】&#10;一人当たり面積該当値テキスト">
          <a:extLst>
            <a:ext uri="{FF2B5EF4-FFF2-40B4-BE49-F238E27FC236}">
              <a16:creationId xmlns:a16="http://schemas.microsoft.com/office/drawing/2014/main" xmlns="" id="{584C6F1D-741E-45A9-8C27-C1858FBD3C2D}"/>
            </a:ext>
          </a:extLst>
        </xdr:cNvPr>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662" name="楕円 661">
          <a:extLst>
            <a:ext uri="{FF2B5EF4-FFF2-40B4-BE49-F238E27FC236}">
              <a16:creationId xmlns:a16="http://schemas.microsoft.com/office/drawing/2014/main" xmlns="" id="{2344A837-1C0F-43CE-990D-ADC61A6A4A27}"/>
            </a:ext>
          </a:extLst>
        </xdr:cNvPr>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107</xdr:row>
      <xdr:rowOff>57150</xdr:rowOff>
    </xdr:to>
    <xdr:cxnSp macro="">
      <xdr:nvCxnSpPr>
        <xdr:cNvPr id="663" name="直線コネクタ 662">
          <a:extLst>
            <a:ext uri="{FF2B5EF4-FFF2-40B4-BE49-F238E27FC236}">
              <a16:creationId xmlns:a16="http://schemas.microsoft.com/office/drawing/2014/main" xmlns="" id="{CEC97243-EC8B-45DF-869D-B5FBAB563081}"/>
            </a:ext>
          </a:extLst>
        </xdr:cNvPr>
        <xdr:cNvCxnSpPr/>
      </xdr:nvCxnSpPr>
      <xdr:spPr>
        <a:xfrm>
          <a:off x="21323300" y="18333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64" name="n_1aveValue【公民館】&#10;一人当たり面積">
          <a:extLst>
            <a:ext uri="{FF2B5EF4-FFF2-40B4-BE49-F238E27FC236}">
              <a16:creationId xmlns:a16="http://schemas.microsoft.com/office/drawing/2014/main" xmlns="" id="{E3DD792C-B64E-4100-8CF4-71A299B68ACD}"/>
            </a:ext>
          </a:extLst>
        </xdr:cNvPr>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65" name="n_2aveValue【公民館】&#10;一人当たり面積">
          <a:extLst>
            <a:ext uri="{FF2B5EF4-FFF2-40B4-BE49-F238E27FC236}">
              <a16:creationId xmlns:a16="http://schemas.microsoft.com/office/drawing/2014/main" xmlns="" id="{6A216C64-94DA-48E0-953B-2335F5A41941}"/>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666" name="n_1mainValue【公民館】&#10;一人当たり面積">
          <a:extLst>
            <a:ext uri="{FF2B5EF4-FFF2-40B4-BE49-F238E27FC236}">
              <a16:creationId xmlns:a16="http://schemas.microsoft.com/office/drawing/2014/main" xmlns="" id="{B948E800-3BA7-4DD0-AE10-9AE96DA40858}"/>
            </a:ext>
          </a:extLst>
        </xdr:cNvPr>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a:extLst>
            <a:ext uri="{FF2B5EF4-FFF2-40B4-BE49-F238E27FC236}">
              <a16:creationId xmlns:a16="http://schemas.microsoft.com/office/drawing/2014/main" xmlns="" id="{E0171E09-8E65-4F13-BA1B-5236D4FE41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a:extLst>
            <a:ext uri="{FF2B5EF4-FFF2-40B4-BE49-F238E27FC236}">
              <a16:creationId xmlns:a16="http://schemas.microsoft.com/office/drawing/2014/main" xmlns="" id="{EFE5725D-5A59-4F45-8A8F-2635E33427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a:extLst>
            <a:ext uri="{FF2B5EF4-FFF2-40B4-BE49-F238E27FC236}">
              <a16:creationId xmlns:a16="http://schemas.microsoft.com/office/drawing/2014/main" xmlns="" id="{DD1659FD-2066-4702-B4A9-04DD496519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・類似団体と比較して特に有形固定資産減価償却率が高くなっている施設は公営住宅、公民館であり、特に低くなっている施設は、道路、橋りょうである。公営住宅については、７施設のうち６施設が昭和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までの間に建築されたものであり、その大半が減価償却を完了している。公営住宅の需要を踏まえながら新築、廃止など幅広く検討していく。道路及び橋りょうについては、順次更新整備を行っており、これにより類似団体に比べ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A51B254-9A36-4AAC-B5B5-54B060E8A12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82CECAA-8ECB-49FC-BD3F-4B04D82A82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DF4E1F8-6AE6-40D8-BFC2-ACB99B6970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5268B48-3471-40C9-AB18-D5C81C984D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FFCC0C9-07AF-4B45-9CB7-6921415700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5ACE541-6141-43E8-9A6C-F6185FA7CF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468AA30-5B75-455A-9788-13B2365752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FA9B99B-E4E9-4D00-B70B-050C2DA51B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CAADE19-9CC5-4EAD-B0A7-EF924EC5D3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A5209A5-E9AE-454E-92C1-73091C3ACF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7FAE864-363B-4016-B562-6DD597FDEB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0C8F352-A2A3-43BF-BC26-15DF8A7922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C7A9BB9-B863-4C92-8300-985F2FE73E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0FA902A-DDA8-450B-8B5D-BA22DF81F0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FC7D8DB-13FB-4033-820D-5DA25A60A6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087AB06-226F-4602-9E45-71CF1905C33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F5AEC4C-3FF6-4BCD-A0D4-8DA626416F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E93FA2A-EA2E-4893-9DBF-315510F883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FA6A352-939C-4F70-AADD-435158EAE7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31698C7-6F9B-4FD4-805F-F74C5D83B5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8F91D18-4FFA-4914-999B-723C26C2F5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1E335C3-9936-441E-A66D-FDC117953C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20EF942-FED4-459B-BFBD-3AAB20C7D6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FFE0621-D7F0-4316-8D08-C9EE5B359D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42683D1-1BF6-48B1-96FA-5227B488D9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24B1F1E-B134-46F5-897C-9E0C97F1F4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86428AE-0308-4615-8208-A6E50B46C1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D202BE6-5F5A-4352-9782-94F08745CC1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FCC558D4-BA8E-484E-8F2D-BEBD4DC02C7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EEF3640-94CB-45B7-9885-DBB16FEF19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3B0D06ED-394C-4B40-AECD-67F0D9C598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8C01C91A-A14D-4016-A84B-A9D07FF3D2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B7AAC138-CCC4-48DD-A230-F8FFB7E57A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3EF96D41-C2C0-4466-895F-853A3BD375A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90756F2-3EE9-45A0-90E8-05C56E9644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2F39CB5-507C-46A9-9F8D-37FF3D94EA0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283C443D-2268-476C-BB85-7C24CBABF43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90FF919-552B-435F-B260-9B44C417F3E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4CA2043E-B678-49BB-9219-163ADDE2AC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82E62C29-F1FA-469A-91B1-8AAB7DF652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9434F591-B96A-423C-BCEB-8637555480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46341671-BC02-4721-8053-5E27EFB1693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4C04F1EA-77B2-43BD-9327-E2EE6DEF12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F6F86DD6-5E21-4764-86BA-193BBFE072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E235ACA0-AA80-4F48-B345-6C4ECD7CDD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D70895ED-0BCA-4178-8F52-460D5A233A0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F825EB26-5010-499E-8FC2-9DFA47EC40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80871F33-FEE9-46EA-913A-D15DBE8DA1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A36323D1-5870-450A-AB3D-8F9C07FCA9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D177DC3E-6B18-4FAE-A3B8-34CFDCA739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75690780-1189-4F78-9B60-D1E5E48154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1F638C56-4CB7-4DB5-B1AB-AC2FA64F40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7A27224C-264F-4C30-AD1C-194A4CC58A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BFE08AC2-1408-417D-A299-7790E808F0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B3AFC4D3-A1B0-46B0-9D2B-D5FD45387D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5F3CBF9-0DF4-41EA-A683-43240B768A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D5A3730D-8889-441D-A8A7-7BF4D5DA98C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EE81982D-EC0F-4B52-9A84-29FE1552533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ACF99694-05C7-4FA2-9966-F0E3BBA69DE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C364B63C-22C8-45D7-9864-018B93F9E6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6A0A61C8-640F-4D1D-A56C-E06FCA92007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6BAC2AC4-4D90-46A5-8220-571584223DC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6C0FB6F5-3F17-4F9B-A84C-4C1AD54C577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5BE2627A-E490-41E9-93B3-573FAD497AA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9C72FAD-02D3-4692-8450-33F5ADD6AE6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F7CE5615-62C2-4935-8C74-0FAC40F58D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5D26B484-199F-42E5-AC67-7282D3332BA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FEC5F7F7-97E3-4348-B667-91CE2E0256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93EA10CC-AD52-4E79-9720-8047FB38FDE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962BBCD1-6C0A-454B-A95D-34DAA8AAAC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a:extLst>
            <a:ext uri="{FF2B5EF4-FFF2-40B4-BE49-F238E27FC236}">
              <a16:creationId xmlns:a16="http://schemas.microsoft.com/office/drawing/2014/main" xmlns="" id="{425AC21A-1DDE-4C41-A980-0454B4AECA70}"/>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4FE0B407-FEDC-410F-80E8-6A164D92E542}"/>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a:extLst>
            <a:ext uri="{FF2B5EF4-FFF2-40B4-BE49-F238E27FC236}">
              <a16:creationId xmlns:a16="http://schemas.microsoft.com/office/drawing/2014/main" xmlns="" id="{0E944D10-FCF6-4809-9F15-D88AEC06E44A}"/>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xmlns="" id="{FF40EBAF-F54D-4A11-9D99-32176CCDE094}"/>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a:extLst>
            <a:ext uri="{FF2B5EF4-FFF2-40B4-BE49-F238E27FC236}">
              <a16:creationId xmlns:a16="http://schemas.microsoft.com/office/drawing/2014/main" xmlns="" id="{F20A3995-EDEA-4386-AE2A-004160AC47D6}"/>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EEA82CF0-9E2C-4F9E-B5EC-F67B5855096B}"/>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a:extLst>
            <a:ext uri="{FF2B5EF4-FFF2-40B4-BE49-F238E27FC236}">
              <a16:creationId xmlns:a16="http://schemas.microsoft.com/office/drawing/2014/main" xmlns="" id="{92D4109F-6A29-4B9E-B247-4C8F9212BC01}"/>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a:extLst>
            <a:ext uri="{FF2B5EF4-FFF2-40B4-BE49-F238E27FC236}">
              <a16:creationId xmlns:a16="http://schemas.microsoft.com/office/drawing/2014/main" xmlns="" id="{2CD8EC72-CBE8-486B-AF5B-90BC40D2A7BE}"/>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205BC666-8969-446B-AC5C-D1911DF58875}"/>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a:extLst>
            <a:ext uri="{FF2B5EF4-FFF2-40B4-BE49-F238E27FC236}">
              <a16:creationId xmlns:a16="http://schemas.microsoft.com/office/drawing/2014/main" xmlns="" id="{9D44DE5D-4651-45E8-B4A9-FA8132627F82}"/>
            </a:ext>
          </a:extLst>
        </xdr:cNvPr>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B6B53710-0A3E-430E-AA3F-123819B33B13}"/>
            </a:ext>
          </a:extLst>
        </xdr:cNvPr>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BBEB8CDF-356C-46D4-99AE-FDD192BAE4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130DD3CE-26A4-4FF9-82E6-D30962FA25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1184B4F9-43C7-4F3F-987F-1CA8011B67B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1CDDEC96-180B-4A69-B020-A58FCA7247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A736A46B-EC8D-44B6-A4CF-208219CB2A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118745</xdr:rowOff>
    </xdr:from>
    <xdr:to>
      <xdr:col>24</xdr:col>
      <xdr:colOff>114300</xdr:colOff>
      <xdr:row>57</xdr:row>
      <xdr:rowOff>48895</xdr:rowOff>
    </xdr:to>
    <xdr:sp macro="" textlink="">
      <xdr:nvSpPr>
        <xdr:cNvPr id="88" name="楕円 87">
          <a:extLst>
            <a:ext uri="{FF2B5EF4-FFF2-40B4-BE49-F238E27FC236}">
              <a16:creationId xmlns:a16="http://schemas.microsoft.com/office/drawing/2014/main" xmlns="" id="{0634BC63-80D7-4E09-9334-8F513E9E0E65}"/>
            </a:ext>
          </a:extLst>
        </xdr:cNvPr>
        <xdr:cNvSpPr/>
      </xdr:nvSpPr>
      <xdr:spPr>
        <a:xfrm>
          <a:off x="4584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141622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xmlns="" id="{8AC3FC30-70BF-4F4C-BF02-A9D662FF2CEA}"/>
            </a:ext>
          </a:extLst>
        </xdr:cNvPr>
        <xdr:cNvSpPr txBox="1"/>
      </xdr:nvSpPr>
      <xdr:spPr>
        <a:xfrm>
          <a:off x="4673600"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90" name="楕円 89">
          <a:extLst>
            <a:ext uri="{FF2B5EF4-FFF2-40B4-BE49-F238E27FC236}">
              <a16:creationId xmlns:a16="http://schemas.microsoft.com/office/drawing/2014/main" xmlns="" id="{B5BBE7DB-2269-412B-9077-07EC997BC071}"/>
            </a:ext>
          </a:extLst>
        </xdr:cNvPr>
        <xdr:cNvSpPr/>
      </xdr:nvSpPr>
      <xdr:spPr>
        <a:xfrm>
          <a:off x="3746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169545</xdr:rowOff>
    </xdr:from>
    <xdr:to>
      <xdr:col>24</xdr:col>
      <xdr:colOff>63500</xdr:colOff>
      <xdr:row>57</xdr:row>
      <xdr:rowOff>30480</xdr:rowOff>
    </xdr:to>
    <xdr:cxnSp macro="">
      <xdr:nvCxnSpPr>
        <xdr:cNvPr id="91" name="直線コネクタ 90">
          <a:extLst>
            <a:ext uri="{FF2B5EF4-FFF2-40B4-BE49-F238E27FC236}">
              <a16:creationId xmlns:a16="http://schemas.microsoft.com/office/drawing/2014/main" xmlns="" id="{C409BE71-E34A-4509-BEAB-33422782B42D}"/>
            </a:ext>
          </a:extLst>
        </xdr:cNvPr>
        <xdr:cNvCxnSpPr/>
      </xdr:nvCxnSpPr>
      <xdr:spPr>
        <a:xfrm flipV="1">
          <a:off x="3797300" y="97707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97807</xdr:rowOff>
    </xdr:from>
    <xdr:ext cx="405111" cy="259045"/>
    <xdr:sp macro="" textlink="">
      <xdr:nvSpPr>
        <xdr:cNvPr id="92" name="n_1mainValue【体育館・プール】&#10;有形固定資産減価償却率">
          <a:extLst>
            <a:ext uri="{FF2B5EF4-FFF2-40B4-BE49-F238E27FC236}">
              <a16:creationId xmlns:a16="http://schemas.microsoft.com/office/drawing/2014/main" xmlns="" id="{436C8DE7-84AE-4959-9634-29AB31E5F1D5}"/>
            </a:ext>
          </a:extLst>
        </xdr:cNvPr>
        <xdr:cNvSpPr txBox="1"/>
      </xdr:nvSpPr>
      <xdr:spPr>
        <a:xfrm>
          <a:off x="35820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xmlns="" id="{7F4C0383-8FBB-4977-BEE4-474902B3C1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xmlns="" id="{C4BB5F64-B93C-47C8-944B-E9B55B2527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xmlns="" id="{9A9483EC-0553-48D2-B69D-37F9C4819B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xmlns="" id="{293D8E7F-2461-448D-B1B9-30D40EC47E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xmlns="" id="{1BD8FADB-9083-414A-ACFE-413D7105B1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xmlns="" id="{937EE58D-2745-40DA-912A-AF865F1046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xmlns="" id="{4524A27E-D45A-4FF6-90EB-B2A405A2FF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xmlns="" id="{EBCBCF56-9EC3-4114-844F-7677F40DDD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xmlns="" id="{36F980A8-CD2C-4F96-AF44-0D6047F1CB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xmlns="" id="{BB199D5C-6554-4B51-B4DB-BAE6FA6A81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a:extLst>
            <a:ext uri="{FF2B5EF4-FFF2-40B4-BE49-F238E27FC236}">
              <a16:creationId xmlns:a16="http://schemas.microsoft.com/office/drawing/2014/main" xmlns="" id="{4B1A7347-CBED-4DB5-BB6B-E76609EEBF16}"/>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a:extLst>
            <a:ext uri="{FF2B5EF4-FFF2-40B4-BE49-F238E27FC236}">
              <a16:creationId xmlns:a16="http://schemas.microsoft.com/office/drawing/2014/main" xmlns="" id="{D74603BF-672D-429C-80B0-17E83A012538}"/>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xmlns="" id="{E778EAFC-22B3-4D16-8208-881D157E17A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xmlns="" id="{1D740C0D-71B0-43AA-AFB4-68F4AA3A4D5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a:extLst>
            <a:ext uri="{FF2B5EF4-FFF2-40B4-BE49-F238E27FC236}">
              <a16:creationId xmlns:a16="http://schemas.microsoft.com/office/drawing/2014/main" xmlns="" id="{091A54A0-C9B5-4B31-BF39-09ECF35C8329}"/>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a:extLst>
            <a:ext uri="{FF2B5EF4-FFF2-40B4-BE49-F238E27FC236}">
              <a16:creationId xmlns:a16="http://schemas.microsoft.com/office/drawing/2014/main" xmlns="" id="{FD5A0E28-616B-47C2-AB6D-99AE3043C3F8}"/>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a:extLst>
            <a:ext uri="{FF2B5EF4-FFF2-40B4-BE49-F238E27FC236}">
              <a16:creationId xmlns:a16="http://schemas.microsoft.com/office/drawing/2014/main" xmlns="" id="{FDC501CC-D6B5-4FAB-90E2-E8DE20624C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a:extLst>
            <a:ext uri="{FF2B5EF4-FFF2-40B4-BE49-F238E27FC236}">
              <a16:creationId xmlns:a16="http://schemas.microsoft.com/office/drawing/2014/main" xmlns="" id="{4E94D681-EEC8-4E06-88B7-1C57A481E8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a:extLst>
            <a:ext uri="{FF2B5EF4-FFF2-40B4-BE49-F238E27FC236}">
              <a16:creationId xmlns:a16="http://schemas.microsoft.com/office/drawing/2014/main" xmlns="" id="{86305512-38FF-4619-A497-426E7A74F2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2" name="直線コネクタ 111">
          <a:extLst>
            <a:ext uri="{FF2B5EF4-FFF2-40B4-BE49-F238E27FC236}">
              <a16:creationId xmlns:a16="http://schemas.microsoft.com/office/drawing/2014/main" xmlns="" id="{5AD74380-6674-4F95-9F86-22B5F782D3B3}"/>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3" name="【体育館・プール】&#10;一人当たり面積最小値テキスト">
          <a:extLst>
            <a:ext uri="{FF2B5EF4-FFF2-40B4-BE49-F238E27FC236}">
              <a16:creationId xmlns:a16="http://schemas.microsoft.com/office/drawing/2014/main" xmlns="" id="{CF0D5864-3DFB-4819-9156-E656BB6183CC}"/>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4" name="直線コネクタ 113">
          <a:extLst>
            <a:ext uri="{FF2B5EF4-FFF2-40B4-BE49-F238E27FC236}">
              <a16:creationId xmlns:a16="http://schemas.microsoft.com/office/drawing/2014/main" xmlns="" id="{F59AC8D5-A41F-4611-B260-1612744FA966}"/>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5" name="【体育館・プール】&#10;一人当たり面積最大値テキスト">
          <a:extLst>
            <a:ext uri="{FF2B5EF4-FFF2-40B4-BE49-F238E27FC236}">
              <a16:creationId xmlns:a16="http://schemas.microsoft.com/office/drawing/2014/main" xmlns="" id="{C6A44049-7628-45CD-AE73-AED81E7E918E}"/>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6" name="直線コネクタ 115">
          <a:extLst>
            <a:ext uri="{FF2B5EF4-FFF2-40B4-BE49-F238E27FC236}">
              <a16:creationId xmlns:a16="http://schemas.microsoft.com/office/drawing/2014/main" xmlns="" id="{2CE6835C-11F6-46F8-939F-C001E14C8559}"/>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17" name="【体育館・プール】&#10;一人当たり面積平均値テキスト">
          <a:extLst>
            <a:ext uri="{FF2B5EF4-FFF2-40B4-BE49-F238E27FC236}">
              <a16:creationId xmlns:a16="http://schemas.microsoft.com/office/drawing/2014/main" xmlns="" id="{062F784F-B881-43D5-9A90-14F975AF10A1}"/>
            </a:ext>
          </a:extLst>
        </xdr:cNvPr>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8" name="フローチャート: 判断 117">
          <a:extLst>
            <a:ext uri="{FF2B5EF4-FFF2-40B4-BE49-F238E27FC236}">
              <a16:creationId xmlns:a16="http://schemas.microsoft.com/office/drawing/2014/main" xmlns="" id="{0E60BD3A-4366-4199-A5B3-BEB9CFF7EBF5}"/>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9" name="フローチャート: 判断 118">
          <a:extLst>
            <a:ext uri="{FF2B5EF4-FFF2-40B4-BE49-F238E27FC236}">
              <a16:creationId xmlns:a16="http://schemas.microsoft.com/office/drawing/2014/main" xmlns="" id="{A1FB7A0F-70FE-4B7C-968B-1AC76876CF1E}"/>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0" name="n_1aveValue【体育館・プール】&#10;一人当たり面積">
          <a:extLst>
            <a:ext uri="{FF2B5EF4-FFF2-40B4-BE49-F238E27FC236}">
              <a16:creationId xmlns:a16="http://schemas.microsoft.com/office/drawing/2014/main" xmlns="" id="{8651F55D-F289-4145-8200-44278EFE4A9A}"/>
            </a:ext>
          </a:extLst>
        </xdr:cNvPr>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1" name="フローチャート: 判断 120">
          <a:extLst>
            <a:ext uri="{FF2B5EF4-FFF2-40B4-BE49-F238E27FC236}">
              <a16:creationId xmlns:a16="http://schemas.microsoft.com/office/drawing/2014/main" xmlns="" id="{6BD4337D-B240-4815-A680-597DC763E23F}"/>
            </a:ext>
          </a:extLst>
        </xdr:cNvPr>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2" name="n_2aveValue【体育館・プール】&#10;一人当たり面積">
          <a:extLst>
            <a:ext uri="{FF2B5EF4-FFF2-40B4-BE49-F238E27FC236}">
              <a16:creationId xmlns:a16="http://schemas.microsoft.com/office/drawing/2014/main" xmlns="" id="{A796CEAB-8D62-4C65-A3A5-2E98A700112B}"/>
            </a:ext>
          </a:extLst>
        </xdr:cNvPr>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xmlns="" id="{0B9D5207-5FC4-47CF-8ECB-B5415AFFB2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xmlns="" id="{51173BB1-E2DE-4338-A3F5-1DB435F61B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3B299758-88E5-4BB3-A7EA-B9C438F353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xmlns="" id="{0D1E0F11-C37F-4735-A192-93ADF1CCE02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582A9ACD-3504-461D-BBB9-BBEDB07BA2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xdr:rowOff>
    </xdr:from>
    <xdr:to>
      <xdr:col>55</xdr:col>
      <xdr:colOff>50800</xdr:colOff>
      <xdr:row>62</xdr:row>
      <xdr:rowOff>109093</xdr:rowOff>
    </xdr:to>
    <xdr:sp macro="" textlink="">
      <xdr:nvSpPr>
        <xdr:cNvPr id="128" name="楕円 127">
          <a:extLst>
            <a:ext uri="{FF2B5EF4-FFF2-40B4-BE49-F238E27FC236}">
              <a16:creationId xmlns:a16="http://schemas.microsoft.com/office/drawing/2014/main" xmlns="" id="{741D8D3E-D564-4736-A524-502015B0347B}"/>
            </a:ext>
          </a:extLst>
        </xdr:cNvPr>
        <xdr:cNvSpPr/>
      </xdr:nvSpPr>
      <xdr:spPr>
        <a:xfrm>
          <a:off x="104267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157370</xdr:rowOff>
    </xdr:from>
    <xdr:ext cx="469744" cy="259045"/>
    <xdr:sp macro="" textlink="">
      <xdr:nvSpPr>
        <xdr:cNvPr id="129" name="【体育館・プール】&#10;一人当たり面積該当値テキスト">
          <a:extLst>
            <a:ext uri="{FF2B5EF4-FFF2-40B4-BE49-F238E27FC236}">
              <a16:creationId xmlns:a16="http://schemas.microsoft.com/office/drawing/2014/main" xmlns="" id="{A6F8972C-248A-41C0-8BB5-E1F364753B40}"/>
            </a:ext>
          </a:extLst>
        </xdr:cNvPr>
        <xdr:cNvSpPr txBox="1"/>
      </xdr:nvSpPr>
      <xdr:spPr>
        <a:xfrm>
          <a:off x="10515600" y="106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xdr:rowOff>
    </xdr:from>
    <xdr:to>
      <xdr:col>50</xdr:col>
      <xdr:colOff>165100</xdr:colOff>
      <xdr:row>62</xdr:row>
      <xdr:rowOff>112522</xdr:rowOff>
    </xdr:to>
    <xdr:sp macro="" textlink="">
      <xdr:nvSpPr>
        <xdr:cNvPr id="130" name="楕円 129">
          <a:extLst>
            <a:ext uri="{FF2B5EF4-FFF2-40B4-BE49-F238E27FC236}">
              <a16:creationId xmlns:a16="http://schemas.microsoft.com/office/drawing/2014/main" xmlns="" id="{6FCDE837-58FE-4BD6-8F04-0364A4D43109}"/>
            </a:ext>
          </a:extLst>
        </xdr:cNvPr>
        <xdr:cNvSpPr/>
      </xdr:nvSpPr>
      <xdr:spPr>
        <a:xfrm>
          <a:off x="9588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58293</xdr:rowOff>
    </xdr:from>
    <xdr:to>
      <xdr:col>55</xdr:col>
      <xdr:colOff>0</xdr:colOff>
      <xdr:row>62</xdr:row>
      <xdr:rowOff>61722</xdr:rowOff>
    </xdr:to>
    <xdr:cxnSp macro="">
      <xdr:nvCxnSpPr>
        <xdr:cNvPr id="131" name="直線コネクタ 130">
          <a:extLst>
            <a:ext uri="{FF2B5EF4-FFF2-40B4-BE49-F238E27FC236}">
              <a16:creationId xmlns:a16="http://schemas.microsoft.com/office/drawing/2014/main" xmlns="" id="{B319284D-476B-4F57-9868-36001E124C9D}"/>
            </a:ext>
          </a:extLst>
        </xdr:cNvPr>
        <xdr:cNvCxnSpPr/>
      </xdr:nvCxnSpPr>
      <xdr:spPr>
        <a:xfrm flipV="1">
          <a:off x="9639300" y="1068819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103649</xdr:rowOff>
    </xdr:from>
    <xdr:ext cx="469744" cy="259045"/>
    <xdr:sp macro="" textlink="">
      <xdr:nvSpPr>
        <xdr:cNvPr id="132" name="n_1mainValue【体育館・プール】&#10;一人当たり面積">
          <a:extLst>
            <a:ext uri="{FF2B5EF4-FFF2-40B4-BE49-F238E27FC236}">
              <a16:creationId xmlns:a16="http://schemas.microsoft.com/office/drawing/2014/main" xmlns="" id="{6E2C3BEB-80AE-4F2D-B495-A01317545376}"/>
            </a:ext>
          </a:extLst>
        </xdr:cNvPr>
        <xdr:cNvSpPr txBox="1"/>
      </xdr:nvSpPr>
      <xdr:spPr>
        <a:xfrm>
          <a:off x="93917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a:extLst>
            <a:ext uri="{FF2B5EF4-FFF2-40B4-BE49-F238E27FC236}">
              <a16:creationId xmlns:a16="http://schemas.microsoft.com/office/drawing/2014/main" xmlns="" id="{222B38C1-BF0A-435D-A0E4-F03A53795D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a:extLst>
            <a:ext uri="{FF2B5EF4-FFF2-40B4-BE49-F238E27FC236}">
              <a16:creationId xmlns:a16="http://schemas.microsoft.com/office/drawing/2014/main" xmlns="" id="{0C959DAA-96EA-4C12-BE7E-EF696C8804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a:extLst>
            <a:ext uri="{FF2B5EF4-FFF2-40B4-BE49-F238E27FC236}">
              <a16:creationId xmlns:a16="http://schemas.microsoft.com/office/drawing/2014/main" xmlns="" id="{21E6D26C-E9AB-437B-9AD5-64BF1000A1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a:extLst>
            <a:ext uri="{FF2B5EF4-FFF2-40B4-BE49-F238E27FC236}">
              <a16:creationId xmlns:a16="http://schemas.microsoft.com/office/drawing/2014/main" xmlns="" id="{A46DEB3E-F3A9-4D95-A447-058AEEDC9D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a:extLst>
            <a:ext uri="{FF2B5EF4-FFF2-40B4-BE49-F238E27FC236}">
              <a16:creationId xmlns:a16="http://schemas.microsoft.com/office/drawing/2014/main" xmlns="" id="{B021A825-A5A9-46D6-9791-CDB8FC4C9E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a:extLst>
            <a:ext uri="{FF2B5EF4-FFF2-40B4-BE49-F238E27FC236}">
              <a16:creationId xmlns:a16="http://schemas.microsoft.com/office/drawing/2014/main" xmlns="" id="{075075A0-3B72-4A66-939E-0A7CB3042D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a:extLst>
            <a:ext uri="{FF2B5EF4-FFF2-40B4-BE49-F238E27FC236}">
              <a16:creationId xmlns:a16="http://schemas.microsoft.com/office/drawing/2014/main" xmlns="" id="{60FB3139-2957-436E-B465-0F157F65E2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a:extLst>
            <a:ext uri="{FF2B5EF4-FFF2-40B4-BE49-F238E27FC236}">
              <a16:creationId xmlns:a16="http://schemas.microsoft.com/office/drawing/2014/main" xmlns="" id="{7439CDF7-03AA-4048-9D15-916EF3CDC36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a:extLst>
            <a:ext uri="{FF2B5EF4-FFF2-40B4-BE49-F238E27FC236}">
              <a16:creationId xmlns:a16="http://schemas.microsoft.com/office/drawing/2014/main" xmlns="" id="{29287751-1D71-471B-901F-A3E856583D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a:extLst>
            <a:ext uri="{FF2B5EF4-FFF2-40B4-BE49-F238E27FC236}">
              <a16:creationId xmlns:a16="http://schemas.microsoft.com/office/drawing/2014/main" xmlns="" id="{C690743C-C0C4-4E84-8B04-467B1278E9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a:extLst>
            <a:ext uri="{FF2B5EF4-FFF2-40B4-BE49-F238E27FC236}">
              <a16:creationId xmlns:a16="http://schemas.microsoft.com/office/drawing/2014/main" xmlns="" id="{5C13C40F-A071-4427-8FFB-9228E00F5F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a:extLst>
            <a:ext uri="{FF2B5EF4-FFF2-40B4-BE49-F238E27FC236}">
              <a16:creationId xmlns:a16="http://schemas.microsoft.com/office/drawing/2014/main" xmlns="" id="{69BD380C-1122-40EE-940F-BF3CB73B0D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a:extLst>
            <a:ext uri="{FF2B5EF4-FFF2-40B4-BE49-F238E27FC236}">
              <a16:creationId xmlns:a16="http://schemas.microsoft.com/office/drawing/2014/main" xmlns="" id="{24512E3C-8AF6-41B3-9554-80BE573001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a:extLst>
            <a:ext uri="{FF2B5EF4-FFF2-40B4-BE49-F238E27FC236}">
              <a16:creationId xmlns:a16="http://schemas.microsoft.com/office/drawing/2014/main" xmlns="" id="{A30D0041-A65E-46DA-ACDA-701E22B364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a:extLst>
            <a:ext uri="{FF2B5EF4-FFF2-40B4-BE49-F238E27FC236}">
              <a16:creationId xmlns:a16="http://schemas.microsoft.com/office/drawing/2014/main" xmlns="" id="{225C0DEF-B8B8-4DF4-9930-211DB84EA8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a:extLst>
            <a:ext uri="{FF2B5EF4-FFF2-40B4-BE49-F238E27FC236}">
              <a16:creationId xmlns:a16="http://schemas.microsoft.com/office/drawing/2014/main" xmlns="" id="{CB22D9A8-16DE-40C0-B17D-7B587410B59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a:extLst>
            <a:ext uri="{FF2B5EF4-FFF2-40B4-BE49-F238E27FC236}">
              <a16:creationId xmlns:a16="http://schemas.microsoft.com/office/drawing/2014/main" xmlns="" id="{3472890A-9B76-4A62-9B07-9B9D3D3732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a:extLst>
            <a:ext uri="{FF2B5EF4-FFF2-40B4-BE49-F238E27FC236}">
              <a16:creationId xmlns:a16="http://schemas.microsoft.com/office/drawing/2014/main" xmlns="" id="{40F9B002-22E5-42CF-9BD7-10CBFBDF803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a:extLst>
            <a:ext uri="{FF2B5EF4-FFF2-40B4-BE49-F238E27FC236}">
              <a16:creationId xmlns:a16="http://schemas.microsoft.com/office/drawing/2014/main" xmlns="" id="{9EFCE17B-FED2-4E50-8F26-0A130F934D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a:extLst>
            <a:ext uri="{FF2B5EF4-FFF2-40B4-BE49-F238E27FC236}">
              <a16:creationId xmlns:a16="http://schemas.microsoft.com/office/drawing/2014/main" xmlns="" id="{D49BE2ED-7B75-429E-ABA3-E75971FE96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a:extLst>
            <a:ext uri="{FF2B5EF4-FFF2-40B4-BE49-F238E27FC236}">
              <a16:creationId xmlns:a16="http://schemas.microsoft.com/office/drawing/2014/main" xmlns="" id="{EA739EBA-D166-445A-B273-E2FCBB6E89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a:extLst>
            <a:ext uri="{FF2B5EF4-FFF2-40B4-BE49-F238E27FC236}">
              <a16:creationId xmlns:a16="http://schemas.microsoft.com/office/drawing/2014/main" xmlns="" id="{47946345-99B8-4E31-82D8-ABAC9BF839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a:extLst>
            <a:ext uri="{FF2B5EF4-FFF2-40B4-BE49-F238E27FC236}">
              <a16:creationId xmlns:a16="http://schemas.microsoft.com/office/drawing/2014/main" xmlns="" id="{42748DCF-C017-4F22-896E-1B225A9EBC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a:extLst>
            <a:ext uri="{FF2B5EF4-FFF2-40B4-BE49-F238E27FC236}">
              <a16:creationId xmlns:a16="http://schemas.microsoft.com/office/drawing/2014/main" xmlns="" id="{C857A291-A720-44BC-9B73-CBDEAEA1114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7" name="正方形/長方形 156">
          <a:extLst>
            <a:ext uri="{FF2B5EF4-FFF2-40B4-BE49-F238E27FC236}">
              <a16:creationId xmlns:a16="http://schemas.microsoft.com/office/drawing/2014/main" xmlns="" id="{F180F87A-1A98-491E-993A-656FD60031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8" name="正方形/長方形 157">
          <a:extLst>
            <a:ext uri="{FF2B5EF4-FFF2-40B4-BE49-F238E27FC236}">
              <a16:creationId xmlns:a16="http://schemas.microsoft.com/office/drawing/2014/main" xmlns="" id="{97ADE1E3-6788-4916-8C79-4CF5B745D2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9" name="正方形/長方形 158">
          <a:extLst>
            <a:ext uri="{FF2B5EF4-FFF2-40B4-BE49-F238E27FC236}">
              <a16:creationId xmlns:a16="http://schemas.microsoft.com/office/drawing/2014/main" xmlns="" id="{F419120B-B196-48B5-8B8D-2BD0AF1F0E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0" name="正方形/長方形 159">
          <a:extLst>
            <a:ext uri="{FF2B5EF4-FFF2-40B4-BE49-F238E27FC236}">
              <a16:creationId xmlns:a16="http://schemas.microsoft.com/office/drawing/2014/main" xmlns="" id="{780418E8-72DA-4C41-A032-35213BFC6F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1" name="正方形/長方形 160">
          <a:extLst>
            <a:ext uri="{FF2B5EF4-FFF2-40B4-BE49-F238E27FC236}">
              <a16:creationId xmlns:a16="http://schemas.microsoft.com/office/drawing/2014/main" xmlns="" id="{B33999DD-2EFA-425A-AD3B-0BA80F04D7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2" name="正方形/長方形 161">
          <a:extLst>
            <a:ext uri="{FF2B5EF4-FFF2-40B4-BE49-F238E27FC236}">
              <a16:creationId xmlns:a16="http://schemas.microsoft.com/office/drawing/2014/main" xmlns="" id="{F7BDA8F3-EA2E-4A30-AA96-8E00C00C06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3" name="正方形/長方形 162">
          <a:extLst>
            <a:ext uri="{FF2B5EF4-FFF2-40B4-BE49-F238E27FC236}">
              <a16:creationId xmlns:a16="http://schemas.microsoft.com/office/drawing/2014/main" xmlns="" id="{45D67248-C93E-427F-A17A-EAC1F683E1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4" name="正方形/長方形 163">
          <a:extLst>
            <a:ext uri="{FF2B5EF4-FFF2-40B4-BE49-F238E27FC236}">
              <a16:creationId xmlns:a16="http://schemas.microsoft.com/office/drawing/2014/main" xmlns="" id="{A60510D9-6DDE-4211-A992-E25CBE6394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5" name="正方形/長方形 164">
          <a:extLst>
            <a:ext uri="{FF2B5EF4-FFF2-40B4-BE49-F238E27FC236}">
              <a16:creationId xmlns:a16="http://schemas.microsoft.com/office/drawing/2014/main" xmlns="" id="{40498F56-94AD-4226-810E-B72CD11DF4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6" name="正方形/長方形 165">
          <a:extLst>
            <a:ext uri="{FF2B5EF4-FFF2-40B4-BE49-F238E27FC236}">
              <a16:creationId xmlns:a16="http://schemas.microsoft.com/office/drawing/2014/main" xmlns="" id="{1738DA60-2812-47DE-9CA9-B34E4C1362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7" name="正方形/長方形 166">
          <a:extLst>
            <a:ext uri="{FF2B5EF4-FFF2-40B4-BE49-F238E27FC236}">
              <a16:creationId xmlns:a16="http://schemas.microsoft.com/office/drawing/2014/main" xmlns="" id="{8767A7DD-2ADA-48BD-BD78-62758BEF80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8" name="正方形/長方形 167">
          <a:extLst>
            <a:ext uri="{FF2B5EF4-FFF2-40B4-BE49-F238E27FC236}">
              <a16:creationId xmlns:a16="http://schemas.microsoft.com/office/drawing/2014/main" xmlns="" id="{222431C6-209F-450D-8327-D2C02DBFCA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9" name="正方形/長方形 168">
          <a:extLst>
            <a:ext uri="{FF2B5EF4-FFF2-40B4-BE49-F238E27FC236}">
              <a16:creationId xmlns:a16="http://schemas.microsoft.com/office/drawing/2014/main" xmlns="" id="{99B509EC-B888-4B7A-A291-CACF07C2A3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0" name="正方形/長方形 169">
          <a:extLst>
            <a:ext uri="{FF2B5EF4-FFF2-40B4-BE49-F238E27FC236}">
              <a16:creationId xmlns:a16="http://schemas.microsoft.com/office/drawing/2014/main" xmlns="" id="{8D040599-1257-4512-BA00-1F24173534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1" name="正方形/長方形 170">
          <a:extLst>
            <a:ext uri="{FF2B5EF4-FFF2-40B4-BE49-F238E27FC236}">
              <a16:creationId xmlns:a16="http://schemas.microsoft.com/office/drawing/2014/main" xmlns="" id="{42437601-53AF-424C-8D10-E0657A8861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2" name="正方形/長方形 171">
          <a:extLst>
            <a:ext uri="{FF2B5EF4-FFF2-40B4-BE49-F238E27FC236}">
              <a16:creationId xmlns:a16="http://schemas.microsoft.com/office/drawing/2014/main" xmlns="" id="{593907C6-06CC-4134-8DAA-4EF8B2B46C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3" name="テキスト ボックス 172">
          <a:extLst>
            <a:ext uri="{FF2B5EF4-FFF2-40B4-BE49-F238E27FC236}">
              <a16:creationId xmlns:a16="http://schemas.microsoft.com/office/drawing/2014/main" xmlns="" id="{D1C1A193-262D-4480-9A13-2DF4A0AE31F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4" name="直線コネクタ 173">
          <a:extLst>
            <a:ext uri="{FF2B5EF4-FFF2-40B4-BE49-F238E27FC236}">
              <a16:creationId xmlns:a16="http://schemas.microsoft.com/office/drawing/2014/main" xmlns="" id="{D5FE4526-0B09-4E3D-B3BD-C7EE934838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75" name="直線コネクタ 174">
          <a:extLst>
            <a:ext uri="{FF2B5EF4-FFF2-40B4-BE49-F238E27FC236}">
              <a16:creationId xmlns:a16="http://schemas.microsoft.com/office/drawing/2014/main" xmlns="" id="{D5578BAC-D3EB-4160-9A6E-A992BEC413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76" name="テキスト ボックス 175">
          <a:extLst>
            <a:ext uri="{FF2B5EF4-FFF2-40B4-BE49-F238E27FC236}">
              <a16:creationId xmlns:a16="http://schemas.microsoft.com/office/drawing/2014/main" xmlns="" id="{7C53EC10-E68F-4323-ABEE-6E780A67C91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77" name="直線コネクタ 176">
          <a:extLst>
            <a:ext uri="{FF2B5EF4-FFF2-40B4-BE49-F238E27FC236}">
              <a16:creationId xmlns:a16="http://schemas.microsoft.com/office/drawing/2014/main" xmlns="" id="{6FAEC5CD-C09C-410D-BF77-6F8B7FBC2C9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78" name="テキスト ボックス 177">
          <a:extLst>
            <a:ext uri="{FF2B5EF4-FFF2-40B4-BE49-F238E27FC236}">
              <a16:creationId xmlns:a16="http://schemas.microsoft.com/office/drawing/2014/main" xmlns="" id="{CDF77A54-90CE-4A63-951B-93A33B29ADB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79" name="直線コネクタ 178">
          <a:extLst>
            <a:ext uri="{FF2B5EF4-FFF2-40B4-BE49-F238E27FC236}">
              <a16:creationId xmlns:a16="http://schemas.microsoft.com/office/drawing/2014/main" xmlns="" id="{662291C1-47F2-4E0B-8E43-4BCC875F0A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0" name="テキスト ボックス 179">
          <a:extLst>
            <a:ext uri="{FF2B5EF4-FFF2-40B4-BE49-F238E27FC236}">
              <a16:creationId xmlns:a16="http://schemas.microsoft.com/office/drawing/2014/main" xmlns="" id="{2DE2AEE0-33C6-4080-96CE-85FC83F926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1" name="直線コネクタ 180">
          <a:extLst>
            <a:ext uri="{FF2B5EF4-FFF2-40B4-BE49-F238E27FC236}">
              <a16:creationId xmlns:a16="http://schemas.microsoft.com/office/drawing/2014/main" xmlns="" id="{CF3B9B1C-22BF-45DF-BC6C-6BF0AEAF49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2" name="テキスト ボックス 181">
          <a:extLst>
            <a:ext uri="{FF2B5EF4-FFF2-40B4-BE49-F238E27FC236}">
              <a16:creationId xmlns:a16="http://schemas.microsoft.com/office/drawing/2014/main" xmlns="" id="{CDA778FD-F7CF-4044-ACE3-B58BA9C56E2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3" name="直線コネクタ 182">
          <a:extLst>
            <a:ext uri="{FF2B5EF4-FFF2-40B4-BE49-F238E27FC236}">
              <a16:creationId xmlns:a16="http://schemas.microsoft.com/office/drawing/2014/main" xmlns="" id="{D78DF4C9-621C-4B74-A8BB-2601F9E75D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84" name="テキスト ボックス 183">
          <a:extLst>
            <a:ext uri="{FF2B5EF4-FFF2-40B4-BE49-F238E27FC236}">
              <a16:creationId xmlns:a16="http://schemas.microsoft.com/office/drawing/2014/main" xmlns="" id="{C4C3E3B6-3159-4486-A80A-66046BC3AE1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85" name="直線コネクタ 184">
          <a:extLst>
            <a:ext uri="{FF2B5EF4-FFF2-40B4-BE49-F238E27FC236}">
              <a16:creationId xmlns:a16="http://schemas.microsoft.com/office/drawing/2014/main" xmlns="" id="{DDEEE248-1621-4955-85DA-F561F196120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86" name="テキスト ボックス 185">
          <a:extLst>
            <a:ext uri="{FF2B5EF4-FFF2-40B4-BE49-F238E27FC236}">
              <a16:creationId xmlns:a16="http://schemas.microsoft.com/office/drawing/2014/main" xmlns="" id="{6F1AF571-7AEC-4D9E-B64E-32185C4FCDD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7" name="直線コネクタ 186">
          <a:extLst>
            <a:ext uri="{FF2B5EF4-FFF2-40B4-BE49-F238E27FC236}">
              <a16:creationId xmlns:a16="http://schemas.microsoft.com/office/drawing/2014/main" xmlns="" id="{4844DCB9-3133-44FA-9EBA-04B88FF9B9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8" name="テキスト ボックス 187">
          <a:extLst>
            <a:ext uri="{FF2B5EF4-FFF2-40B4-BE49-F238E27FC236}">
              <a16:creationId xmlns:a16="http://schemas.microsoft.com/office/drawing/2014/main" xmlns="" id="{E3BC84C6-73A2-4194-AED9-A664D2E6A21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9" name="【一般廃棄物処理施設】&#10;有形固定資産減価償却率グラフ枠">
          <a:extLst>
            <a:ext uri="{FF2B5EF4-FFF2-40B4-BE49-F238E27FC236}">
              <a16:creationId xmlns:a16="http://schemas.microsoft.com/office/drawing/2014/main" xmlns="" id="{842C3618-8D0C-4F7C-857E-711F8E899D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190" name="直線コネクタ 189">
          <a:extLst>
            <a:ext uri="{FF2B5EF4-FFF2-40B4-BE49-F238E27FC236}">
              <a16:creationId xmlns:a16="http://schemas.microsoft.com/office/drawing/2014/main" xmlns="" id="{5906C3AF-C462-4241-83D9-5F5C4C54DD8B}"/>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191" name="【一般廃棄物処理施設】&#10;有形固定資産減価償却率最小値テキスト">
          <a:extLst>
            <a:ext uri="{FF2B5EF4-FFF2-40B4-BE49-F238E27FC236}">
              <a16:creationId xmlns:a16="http://schemas.microsoft.com/office/drawing/2014/main" xmlns="" id="{BC2AFACB-9135-461C-B17B-8EF8FF02EC82}"/>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92" name="直線コネクタ 191">
          <a:extLst>
            <a:ext uri="{FF2B5EF4-FFF2-40B4-BE49-F238E27FC236}">
              <a16:creationId xmlns:a16="http://schemas.microsoft.com/office/drawing/2014/main" xmlns="" id="{3CE2A580-6ECD-4C24-B234-FDEB86B1644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193" name="【一般廃棄物処理施設】&#10;有形固定資産減価償却率最大値テキスト">
          <a:extLst>
            <a:ext uri="{FF2B5EF4-FFF2-40B4-BE49-F238E27FC236}">
              <a16:creationId xmlns:a16="http://schemas.microsoft.com/office/drawing/2014/main" xmlns="" id="{848A4BBC-E953-4F8A-9D18-C9C4A644F1E2}"/>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194" name="直線コネクタ 193">
          <a:extLst>
            <a:ext uri="{FF2B5EF4-FFF2-40B4-BE49-F238E27FC236}">
              <a16:creationId xmlns:a16="http://schemas.microsoft.com/office/drawing/2014/main" xmlns="" id="{DCCC40C4-D292-40FF-A46C-65DE05CF0FC7}"/>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195" name="【一般廃棄物処理施設】&#10;有形固定資産減価償却率平均値テキスト">
          <a:extLst>
            <a:ext uri="{FF2B5EF4-FFF2-40B4-BE49-F238E27FC236}">
              <a16:creationId xmlns:a16="http://schemas.microsoft.com/office/drawing/2014/main" xmlns="" id="{F9AE5C02-7F7D-4F55-A74B-53CD30509178}"/>
            </a:ext>
          </a:extLst>
        </xdr:cNvPr>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196" name="フローチャート: 判断 195">
          <a:extLst>
            <a:ext uri="{FF2B5EF4-FFF2-40B4-BE49-F238E27FC236}">
              <a16:creationId xmlns:a16="http://schemas.microsoft.com/office/drawing/2014/main" xmlns="" id="{554206DA-1A82-49C8-8E6E-4CD3653CCE14}"/>
            </a:ext>
          </a:extLst>
        </xdr:cNvPr>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197" name="フローチャート: 判断 196">
          <a:extLst>
            <a:ext uri="{FF2B5EF4-FFF2-40B4-BE49-F238E27FC236}">
              <a16:creationId xmlns:a16="http://schemas.microsoft.com/office/drawing/2014/main" xmlns="" id="{A01CF07D-DCAF-4687-BB23-460E8681272E}"/>
            </a:ext>
          </a:extLst>
        </xdr:cNvPr>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198" name="n_1aveValue【一般廃棄物処理施設】&#10;有形固定資産減価償却率">
          <a:extLst>
            <a:ext uri="{FF2B5EF4-FFF2-40B4-BE49-F238E27FC236}">
              <a16:creationId xmlns:a16="http://schemas.microsoft.com/office/drawing/2014/main" xmlns="" id="{76FAD702-CFB7-423F-B0E2-28753EB17317}"/>
            </a:ext>
          </a:extLst>
        </xdr:cNvPr>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199" name="フローチャート: 判断 198">
          <a:extLst>
            <a:ext uri="{FF2B5EF4-FFF2-40B4-BE49-F238E27FC236}">
              <a16:creationId xmlns:a16="http://schemas.microsoft.com/office/drawing/2014/main" xmlns="" id="{209739BC-DD86-463A-8F72-AACE8E41EA73}"/>
            </a:ext>
          </a:extLst>
        </xdr:cNvPr>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00" name="n_2aveValue【一般廃棄物処理施設】&#10;有形固定資産減価償却率">
          <a:extLst>
            <a:ext uri="{FF2B5EF4-FFF2-40B4-BE49-F238E27FC236}">
              <a16:creationId xmlns:a16="http://schemas.microsoft.com/office/drawing/2014/main" xmlns="" id="{AB9F789E-DC50-4340-B297-0B9EA5AA476B}"/>
            </a:ext>
          </a:extLst>
        </xdr:cNvPr>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1" name="テキスト ボックス 200">
          <a:extLst>
            <a:ext uri="{FF2B5EF4-FFF2-40B4-BE49-F238E27FC236}">
              <a16:creationId xmlns:a16="http://schemas.microsoft.com/office/drawing/2014/main" xmlns="" id="{BA97990D-06CB-481D-8EB5-B7A213400C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2" name="テキスト ボックス 201">
          <a:extLst>
            <a:ext uri="{FF2B5EF4-FFF2-40B4-BE49-F238E27FC236}">
              <a16:creationId xmlns:a16="http://schemas.microsoft.com/office/drawing/2014/main" xmlns="" id="{464B031E-ACD0-436B-B032-1830DD39A4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3" name="テキスト ボックス 202">
          <a:extLst>
            <a:ext uri="{FF2B5EF4-FFF2-40B4-BE49-F238E27FC236}">
              <a16:creationId xmlns:a16="http://schemas.microsoft.com/office/drawing/2014/main" xmlns="" id="{BF23DDEC-9D8C-4B1D-AF8C-C6B44A8868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4" name="テキスト ボックス 203">
          <a:extLst>
            <a:ext uri="{FF2B5EF4-FFF2-40B4-BE49-F238E27FC236}">
              <a16:creationId xmlns:a16="http://schemas.microsoft.com/office/drawing/2014/main" xmlns="" id="{A304503F-E012-4DA9-8559-6B2685A7235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5" name="テキスト ボックス 204">
          <a:extLst>
            <a:ext uri="{FF2B5EF4-FFF2-40B4-BE49-F238E27FC236}">
              <a16:creationId xmlns:a16="http://schemas.microsoft.com/office/drawing/2014/main" xmlns="" id="{79C4139F-BF1F-4949-9BC3-8B786FDAD8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92347</xdr:rowOff>
    </xdr:from>
    <xdr:to>
      <xdr:col>85</xdr:col>
      <xdr:colOff>177800</xdr:colOff>
      <xdr:row>37</xdr:row>
      <xdr:rowOff>22497</xdr:rowOff>
    </xdr:to>
    <xdr:sp macro="" textlink="">
      <xdr:nvSpPr>
        <xdr:cNvPr id="206" name="楕円 205">
          <a:extLst>
            <a:ext uri="{FF2B5EF4-FFF2-40B4-BE49-F238E27FC236}">
              <a16:creationId xmlns:a16="http://schemas.microsoft.com/office/drawing/2014/main" xmlns="" id="{6E5B85CC-4A39-4BD3-97A7-14A07653355B}"/>
            </a:ext>
          </a:extLst>
        </xdr:cNvPr>
        <xdr:cNvSpPr/>
      </xdr:nvSpPr>
      <xdr:spPr>
        <a:xfrm>
          <a:off x="16268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115224</xdr:rowOff>
    </xdr:from>
    <xdr:ext cx="405111" cy="259045"/>
    <xdr:sp macro="" textlink="">
      <xdr:nvSpPr>
        <xdr:cNvPr id="207" name="【一般廃棄物処理施設】&#10;有形固定資産減価償却率該当値テキスト">
          <a:extLst>
            <a:ext uri="{FF2B5EF4-FFF2-40B4-BE49-F238E27FC236}">
              <a16:creationId xmlns:a16="http://schemas.microsoft.com/office/drawing/2014/main" xmlns="" id="{B4BEA199-8D6A-4B63-9795-E1445A9ED173}"/>
            </a:ext>
          </a:extLst>
        </xdr:cNvPr>
        <xdr:cNvSpPr txBox="1"/>
      </xdr:nvSpPr>
      <xdr:spPr>
        <a:xfrm>
          <a:off x="163576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8" name="正方形/長方形 207">
          <a:extLst>
            <a:ext uri="{FF2B5EF4-FFF2-40B4-BE49-F238E27FC236}">
              <a16:creationId xmlns:a16="http://schemas.microsoft.com/office/drawing/2014/main" xmlns="" id="{A4C80FE4-CB30-4F4D-9A03-478684BF8B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9" name="正方形/長方形 208">
          <a:extLst>
            <a:ext uri="{FF2B5EF4-FFF2-40B4-BE49-F238E27FC236}">
              <a16:creationId xmlns:a16="http://schemas.microsoft.com/office/drawing/2014/main" xmlns="" id="{07462872-CA4B-49C4-88CD-165872C0D2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0" name="正方形/長方形 209">
          <a:extLst>
            <a:ext uri="{FF2B5EF4-FFF2-40B4-BE49-F238E27FC236}">
              <a16:creationId xmlns:a16="http://schemas.microsoft.com/office/drawing/2014/main" xmlns="" id="{1E2CB1B1-FE37-4438-B26E-59A7864888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1" name="正方形/長方形 210">
          <a:extLst>
            <a:ext uri="{FF2B5EF4-FFF2-40B4-BE49-F238E27FC236}">
              <a16:creationId xmlns:a16="http://schemas.microsoft.com/office/drawing/2014/main" xmlns="" id="{7E02A956-963D-496C-80F0-61DBB95BC6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2" name="正方形/長方形 211">
          <a:extLst>
            <a:ext uri="{FF2B5EF4-FFF2-40B4-BE49-F238E27FC236}">
              <a16:creationId xmlns:a16="http://schemas.microsoft.com/office/drawing/2014/main" xmlns="" id="{105F8DFB-1890-4D3B-8488-F0C265893E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3" name="正方形/長方形 212">
          <a:extLst>
            <a:ext uri="{FF2B5EF4-FFF2-40B4-BE49-F238E27FC236}">
              <a16:creationId xmlns:a16="http://schemas.microsoft.com/office/drawing/2014/main" xmlns="" id="{5DBE2841-4455-438E-AA7D-C93D53C117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4" name="正方形/長方形 213">
          <a:extLst>
            <a:ext uri="{FF2B5EF4-FFF2-40B4-BE49-F238E27FC236}">
              <a16:creationId xmlns:a16="http://schemas.microsoft.com/office/drawing/2014/main" xmlns="" id="{87AA6EFA-69A3-497B-ACAD-CF804904FB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5" name="正方形/長方形 214">
          <a:extLst>
            <a:ext uri="{FF2B5EF4-FFF2-40B4-BE49-F238E27FC236}">
              <a16:creationId xmlns:a16="http://schemas.microsoft.com/office/drawing/2014/main" xmlns="" id="{CAE37BFD-2881-4D75-82C7-1CCB72C983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6" name="テキスト ボックス 215">
          <a:extLst>
            <a:ext uri="{FF2B5EF4-FFF2-40B4-BE49-F238E27FC236}">
              <a16:creationId xmlns:a16="http://schemas.microsoft.com/office/drawing/2014/main" xmlns="" id="{FC9DDB8B-0E2A-4B9F-95F3-1FD288A908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7" name="直線コネクタ 216">
          <a:extLst>
            <a:ext uri="{FF2B5EF4-FFF2-40B4-BE49-F238E27FC236}">
              <a16:creationId xmlns:a16="http://schemas.microsoft.com/office/drawing/2014/main" xmlns="" id="{FB4F0A88-429E-4822-AE7F-5E5714B003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18" name="直線コネクタ 217">
          <a:extLst>
            <a:ext uri="{FF2B5EF4-FFF2-40B4-BE49-F238E27FC236}">
              <a16:creationId xmlns:a16="http://schemas.microsoft.com/office/drawing/2014/main" xmlns="" id="{42BFDBB1-E8DB-4980-804B-CF7BA5B229C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19" name="テキスト ボックス 218">
          <a:extLst>
            <a:ext uri="{FF2B5EF4-FFF2-40B4-BE49-F238E27FC236}">
              <a16:creationId xmlns:a16="http://schemas.microsoft.com/office/drawing/2014/main" xmlns="" id="{9B5B9610-C196-408D-A6B1-5F8E30A81C0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20" name="直線コネクタ 219">
          <a:extLst>
            <a:ext uri="{FF2B5EF4-FFF2-40B4-BE49-F238E27FC236}">
              <a16:creationId xmlns:a16="http://schemas.microsoft.com/office/drawing/2014/main" xmlns="" id="{DCE76FCD-0BB6-483B-8F26-0C5B3333C9A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21" name="テキスト ボックス 220">
          <a:extLst>
            <a:ext uri="{FF2B5EF4-FFF2-40B4-BE49-F238E27FC236}">
              <a16:creationId xmlns:a16="http://schemas.microsoft.com/office/drawing/2014/main" xmlns="" id="{51F7BFB4-3A0F-4D04-B826-47DD54D39C4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22" name="直線コネクタ 221">
          <a:extLst>
            <a:ext uri="{FF2B5EF4-FFF2-40B4-BE49-F238E27FC236}">
              <a16:creationId xmlns:a16="http://schemas.microsoft.com/office/drawing/2014/main" xmlns="" id="{1705A276-9383-4968-A89B-545288CD9C9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23" name="テキスト ボックス 222">
          <a:extLst>
            <a:ext uri="{FF2B5EF4-FFF2-40B4-BE49-F238E27FC236}">
              <a16:creationId xmlns:a16="http://schemas.microsoft.com/office/drawing/2014/main" xmlns="" id="{BA9877DD-853B-42A8-A2CA-1756C7329AD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24" name="直線コネクタ 223">
          <a:extLst>
            <a:ext uri="{FF2B5EF4-FFF2-40B4-BE49-F238E27FC236}">
              <a16:creationId xmlns:a16="http://schemas.microsoft.com/office/drawing/2014/main" xmlns="" id="{6842CA24-0C9C-441B-A2E6-F8D8EE83410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25" name="テキスト ボックス 224">
          <a:extLst>
            <a:ext uri="{FF2B5EF4-FFF2-40B4-BE49-F238E27FC236}">
              <a16:creationId xmlns:a16="http://schemas.microsoft.com/office/drawing/2014/main" xmlns="" id="{A2F63438-9B1B-4BD7-B258-E16280D6DA8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6" name="直線コネクタ 225">
          <a:extLst>
            <a:ext uri="{FF2B5EF4-FFF2-40B4-BE49-F238E27FC236}">
              <a16:creationId xmlns:a16="http://schemas.microsoft.com/office/drawing/2014/main" xmlns="" id="{4F18B2C8-7F43-4F22-AE1E-8C6632A792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27" name="テキスト ボックス 226">
          <a:extLst>
            <a:ext uri="{FF2B5EF4-FFF2-40B4-BE49-F238E27FC236}">
              <a16:creationId xmlns:a16="http://schemas.microsoft.com/office/drawing/2014/main" xmlns="" id="{F2881023-BB20-4DFD-BFD1-E0E5707A335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28" name="【一般廃棄物処理施設】&#10;一人当たり有形固定資産（償却資産）額グラフ枠">
          <a:extLst>
            <a:ext uri="{FF2B5EF4-FFF2-40B4-BE49-F238E27FC236}">
              <a16:creationId xmlns:a16="http://schemas.microsoft.com/office/drawing/2014/main" xmlns="" id="{6A145159-5614-4E68-94D1-BCE33D0F90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229" name="直線コネクタ 228">
          <a:extLst>
            <a:ext uri="{FF2B5EF4-FFF2-40B4-BE49-F238E27FC236}">
              <a16:creationId xmlns:a16="http://schemas.microsoft.com/office/drawing/2014/main" xmlns="" id="{8F97B41F-3F0D-49F4-B979-998B7C6D1292}"/>
            </a:ext>
          </a:extLst>
        </xdr:cNvPr>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230" name="【一般廃棄物処理施設】&#10;一人当たり有形固定資産（償却資産）額最小値テキスト">
          <a:extLst>
            <a:ext uri="{FF2B5EF4-FFF2-40B4-BE49-F238E27FC236}">
              <a16:creationId xmlns:a16="http://schemas.microsoft.com/office/drawing/2014/main" xmlns="" id="{F5CE42D0-C806-49E9-801D-DB107CFF3EC6}"/>
            </a:ext>
          </a:extLst>
        </xdr:cNvPr>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231" name="直線コネクタ 230">
          <a:extLst>
            <a:ext uri="{FF2B5EF4-FFF2-40B4-BE49-F238E27FC236}">
              <a16:creationId xmlns:a16="http://schemas.microsoft.com/office/drawing/2014/main" xmlns="" id="{6481C573-A199-4DF4-8E11-57781D67BC9C}"/>
            </a:ext>
          </a:extLst>
        </xdr:cNvPr>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232" name="【一般廃棄物処理施設】&#10;一人当たり有形固定資産（償却資産）額最大値テキスト">
          <a:extLst>
            <a:ext uri="{FF2B5EF4-FFF2-40B4-BE49-F238E27FC236}">
              <a16:creationId xmlns:a16="http://schemas.microsoft.com/office/drawing/2014/main" xmlns="" id="{1B77C403-F5E6-418C-ACCA-91686E36F776}"/>
            </a:ext>
          </a:extLst>
        </xdr:cNvPr>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233" name="直線コネクタ 232">
          <a:extLst>
            <a:ext uri="{FF2B5EF4-FFF2-40B4-BE49-F238E27FC236}">
              <a16:creationId xmlns:a16="http://schemas.microsoft.com/office/drawing/2014/main" xmlns="" id="{3C5C72EC-A591-4659-B8B6-33AD8F7DC5CA}"/>
            </a:ext>
          </a:extLst>
        </xdr:cNvPr>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234" name="【一般廃棄物処理施設】&#10;一人当たり有形固定資産（償却資産）額平均値テキスト">
          <a:extLst>
            <a:ext uri="{FF2B5EF4-FFF2-40B4-BE49-F238E27FC236}">
              <a16:creationId xmlns:a16="http://schemas.microsoft.com/office/drawing/2014/main" xmlns="" id="{9D77B5EC-0A24-45B6-873B-70487A3A42D0}"/>
            </a:ext>
          </a:extLst>
        </xdr:cNvPr>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235" name="フローチャート: 判断 234">
          <a:extLst>
            <a:ext uri="{FF2B5EF4-FFF2-40B4-BE49-F238E27FC236}">
              <a16:creationId xmlns:a16="http://schemas.microsoft.com/office/drawing/2014/main" xmlns="" id="{BC0445E4-DB48-4C27-9213-D3EFCF1CF75F}"/>
            </a:ext>
          </a:extLst>
        </xdr:cNvPr>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236" name="フローチャート: 判断 235">
          <a:extLst>
            <a:ext uri="{FF2B5EF4-FFF2-40B4-BE49-F238E27FC236}">
              <a16:creationId xmlns:a16="http://schemas.microsoft.com/office/drawing/2014/main" xmlns="" id="{C99E3800-17B1-4A2A-BFC3-2D3AB7CB4119}"/>
            </a:ext>
          </a:extLst>
        </xdr:cNvPr>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237" name="n_1aveValue【一般廃棄物処理施設】&#10;一人当たり有形固定資産（償却資産）額">
          <a:extLst>
            <a:ext uri="{FF2B5EF4-FFF2-40B4-BE49-F238E27FC236}">
              <a16:creationId xmlns:a16="http://schemas.microsoft.com/office/drawing/2014/main" xmlns="" id="{DD8E6998-E691-485D-B063-C04B10B9756C}"/>
            </a:ext>
          </a:extLst>
        </xdr:cNvPr>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238" name="フローチャート: 判断 237">
          <a:extLst>
            <a:ext uri="{FF2B5EF4-FFF2-40B4-BE49-F238E27FC236}">
              <a16:creationId xmlns:a16="http://schemas.microsoft.com/office/drawing/2014/main" xmlns="" id="{7A8CEF86-DC7D-4AA8-956D-A0BC437B87DD}"/>
            </a:ext>
          </a:extLst>
        </xdr:cNvPr>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239" name="n_2aveValue【一般廃棄物処理施設】&#10;一人当たり有形固定資産（償却資産）額">
          <a:extLst>
            <a:ext uri="{FF2B5EF4-FFF2-40B4-BE49-F238E27FC236}">
              <a16:creationId xmlns:a16="http://schemas.microsoft.com/office/drawing/2014/main" xmlns="" id="{51C8A2DE-C57F-494A-ABB5-60D2B18D8E33}"/>
            </a:ext>
          </a:extLst>
        </xdr:cNvPr>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0" name="テキスト ボックス 239">
          <a:extLst>
            <a:ext uri="{FF2B5EF4-FFF2-40B4-BE49-F238E27FC236}">
              <a16:creationId xmlns:a16="http://schemas.microsoft.com/office/drawing/2014/main" xmlns="" id="{0FE3921F-4E87-418E-8385-16E36B99062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1" name="テキスト ボックス 240">
          <a:extLst>
            <a:ext uri="{FF2B5EF4-FFF2-40B4-BE49-F238E27FC236}">
              <a16:creationId xmlns:a16="http://schemas.microsoft.com/office/drawing/2014/main" xmlns="" id="{83F4161A-2679-4CB3-8113-CC2A3C7980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2" name="テキスト ボックス 241">
          <a:extLst>
            <a:ext uri="{FF2B5EF4-FFF2-40B4-BE49-F238E27FC236}">
              <a16:creationId xmlns:a16="http://schemas.microsoft.com/office/drawing/2014/main" xmlns="" id="{865CBD2D-71FA-4558-9AE8-D70392E59C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3" name="テキスト ボックス 242">
          <a:extLst>
            <a:ext uri="{FF2B5EF4-FFF2-40B4-BE49-F238E27FC236}">
              <a16:creationId xmlns:a16="http://schemas.microsoft.com/office/drawing/2014/main" xmlns="" id="{8F3C04E6-22C0-48B5-9158-9159B5C5428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4" name="テキスト ボックス 243">
          <a:extLst>
            <a:ext uri="{FF2B5EF4-FFF2-40B4-BE49-F238E27FC236}">
              <a16:creationId xmlns:a16="http://schemas.microsoft.com/office/drawing/2014/main" xmlns="" id="{9EB767C6-C25F-4E53-82AD-64426B258E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91111</xdr:rowOff>
    </xdr:from>
    <xdr:to>
      <xdr:col>116</xdr:col>
      <xdr:colOff>114300</xdr:colOff>
      <xdr:row>40</xdr:row>
      <xdr:rowOff>21261</xdr:rowOff>
    </xdr:to>
    <xdr:sp macro="" textlink="">
      <xdr:nvSpPr>
        <xdr:cNvPr id="245" name="楕円 244">
          <a:extLst>
            <a:ext uri="{FF2B5EF4-FFF2-40B4-BE49-F238E27FC236}">
              <a16:creationId xmlns:a16="http://schemas.microsoft.com/office/drawing/2014/main" xmlns="" id="{0CEC36CB-6DF3-467D-AC4B-2CC8EFA40ECB}"/>
            </a:ext>
          </a:extLst>
        </xdr:cNvPr>
        <xdr:cNvSpPr/>
      </xdr:nvSpPr>
      <xdr:spPr>
        <a:xfrm>
          <a:off x="22110700" y="67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113988</xdr:rowOff>
    </xdr:from>
    <xdr:ext cx="599010" cy="259045"/>
    <xdr:sp macro="" textlink="">
      <xdr:nvSpPr>
        <xdr:cNvPr id="246" name="【一般廃棄物処理施設】&#10;一人当たり有形固定資産（償却資産）額該当値テキスト">
          <a:extLst>
            <a:ext uri="{FF2B5EF4-FFF2-40B4-BE49-F238E27FC236}">
              <a16:creationId xmlns:a16="http://schemas.microsoft.com/office/drawing/2014/main" xmlns="" id="{9C19290D-6FA3-4BA6-9D0C-1E48E0A6F42C}"/>
            </a:ext>
          </a:extLst>
        </xdr:cNvPr>
        <xdr:cNvSpPr txBox="1"/>
      </xdr:nvSpPr>
      <xdr:spPr>
        <a:xfrm>
          <a:off x="22199600" y="662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7" name="正方形/長方形 246">
          <a:extLst>
            <a:ext uri="{FF2B5EF4-FFF2-40B4-BE49-F238E27FC236}">
              <a16:creationId xmlns:a16="http://schemas.microsoft.com/office/drawing/2014/main" xmlns="" id="{BE0B489B-AA79-4152-B420-0AD8906758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8" name="正方形/長方形 247">
          <a:extLst>
            <a:ext uri="{FF2B5EF4-FFF2-40B4-BE49-F238E27FC236}">
              <a16:creationId xmlns:a16="http://schemas.microsoft.com/office/drawing/2014/main" xmlns="" id="{8CE09186-4BEF-4D0F-8788-5A944D05D9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9" name="正方形/長方形 248">
          <a:extLst>
            <a:ext uri="{FF2B5EF4-FFF2-40B4-BE49-F238E27FC236}">
              <a16:creationId xmlns:a16="http://schemas.microsoft.com/office/drawing/2014/main" xmlns="" id="{E2A40E27-2AC5-4BB5-97D6-033DA7B040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0" name="正方形/長方形 249">
          <a:extLst>
            <a:ext uri="{FF2B5EF4-FFF2-40B4-BE49-F238E27FC236}">
              <a16:creationId xmlns:a16="http://schemas.microsoft.com/office/drawing/2014/main" xmlns="" id="{576DAAFE-CEF6-4BF3-8090-F07E406B55D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1" name="正方形/長方形 250">
          <a:extLst>
            <a:ext uri="{FF2B5EF4-FFF2-40B4-BE49-F238E27FC236}">
              <a16:creationId xmlns:a16="http://schemas.microsoft.com/office/drawing/2014/main" xmlns="" id="{714935D9-E5D8-4AE8-BE9E-083531786C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2" name="正方形/長方形 251">
          <a:extLst>
            <a:ext uri="{FF2B5EF4-FFF2-40B4-BE49-F238E27FC236}">
              <a16:creationId xmlns:a16="http://schemas.microsoft.com/office/drawing/2014/main" xmlns="" id="{548953E7-9D30-4E23-B51E-35E5E66506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3" name="正方形/長方形 252">
          <a:extLst>
            <a:ext uri="{FF2B5EF4-FFF2-40B4-BE49-F238E27FC236}">
              <a16:creationId xmlns:a16="http://schemas.microsoft.com/office/drawing/2014/main" xmlns="" id="{85DA672E-C25A-4D3B-8FFC-125E75575B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4" name="正方形/長方形 253">
          <a:extLst>
            <a:ext uri="{FF2B5EF4-FFF2-40B4-BE49-F238E27FC236}">
              <a16:creationId xmlns:a16="http://schemas.microsoft.com/office/drawing/2014/main" xmlns="" id="{F27CD022-D4A3-4E5E-952F-9C1A86CBA8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5" name="テキスト ボックス 254">
          <a:extLst>
            <a:ext uri="{FF2B5EF4-FFF2-40B4-BE49-F238E27FC236}">
              <a16:creationId xmlns:a16="http://schemas.microsoft.com/office/drawing/2014/main" xmlns="" id="{3E3EAB5D-FFFB-4F78-ABE3-46697A4FD87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6" name="直線コネクタ 255">
          <a:extLst>
            <a:ext uri="{FF2B5EF4-FFF2-40B4-BE49-F238E27FC236}">
              <a16:creationId xmlns:a16="http://schemas.microsoft.com/office/drawing/2014/main" xmlns="" id="{15BB2122-B4CC-48B2-843F-6A1E475A2B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57" name="テキスト ボックス 256">
          <a:extLst>
            <a:ext uri="{FF2B5EF4-FFF2-40B4-BE49-F238E27FC236}">
              <a16:creationId xmlns:a16="http://schemas.microsoft.com/office/drawing/2014/main" xmlns="" id="{056C400F-21B9-406F-AD9B-3A521C35FC13}"/>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8" name="直線コネクタ 257">
          <a:extLst>
            <a:ext uri="{FF2B5EF4-FFF2-40B4-BE49-F238E27FC236}">
              <a16:creationId xmlns:a16="http://schemas.microsoft.com/office/drawing/2014/main" xmlns="" id="{86E9A645-F793-4FDF-93DE-6DA4D92BDF6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9" name="テキスト ボックス 258">
          <a:extLst>
            <a:ext uri="{FF2B5EF4-FFF2-40B4-BE49-F238E27FC236}">
              <a16:creationId xmlns:a16="http://schemas.microsoft.com/office/drawing/2014/main" xmlns="" id="{ADA95888-6068-4486-A59E-087B804A240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0" name="直線コネクタ 259">
          <a:extLst>
            <a:ext uri="{FF2B5EF4-FFF2-40B4-BE49-F238E27FC236}">
              <a16:creationId xmlns:a16="http://schemas.microsoft.com/office/drawing/2014/main" xmlns="" id="{F7AB35F8-296E-49F6-90A6-08185D05544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1" name="テキスト ボックス 260">
          <a:extLst>
            <a:ext uri="{FF2B5EF4-FFF2-40B4-BE49-F238E27FC236}">
              <a16:creationId xmlns:a16="http://schemas.microsoft.com/office/drawing/2014/main" xmlns="" id="{ED2844B4-463B-400C-BA8E-577C980E365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2" name="直線コネクタ 261">
          <a:extLst>
            <a:ext uri="{FF2B5EF4-FFF2-40B4-BE49-F238E27FC236}">
              <a16:creationId xmlns:a16="http://schemas.microsoft.com/office/drawing/2014/main" xmlns="" id="{AC8DBE22-F803-4DD0-8E8B-E78285F99C8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3" name="テキスト ボックス 262">
          <a:extLst>
            <a:ext uri="{FF2B5EF4-FFF2-40B4-BE49-F238E27FC236}">
              <a16:creationId xmlns:a16="http://schemas.microsoft.com/office/drawing/2014/main" xmlns="" id="{9478D5E6-C4D7-4168-A389-7D0AD7565B5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4" name="直線コネクタ 263">
          <a:extLst>
            <a:ext uri="{FF2B5EF4-FFF2-40B4-BE49-F238E27FC236}">
              <a16:creationId xmlns:a16="http://schemas.microsoft.com/office/drawing/2014/main" xmlns="" id="{313BA5EA-CC7F-4240-A3CB-1E89D5082FD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5" name="テキスト ボックス 264">
          <a:extLst>
            <a:ext uri="{FF2B5EF4-FFF2-40B4-BE49-F238E27FC236}">
              <a16:creationId xmlns:a16="http://schemas.microsoft.com/office/drawing/2014/main" xmlns="" id="{3AC5E627-CEA2-4303-8332-4CDF6F495B7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6" name="直線コネクタ 265">
          <a:extLst>
            <a:ext uri="{FF2B5EF4-FFF2-40B4-BE49-F238E27FC236}">
              <a16:creationId xmlns:a16="http://schemas.microsoft.com/office/drawing/2014/main" xmlns="" id="{DA7BE2B6-12B9-4A13-A37D-482D55248DA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67" name="テキスト ボックス 266">
          <a:extLst>
            <a:ext uri="{FF2B5EF4-FFF2-40B4-BE49-F238E27FC236}">
              <a16:creationId xmlns:a16="http://schemas.microsoft.com/office/drawing/2014/main" xmlns="" id="{024CBEFE-4DB5-4CC3-8BE8-E759EA42827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8" name="直線コネクタ 267">
          <a:extLst>
            <a:ext uri="{FF2B5EF4-FFF2-40B4-BE49-F238E27FC236}">
              <a16:creationId xmlns:a16="http://schemas.microsoft.com/office/drawing/2014/main" xmlns="" id="{42E733D1-A1D6-4B40-BFB8-8FF699D1E4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69" name="テキスト ボックス 268">
          <a:extLst>
            <a:ext uri="{FF2B5EF4-FFF2-40B4-BE49-F238E27FC236}">
              <a16:creationId xmlns:a16="http://schemas.microsoft.com/office/drawing/2014/main" xmlns="" id="{61F6989C-FA20-4A8D-83C2-17438BFD64E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0" name="【保健センター・保健所】&#10;有形固定資産減価償却率グラフ枠">
          <a:extLst>
            <a:ext uri="{FF2B5EF4-FFF2-40B4-BE49-F238E27FC236}">
              <a16:creationId xmlns:a16="http://schemas.microsoft.com/office/drawing/2014/main" xmlns="" id="{432CA8A6-930E-4D8C-89AA-EEC97E3282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271" name="直線コネクタ 270">
          <a:extLst>
            <a:ext uri="{FF2B5EF4-FFF2-40B4-BE49-F238E27FC236}">
              <a16:creationId xmlns:a16="http://schemas.microsoft.com/office/drawing/2014/main" xmlns="" id="{BD762D51-1F47-4420-A543-C626E60C94E3}"/>
            </a:ext>
          </a:extLst>
        </xdr:cNvPr>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272" name="【保健センター・保健所】&#10;有形固定資産減価償却率最小値テキスト">
          <a:extLst>
            <a:ext uri="{FF2B5EF4-FFF2-40B4-BE49-F238E27FC236}">
              <a16:creationId xmlns:a16="http://schemas.microsoft.com/office/drawing/2014/main" xmlns="" id="{D1C916F4-F01E-4703-992A-67A8983A134F}"/>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273" name="直線コネクタ 272">
          <a:extLst>
            <a:ext uri="{FF2B5EF4-FFF2-40B4-BE49-F238E27FC236}">
              <a16:creationId xmlns:a16="http://schemas.microsoft.com/office/drawing/2014/main" xmlns="" id="{B6824F27-7D22-4BDC-AE2B-4D49240E0A2A}"/>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274" name="【保健センター・保健所】&#10;有形固定資産減価償却率最大値テキスト">
          <a:extLst>
            <a:ext uri="{FF2B5EF4-FFF2-40B4-BE49-F238E27FC236}">
              <a16:creationId xmlns:a16="http://schemas.microsoft.com/office/drawing/2014/main" xmlns="" id="{9C1DBA1F-A891-45D8-8B85-06CB1BED4946}"/>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275" name="直線コネクタ 274">
          <a:extLst>
            <a:ext uri="{FF2B5EF4-FFF2-40B4-BE49-F238E27FC236}">
              <a16:creationId xmlns:a16="http://schemas.microsoft.com/office/drawing/2014/main" xmlns="" id="{B46CC0D3-BDF3-4ACB-8D21-19BAC3AF90B1}"/>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276" name="【保健センター・保健所】&#10;有形固定資産減価償却率平均値テキスト">
          <a:extLst>
            <a:ext uri="{FF2B5EF4-FFF2-40B4-BE49-F238E27FC236}">
              <a16:creationId xmlns:a16="http://schemas.microsoft.com/office/drawing/2014/main" xmlns="" id="{573A4402-90B1-43A7-89CA-069E89EC9B1F}"/>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277" name="フローチャート: 判断 276">
          <a:extLst>
            <a:ext uri="{FF2B5EF4-FFF2-40B4-BE49-F238E27FC236}">
              <a16:creationId xmlns:a16="http://schemas.microsoft.com/office/drawing/2014/main" xmlns="" id="{90259684-29B7-47CB-9331-5CD4999013AB}"/>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278" name="フローチャート: 判断 277">
          <a:extLst>
            <a:ext uri="{FF2B5EF4-FFF2-40B4-BE49-F238E27FC236}">
              <a16:creationId xmlns:a16="http://schemas.microsoft.com/office/drawing/2014/main" xmlns="" id="{2966D16A-D825-4889-85FD-BB96FB9AE746}"/>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279" name="n_1aveValue【保健センター・保健所】&#10;有形固定資産減価償却率">
          <a:extLst>
            <a:ext uri="{FF2B5EF4-FFF2-40B4-BE49-F238E27FC236}">
              <a16:creationId xmlns:a16="http://schemas.microsoft.com/office/drawing/2014/main" xmlns="" id="{43D3CAA9-B715-40DD-97EB-EFCAD6022D6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280" name="フローチャート: 判断 279">
          <a:extLst>
            <a:ext uri="{FF2B5EF4-FFF2-40B4-BE49-F238E27FC236}">
              <a16:creationId xmlns:a16="http://schemas.microsoft.com/office/drawing/2014/main" xmlns="" id="{6405F502-B625-4C97-B98D-BACFF0D74316}"/>
            </a:ext>
          </a:extLst>
        </xdr:cNvPr>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281" name="n_2aveValue【保健センター・保健所】&#10;有形固定資産減価償却率">
          <a:extLst>
            <a:ext uri="{FF2B5EF4-FFF2-40B4-BE49-F238E27FC236}">
              <a16:creationId xmlns:a16="http://schemas.microsoft.com/office/drawing/2014/main" xmlns="" id="{010B5CC6-BC4B-4487-81DE-1993DBE56FEB}"/>
            </a:ext>
          </a:extLst>
        </xdr:cNvPr>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2" name="テキスト ボックス 281">
          <a:extLst>
            <a:ext uri="{FF2B5EF4-FFF2-40B4-BE49-F238E27FC236}">
              <a16:creationId xmlns:a16="http://schemas.microsoft.com/office/drawing/2014/main" xmlns="" id="{707C3B53-66A7-4A00-9C04-96E040BB0D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3" name="テキスト ボックス 282">
          <a:extLst>
            <a:ext uri="{FF2B5EF4-FFF2-40B4-BE49-F238E27FC236}">
              <a16:creationId xmlns:a16="http://schemas.microsoft.com/office/drawing/2014/main" xmlns="" id="{1A7DEE21-EB38-4D66-8D51-5383D82691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4" name="テキスト ボックス 283">
          <a:extLst>
            <a:ext uri="{FF2B5EF4-FFF2-40B4-BE49-F238E27FC236}">
              <a16:creationId xmlns:a16="http://schemas.microsoft.com/office/drawing/2014/main" xmlns="" id="{6F2577DD-2731-4FDF-99B6-65F16B1339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5" name="テキスト ボックス 284">
          <a:extLst>
            <a:ext uri="{FF2B5EF4-FFF2-40B4-BE49-F238E27FC236}">
              <a16:creationId xmlns:a16="http://schemas.microsoft.com/office/drawing/2014/main" xmlns="" id="{2B59F124-F076-432C-A1BC-A4EB525326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6" name="テキスト ボックス 285">
          <a:extLst>
            <a:ext uri="{FF2B5EF4-FFF2-40B4-BE49-F238E27FC236}">
              <a16:creationId xmlns:a16="http://schemas.microsoft.com/office/drawing/2014/main" xmlns="" id="{09A70260-BA24-4A6E-93E3-429C2B57FF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116840</xdr:rowOff>
    </xdr:from>
    <xdr:to>
      <xdr:col>85</xdr:col>
      <xdr:colOff>177800</xdr:colOff>
      <xdr:row>55</xdr:row>
      <xdr:rowOff>46990</xdr:rowOff>
    </xdr:to>
    <xdr:sp macro="" textlink="">
      <xdr:nvSpPr>
        <xdr:cNvPr id="287" name="楕円 286">
          <a:extLst>
            <a:ext uri="{FF2B5EF4-FFF2-40B4-BE49-F238E27FC236}">
              <a16:creationId xmlns:a16="http://schemas.microsoft.com/office/drawing/2014/main" xmlns="" id="{58E9A425-FB07-4B2C-8FF5-4911B1A1745C}"/>
            </a:ext>
          </a:extLst>
        </xdr:cNvPr>
        <xdr:cNvSpPr/>
      </xdr:nvSpPr>
      <xdr:spPr>
        <a:xfrm>
          <a:off x="16268700" y="9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69867</xdr:rowOff>
    </xdr:from>
    <xdr:ext cx="405111" cy="259045"/>
    <xdr:sp macro="" textlink="">
      <xdr:nvSpPr>
        <xdr:cNvPr id="288" name="【保健センター・保健所】&#10;有形固定資産減価償却率該当値テキスト">
          <a:extLst>
            <a:ext uri="{FF2B5EF4-FFF2-40B4-BE49-F238E27FC236}">
              <a16:creationId xmlns:a16="http://schemas.microsoft.com/office/drawing/2014/main" xmlns="" id="{CB1AACBA-DA13-4101-8BC4-9F6EB735666C}"/>
            </a:ext>
          </a:extLst>
        </xdr:cNvPr>
        <xdr:cNvSpPr txBox="1"/>
      </xdr:nvSpPr>
      <xdr:spPr>
        <a:xfrm>
          <a:off x="16357600" y="9328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10160</xdr:rowOff>
    </xdr:from>
    <xdr:to>
      <xdr:col>81</xdr:col>
      <xdr:colOff>101600</xdr:colOff>
      <xdr:row>55</xdr:row>
      <xdr:rowOff>111760</xdr:rowOff>
    </xdr:to>
    <xdr:sp macro="" textlink="">
      <xdr:nvSpPr>
        <xdr:cNvPr id="289" name="楕円 288">
          <a:extLst>
            <a:ext uri="{FF2B5EF4-FFF2-40B4-BE49-F238E27FC236}">
              <a16:creationId xmlns:a16="http://schemas.microsoft.com/office/drawing/2014/main" xmlns="" id="{92E7271A-E828-4BBF-917E-15BCB85DD98D}"/>
            </a:ext>
          </a:extLst>
        </xdr:cNvPr>
        <xdr:cNvSpPr/>
      </xdr:nvSpPr>
      <xdr:spPr>
        <a:xfrm>
          <a:off x="15430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167640</xdr:rowOff>
    </xdr:from>
    <xdr:to>
      <xdr:col>85</xdr:col>
      <xdr:colOff>127000</xdr:colOff>
      <xdr:row>55</xdr:row>
      <xdr:rowOff>60960</xdr:rowOff>
    </xdr:to>
    <xdr:cxnSp macro="">
      <xdr:nvCxnSpPr>
        <xdr:cNvPr id="290" name="直線コネクタ 289">
          <a:extLst>
            <a:ext uri="{FF2B5EF4-FFF2-40B4-BE49-F238E27FC236}">
              <a16:creationId xmlns:a16="http://schemas.microsoft.com/office/drawing/2014/main" xmlns="" id="{620340EF-F0E6-41BE-926C-87CEBCDF026A}"/>
            </a:ext>
          </a:extLst>
        </xdr:cNvPr>
        <xdr:cNvCxnSpPr/>
      </xdr:nvCxnSpPr>
      <xdr:spPr>
        <a:xfrm flipV="1">
          <a:off x="15481300" y="94259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53</xdr:row>
      <xdr:rowOff>128287</xdr:rowOff>
    </xdr:from>
    <xdr:ext cx="405111" cy="259045"/>
    <xdr:sp macro="" textlink="">
      <xdr:nvSpPr>
        <xdr:cNvPr id="291" name="n_1mainValue【保健センター・保健所】&#10;有形固定資産減価償却率">
          <a:extLst>
            <a:ext uri="{FF2B5EF4-FFF2-40B4-BE49-F238E27FC236}">
              <a16:creationId xmlns:a16="http://schemas.microsoft.com/office/drawing/2014/main" xmlns="" id="{D919D23D-9C1A-48A4-88FD-8712B882FE37}"/>
            </a:ext>
          </a:extLst>
        </xdr:cNvPr>
        <xdr:cNvSpPr txBox="1"/>
      </xdr:nvSpPr>
      <xdr:spPr>
        <a:xfrm>
          <a:off x="1526604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2" name="正方形/長方形 291">
          <a:extLst>
            <a:ext uri="{FF2B5EF4-FFF2-40B4-BE49-F238E27FC236}">
              <a16:creationId xmlns:a16="http://schemas.microsoft.com/office/drawing/2014/main" xmlns="" id="{7FD74151-B0EC-4885-A225-6A92E80AEC1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3" name="正方形/長方形 292">
          <a:extLst>
            <a:ext uri="{FF2B5EF4-FFF2-40B4-BE49-F238E27FC236}">
              <a16:creationId xmlns:a16="http://schemas.microsoft.com/office/drawing/2014/main" xmlns="" id="{18BBDC48-4E79-4406-9395-C88F22160E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4" name="正方形/長方形 293">
          <a:extLst>
            <a:ext uri="{FF2B5EF4-FFF2-40B4-BE49-F238E27FC236}">
              <a16:creationId xmlns:a16="http://schemas.microsoft.com/office/drawing/2014/main" xmlns="" id="{4B1B4CCD-3C59-4D50-94D4-01FD13D2B4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5" name="正方形/長方形 294">
          <a:extLst>
            <a:ext uri="{FF2B5EF4-FFF2-40B4-BE49-F238E27FC236}">
              <a16:creationId xmlns:a16="http://schemas.microsoft.com/office/drawing/2014/main" xmlns="" id="{7A6F1ED3-54F1-457C-9B07-B49ED0C8D4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6" name="正方形/長方形 295">
          <a:extLst>
            <a:ext uri="{FF2B5EF4-FFF2-40B4-BE49-F238E27FC236}">
              <a16:creationId xmlns:a16="http://schemas.microsoft.com/office/drawing/2014/main" xmlns="" id="{8B516B65-859F-4A38-9558-6F1C341A0E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7" name="正方形/長方形 296">
          <a:extLst>
            <a:ext uri="{FF2B5EF4-FFF2-40B4-BE49-F238E27FC236}">
              <a16:creationId xmlns:a16="http://schemas.microsoft.com/office/drawing/2014/main" xmlns="" id="{9D5814BD-CB43-4EFD-9F72-E1F2DAE4BF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8" name="正方形/長方形 297">
          <a:extLst>
            <a:ext uri="{FF2B5EF4-FFF2-40B4-BE49-F238E27FC236}">
              <a16:creationId xmlns:a16="http://schemas.microsoft.com/office/drawing/2014/main" xmlns="" id="{626C9F5A-6F8C-4378-BC76-BAD4B46960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9" name="正方形/長方形 298">
          <a:extLst>
            <a:ext uri="{FF2B5EF4-FFF2-40B4-BE49-F238E27FC236}">
              <a16:creationId xmlns:a16="http://schemas.microsoft.com/office/drawing/2014/main" xmlns="" id="{6D63EE9E-6DC6-490A-B773-B087283C66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0" name="テキスト ボックス 299">
          <a:extLst>
            <a:ext uri="{FF2B5EF4-FFF2-40B4-BE49-F238E27FC236}">
              <a16:creationId xmlns:a16="http://schemas.microsoft.com/office/drawing/2014/main" xmlns="" id="{4FC8500A-7E66-4778-B187-A180C68199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1" name="直線コネクタ 300">
          <a:extLst>
            <a:ext uri="{FF2B5EF4-FFF2-40B4-BE49-F238E27FC236}">
              <a16:creationId xmlns:a16="http://schemas.microsoft.com/office/drawing/2014/main" xmlns="" id="{51148DBF-1E0C-443C-B6C1-717D2B264A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02" name="直線コネクタ 301">
          <a:extLst>
            <a:ext uri="{FF2B5EF4-FFF2-40B4-BE49-F238E27FC236}">
              <a16:creationId xmlns:a16="http://schemas.microsoft.com/office/drawing/2014/main" xmlns="" id="{AC445CD7-D768-45A7-AC95-B9A3203552D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03" name="テキスト ボックス 302">
          <a:extLst>
            <a:ext uri="{FF2B5EF4-FFF2-40B4-BE49-F238E27FC236}">
              <a16:creationId xmlns:a16="http://schemas.microsoft.com/office/drawing/2014/main" xmlns="" id="{EBE3AAE9-ECE3-4666-BC36-87A2443637E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04" name="直線コネクタ 303">
          <a:extLst>
            <a:ext uri="{FF2B5EF4-FFF2-40B4-BE49-F238E27FC236}">
              <a16:creationId xmlns:a16="http://schemas.microsoft.com/office/drawing/2014/main" xmlns="" id="{BBA4776A-4CCE-40B9-BE0D-2D2354F9359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05" name="テキスト ボックス 304">
          <a:extLst>
            <a:ext uri="{FF2B5EF4-FFF2-40B4-BE49-F238E27FC236}">
              <a16:creationId xmlns:a16="http://schemas.microsoft.com/office/drawing/2014/main" xmlns="" id="{A8D0DECE-DCB8-468B-848B-537BA285FA7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06" name="直線コネクタ 305">
          <a:extLst>
            <a:ext uri="{FF2B5EF4-FFF2-40B4-BE49-F238E27FC236}">
              <a16:creationId xmlns:a16="http://schemas.microsoft.com/office/drawing/2014/main" xmlns="" id="{182065D6-8163-43F7-A5EF-0051A1B96AF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07" name="テキスト ボックス 306">
          <a:extLst>
            <a:ext uri="{FF2B5EF4-FFF2-40B4-BE49-F238E27FC236}">
              <a16:creationId xmlns:a16="http://schemas.microsoft.com/office/drawing/2014/main" xmlns="" id="{2DA047A6-F452-4C34-B7A6-74B0ACB2EB2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08" name="直線コネクタ 307">
          <a:extLst>
            <a:ext uri="{FF2B5EF4-FFF2-40B4-BE49-F238E27FC236}">
              <a16:creationId xmlns:a16="http://schemas.microsoft.com/office/drawing/2014/main" xmlns="" id="{293CA9F0-9AAC-40AE-97C5-9C1A2810393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09" name="テキスト ボックス 308">
          <a:extLst>
            <a:ext uri="{FF2B5EF4-FFF2-40B4-BE49-F238E27FC236}">
              <a16:creationId xmlns:a16="http://schemas.microsoft.com/office/drawing/2014/main" xmlns="" id="{AEBAB6E6-AFA6-4B66-8FBD-49B11272777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10" name="直線コネクタ 309">
          <a:extLst>
            <a:ext uri="{FF2B5EF4-FFF2-40B4-BE49-F238E27FC236}">
              <a16:creationId xmlns:a16="http://schemas.microsoft.com/office/drawing/2014/main" xmlns="" id="{D852D327-489B-411B-B17D-27DEA4BEA5A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11" name="テキスト ボックス 310">
          <a:extLst>
            <a:ext uri="{FF2B5EF4-FFF2-40B4-BE49-F238E27FC236}">
              <a16:creationId xmlns:a16="http://schemas.microsoft.com/office/drawing/2014/main" xmlns="" id="{FB2C3EB1-07C6-4D26-B766-8C51E5220CE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12" name="直線コネクタ 311">
          <a:extLst>
            <a:ext uri="{FF2B5EF4-FFF2-40B4-BE49-F238E27FC236}">
              <a16:creationId xmlns:a16="http://schemas.microsoft.com/office/drawing/2014/main" xmlns="" id="{E9961F25-50F9-4EB5-AC10-722932EBC97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13" name="テキスト ボックス 312">
          <a:extLst>
            <a:ext uri="{FF2B5EF4-FFF2-40B4-BE49-F238E27FC236}">
              <a16:creationId xmlns:a16="http://schemas.microsoft.com/office/drawing/2014/main" xmlns="" id="{A5B7BC85-634E-40BE-B17B-2DF0386BCE9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4" name="直線コネクタ 313">
          <a:extLst>
            <a:ext uri="{FF2B5EF4-FFF2-40B4-BE49-F238E27FC236}">
              <a16:creationId xmlns:a16="http://schemas.microsoft.com/office/drawing/2014/main" xmlns="" id="{F3CB90C0-61C2-4039-A70E-FAFDCA76C1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5" name="テキスト ボックス 314">
          <a:extLst>
            <a:ext uri="{FF2B5EF4-FFF2-40B4-BE49-F238E27FC236}">
              <a16:creationId xmlns:a16="http://schemas.microsoft.com/office/drawing/2014/main" xmlns="" id="{55CF5EC0-6A0D-40D6-8197-D07A1FF955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6" name="【保健センター・保健所】&#10;一人当たり面積グラフ枠">
          <a:extLst>
            <a:ext uri="{FF2B5EF4-FFF2-40B4-BE49-F238E27FC236}">
              <a16:creationId xmlns:a16="http://schemas.microsoft.com/office/drawing/2014/main" xmlns="" id="{B44421CD-C1CA-462C-9680-1CD495222C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317" name="直線コネクタ 316">
          <a:extLst>
            <a:ext uri="{FF2B5EF4-FFF2-40B4-BE49-F238E27FC236}">
              <a16:creationId xmlns:a16="http://schemas.microsoft.com/office/drawing/2014/main" xmlns="" id="{48CAC17D-1EDA-48E9-9C5A-41DD5C8E1BE3}"/>
            </a:ext>
          </a:extLst>
        </xdr:cNvPr>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318" name="【保健センター・保健所】&#10;一人当たり面積最小値テキスト">
          <a:extLst>
            <a:ext uri="{FF2B5EF4-FFF2-40B4-BE49-F238E27FC236}">
              <a16:creationId xmlns:a16="http://schemas.microsoft.com/office/drawing/2014/main" xmlns="" id="{2B73925D-A54D-42B9-B392-D5850B2F5EB8}"/>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19" name="直線コネクタ 318">
          <a:extLst>
            <a:ext uri="{FF2B5EF4-FFF2-40B4-BE49-F238E27FC236}">
              <a16:creationId xmlns:a16="http://schemas.microsoft.com/office/drawing/2014/main" xmlns="" id="{E6552C84-1DBB-4E88-9689-026C30D1AC82}"/>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320" name="【保健センター・保健所】&#10;一人当たり面積最大値テキスト">
          <a:extLst>
            <a:ext uri="{FF2B5EF4-FFF2-40B4-BE49-F238E27FC236}">
              <a16:creationId xmlns:a16="http://schemas.microsoft.com/office/drawing/2014/main" xmlns="" id="{6CE8767B-F1B3-418F-A019-6EE15B33995C}"/>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321" name="直線コネクタ 320">
          <a:extLst>
            <a:ext uri="{FF2B5EF4-FFF2-40B4-BE49-F238E27FC236}">
              <a16:creationId xmlns:a16="http://schemas.microsoft.com/office/drawing/2014/main" xmlns="" id="{85CCB871-6850-44F4-B7FA-3F57D2FD1DAF}"/>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322" name="【保健センター・保健所】&#10;一人当たり面積平均値テキスト">
          <a:extLst>
            <a:ext uri="{FF2B5EF4-FFF2-40B4-BE49-F238E27FC236}">
              <a16:creationId xmlns:a16="http://schemas.microsoft.com/office/drawing/2014/main" xmlns="" id="{E59E2B12-2395-4C2C-A2E9-FB5FD2566AAE}"/>
            </a:ext>
          </a:extLst>
        </xdr:cNvPr>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323" name="フローチャート: 判断 322">
          <a:extLst>
            <a:ext uri="{FF2B5EF4-FFF2-40B4-BE49-F238E27FC236}">
              <a16:creationId xmlns:a16="http://schemas.microsoft.com/office/drawing/2014/main" xmlns="" id="{F318E548-668F-4A01-B20A-106EE3BF6AD5}"/>
            </a:ext>
          </a:extLst>
        </xdr:cNvPr>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324" name="フローチャート: 判断 323">
          <a:extLst>
            <a:ext uri="{FF2B5EF4-FFF2-40B4-BE49-F238E27FC236}">
              <a16:creationId xmlns:a16="http://schemas.microsoft.com/office/drawing/2014/main" xmlns="" id="{A7BF1F0C-068E-4BDF-9411-837D1110171E}"/>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325" name="n_1aveValue【保健センター・保健所】&#10;一人当たり面積">
          <a:extLst>
            <a:ext uri="{FF2B5EF4-FFF2-40B4-BE49-F238E27FC236}">
              <a16:creationId xmlns:a16="http://schemas.microsoft.com/office/drawing/2014/main" xmlns="" id="{2A9FBA6A-9D16-433A-91C4-D20ACAC7272B}"/>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326" name="フローチャート: 判断 325">
          <a:extLst>
            <a:ext uri="{FF2B5EF4-FFF2-40B4-BE49-F238E27FC236}">
              <a16:creationId xmlns:a16="http://schemas.microsoft.com/office/drawing/2014/main" xmlns="" id="{BA297315-AACE-4486-94E0-A166DFDB2AE5}"/>
            </a:ext>
          </a:extLst>
        </xdr:cNvPr>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327" name="n_2aveValue【保健センター・保健所】&#10;一人当たり面積">
          <a:extLst>
            <a:ext uri="{FF2B5EF4-FFF2-40B4-BE49-F238E27FC236}">
              <a16:creationId xmlns:a16="http://schemas.microsoft.com/office/drawing/2014/main" xmlns="" id="{9126B4C4-7116-47C8-B4BD-AF5B59015070}"/>
            </a:ext>
          </a:extLst>
        </xdr:cNvPr>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xmlns="" id="{8C94E04C-30BF-4C00-87F4-99F3982702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xmlns="" id="{78962849-320E-4D36-90C9-DBDFD80620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xmlns="" id="{0D4EC8DA-CEC5-4F95-95E5-DA8CFDC145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xmlns="" id="{710EDDC6-9B40-4EAF-B0E8-46D4DF91F7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xmlns="" id="{8276F01C-C7EF-43E3-B5F0-703D94B7A3F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151674</xdr:rowOff>
    </xdr:from>
    <xdr:to>
      <xdr:col>116</xdr:col>
      <xdr:colOff>114300</xdr:colOff>
      <xdr:row>63</xdr:row>
      <xdr:rowOff>81824</xdr:rowOff>
    </xdr:to>
    <xdr:sp macro="" textlink="">
      <xdr:nvSpPr>
        <xdr:cNvPr id="333" name="楕円 332">
          <a:extLst>
            <a:ext uri="{FF2B5EF4-FFF2-40B4-BE49-F238E27FC236}">
              <a16:creationId xmlns:a16="http://schemas.microsoft.com/office/drawing/2014/main" xmlns="" id="{16071D92-5758-4260-8FC7-C54F77A78B88}"/>
            </a:ext>
          </a:extLst>
        </xdr:cNvPr>
        <xdr:cNvSpPr/>
      </xdr:nvSpPr>
      <xdr:spPr>
        <a:xfrm>
          <a:off x="22110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66601</xdr:rowOff>
    </xdr:from>
    <xdr:ext cx="469744" cy="259045"/>
    <xdr:sp macro="" textlink="">
      <xdr:nvSpPr>
        <xdr:cNvPr id="334" name="【保健センター・保健所】&#10;一人当たり面積該当値テキスト">
          <a:extLst>
            <a:ext uri="{FF2B5EF4-FFF2-40B4-BE49-F238E27FC236}">
              <a16:creationId xmlns:a16="http://schemas.microsoft.com/office/drawing/2014/main" xmlns="" id="{218601E3-3D04-4490-BB6E-9FBFBB57599D}"/>
            </a:ext>
          </a:extLst>
        </xdr:cNvPr>
        <xdr:cNvSpPr txBox="1"/>
      </xdr:nvSpPr>
      <xdr:spPr>
        <a:xfrm>
          <a:off x="22199600" y="106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158206</xdr:rowOff>
    </xdr:from>
    <xdr:to>
      <xdr:col>112</xdr:col>
      <xdr:colOff>38100</xdr:colOff>
      <xdr:row>63</xdr:row>
      <xdr:rowOff>88356</xdr:rowOff>
    </xdr:to>
    <xdr:sp macro="" textlink="">
      <xdr:nvSpPr>
        <xdr:cNvPr id="335" name="楕円 334">
          <a:extLst>
            <a:ext uri="{FF2B5EF4-FFF2-40B4-BE49-F238E27FC236}">
              <a16:creationId xmlns:a16="http://schemas.microsoft.com/office/drawing/2014/main" xmlns="" id="{E9D772FC-CD62-4E58-934A-51B97734D128}"/>
            </a:ext>
          </a:extLst>
        </xdr:cNvPr>
        <xdr:cNvSpPr/>
      </xdr:nvSpPr>
      <xdr:spPr>
        <a:xfrm>
          <a:off x="21272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31024</xdr:rowOff>
    </xdr:from>
    <xdr:to>
      <xdr:col>116</xdr:col>
      <xdr:colOff>63500</xdr:colOff>
      <xdr:row>63</xdr:row>
      <xdr:rowOff>37556</xdr:rowOff>
    </xdr:to>
    <xdr:cxnSp macro="">
      <xdr:nvCxnSpPr>
        <xdr:cNvPr id="336" name="直線コネクタ 335">
          <a:extLst>
            <a:ext uri="{FF2B5EF4-FFF2-40B4-BE49-F238E27FC236}">
              <a16:creationId xmlns:a16="http://schemas.microsoft.com/office/drawing/2014/main" xmlns="" id="{F3ED5132-1F0D-493F-AA2D-A553AACF8CAE}"/>
            </a:ext>
          </a:extLst>
        </xdr:cNvPr>
        <xdr:cNvCxnSpPr/>
      </xdr:nvCxnSpPr>
      <xdr:spPr>
        <a:xfrm flipV="1">
          <a:off x="21323300" y="10832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337" name="n_1mainValue【保健センター・保健所】&#10;一人当たり面積">
          <a:extLst>
            <a:ext uri="{FF2B5EF4-FFF2-40B4-BE49-F238E27FC236}">
              <a16:creationId xmlns:a16="http://schemas.microsoft.com/office/drawing/2014/main" xmlns="" id="{73CCBA82-EF41-4BA7-B73A-637F259C380A}"/>
            </a:ext>
          </a:extLst>
        </xdr:cNvPr>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8" name="正方形/長方形 337">
          <a:extLst>
            <a:ext uri="{FF2B5EF4-FFF2-40B4-BE49-F238E27FC236}">
              <a16:creationId xmlns:a16="http://schemas.microsoft.com/office/drawing/2014/main" xmlns="" id="{6B2F62F7-EA3A-4249-A62D-0ABB3541AE8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9" name="正方形/長方形 338">
          <a:extLst>
            <a:ext uri="{FF2B5EF4-FFF2-40B4-BE49-F238E27FC236}">
              <a16:creationId xmlns:a16="http://schemas.microsoft.com/office/drawing/2014/main" xmlns="" id="{16F0920A-8674-4D18-9F1B-1DC354D887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0" name="正方形/長方形 339">
          <a:extLst>
            <a:ext uri="{FF2B5EF4-FFF2-40B4-BE49-F238E27FC236}">
              <a16:creationId xmlns:a16="http://schemas.microsoft.com/office/drawing/2014/main" xmlns="" id="{B0FFCC48-C51E-43B2-91CB-E4024D6047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1" name="正方形/長方形 340">
          <a:extLst>
            <a:ext uri="{FF2B5EF4-FFF2-40B4-BE49-F238E27FC236}">
              <a16:creationId xmlns:a16="http://schemas.microsoft.com/office/drawing/2014/main" xmlns="" id="{43EB7CE4-ED7C-4031-A3EA-439B148529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2" name="正方形/長方形 341">
          <a:extLst>
            <a:ext uri="{FF2B5EF4-FFF2-40B4-BE49-F238E27FC236}">
              <a16:creationId xmlns:a16="http://schemas.microsoft.com/office/drawing/2014/main" xmlns="" id="{FD242D71-A35B-4A47-A57C-E4C07C3397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3" name="正方形/長方形 342">
          <a:extLst>
            <a:ext uri="{FF2B5EF4-FFF2-40B4-BE49-F238E27FC236}">
              <a16:creationId xmlns:a16="http://schemas.microsoft.com/office/drawing/2014/main" xmlns="" id="{1304B3B3-3F7F-4B9E-A866-AFCAD9C614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4" name="正方形/長方形 343">
          <a:extLst>
            <a:ext uri="{FF2B5EF4-FFF2-40B4-BE49-F238E27FC236}">
              <a16:creationId xmlns:a16="http://schemas.microsoft.com/office/drawing/2014/main" xmlns="" id="{028ECB89-907B-4B50-95F7-2A6690F414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正方形/長方形 344">
          <a:extLst>
            <a:ext uri="{FF2B5EF4-FFF2-40B4-BE49-F238E27FC236}">
              <a16:creationId xmlns:a16="http://schemas.microsoft.com/office/drawing/2014/main" xmlns="" id="{3D5B0EA7-26AF-4893-8570-D6CE6B72B1D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6" name="テキスト ボックス 345">
          <a:extLst>
            <a:ext uri="{FF2B5EF4-FFF2-40B4-BE49-F238E27FC236}">
              <a16:creationId xmlns:a16="http://schemas.microsoft.com/office/drawing/2014/main" xmlns="" id="{D8EEE4A9-B953-4B38-A8B5-1CE348454FC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7" name="直線コネクタ 346">
          <a:extLst>
            <a:ext uri="{FF2B5EF4-FFF2-40B4-BE49-F238E27FC236}">
              <a16:creationId xmlns:a16="http://schemas.microsoft.com/office/drawing/2014/main" xmlns="" id="{5DFC482E-8505-4205-8ACC-E4DD9F1A78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8" name="直線コネクタ 347">
          <a:extLst>
            <a:ext uri="{FF2B5EF4-FFF2-40B4-BE49-F238E27FC236}">
              <a16:creationId xmlns:a16="http://schemas.microsoft.com/office/drawing/2014/main" xmlns="" id="{1A61F8BD-C851-4452-8065-87BBCC9BD14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9" name="テキスト ボックス 348">
          <a:extLst>
            <a:ext uri="{FF2B5EF4-FFF2-40B4-BE49-F238E27FC236}">
              <a16:creationId xmlns:a16="http://schemas.microsoft.com/office/drawing/2014/main" xmlns="" id="{1E3D9BB6-ADDC-4362-A276-E57FC15FB23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0" name="直線コネクタ 349">
          <a:extLst>
            <a:ext uri="{FF2B5EF4-FFF2-40B4-BE49-F238E27FC236}">
              <a16:creationId xmlns:a16="http://schemas.microsoft.com/office/drawing/2014/main" xmlns="" id="{D6AAAC00-AEA3-4D9D-93E4-7B4DDFB5A9A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1" name="テキスト ボックス 350">
          <a:extLst>
            <a:ext uri="{FF2B5EF4-FFF2-40B4-BE49-F238E27FC236}">
              <a16:creationId xmlns:a16="http://schemas.microsoft.com/office/drawing/2014/main" xmlns="" id="{6C5AF859-2D3A-4CEB-AB4B-70205BC29C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2" name="直線コネクタ 351">
          <a:extLst>
            <a:ext uri="{FF2B5EF4-FFF2-40B4-BE49-F238E27FC236}">
              <a16:creationId xmlns:a16="http://schemas.microsoft.com/office/drawing/2014/main" xmlns="" id="{F694BB43-5B72-4C05-A11D-B601AEF7072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3" name="テキスト ボックス 352">
          <a:extLst>
            <a:ext uri="{FF2B5EF4-FFF2-40B4-BE49-F238E27FC236}">
              <a16:creationId xmlns:a16="http://schemas.microsoft.com/office/drawing/2014/main" xmlns="" id="{B4888C93-87F0-48D1-A21B-5EECA62118F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4" name="直線コネクタ 353">
          <a:extLst>
            <a:ext uri="{FF2B5EF4-FFF2-40B4-BE49-F238E27FC236}">
              <a16:creationId xmlns:a16="http://schemas.microsoft.com/office/drawing/2014/main" xmlns="" id="{52B5EC1E-16C5-44D4-AF78-6DA4C9886D9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5" name="テキスト ボックス 354">
          <a:extLst>
            <a:ext uri="{FF2B5EF4-FFF2-40B4-BE49-F238E27FC236}">
              <a16:creationId xmlns:a16="http://schemas.microsoft.com/office/drawing/2014/main" xmlns="" id="{AD07B7BC-70CC-4711-B1E0-9C8C534381B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6" name="直線コネクタ 355">
          <a:extLst>
            <a:ext uri="{FF2B5EF4-FFF2-40B4-BE49-F238E27FC236}">
              <a16:creationId xmlns:a16="http://schemas.microsoft.com/office/drawing/2014/main" xmlns="" id="{FF33A225-6321-4B38-846C-90C7B0FE8C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7" name="テキスト ボックス 356">
          <a:extLst>
            <a:ext uri="{FF2B5EF4-FFF2-40B4-BE49-F238E27FC236}">
              <a16:creationId xmlns:a16="http://schemas.microsoft.com/office/drawing/2014/main" xmlns="" id="{840CA2B9-27E8-4339-8166-97A6C451B2F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8" name="直線コネクタ 357">
          <a:extLst>
            <a:ext uri="{FF2B5EF4-FFF2-40B4-BE49-F238E27FC236}">
              <a16:creationId xmlns:a16="http://schemas.microsoft.com/office/drawing/2014/main" xmlns="" id="{49FB367C-7760-43A5-8707-9FED415E078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9" name="テキスト ボックス 358">
          <a:extLst>
            <a:ext uri="{FF2B5EF4-FFF2-40B4-BE49-F238E27FC236}">
              <a16:creationId xmlns:a16="http://schemas.microsoft.com/office/drawing/2014/main" xmlns="" id="{7C2688B9-2687-4C9A-85F3-B7AE5A00C4F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0" name="直線コネクタ 359">
          <a:extLst>
            <a:ext uri="{FF2B5EF4-FFF2-40B4-BE49-F238E27FC236}">
              <a16:creationId xmlns:a16="http://schemas.microsoft.com/office/drawing/2014/main" xmlns="" id="{54038880-41F0-4C26-A15A-DF57431BF2C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1" name="テキスト ボックス 360">
          <a:extLst>
            <a:ext uri="{FF2B5EF4-FFF2-40B4-BE49-F238E27FC236}">
              <a16:creationId xmlns:a16="http://schemas.microsoft.com/office/drawing/2014/main" xmlns="" id="{CAA3E21F-9C0E-446C-B6F8-C2278E56C1A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2" name="【消防施設】&#10;有形固定資産減価償却率グラフ枠">
          <a:extLst>
            <a:ext uri="{FF2B5EF4-FFF2-40B4-BE49-F238E27FC236}">
              <a16:creationId xmlns:a16="http://schemas.microsoft.com/office/drawing/2014/main" xmlns="" id="{BD972133-3593-47E3-A639-60957015F42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63" name="直線コネクタ 362">
          <a:extLst>
            <a:ext uri="{FF2B5EF4-FFF2-40B4-BE49-F238E27FC236}">
              <a16:creationId xmlns:a16="http://schemas.microsoft.com/office/drawing/2014/main" xmlns="" id="{CB3EDC54-73B6-412A-BF6D-E95A507C8836}"/>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64" name="【消防施設】&#10;有形固定資産減価償却率最小値テキスト">
          <a:extLst>
            <a:ext uri="{FF2B5EF4-FFF2-40B4-BE49-F238E27FC236}">
              <a16:creationId xmlns:a16="http://schemas.microsoft.com/office/drawing/2014/main" xmlns="" id="{BDAFB11E-F754-4E93-9988-F51B678EFC95}"/>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65" name="直線コネクタ 364">
          <a:extLst>
            <a:ext uri="{FF2B5EF4-FFF2-40B4-BE49-F238E27FC236}">
              <a16:creationId xmlns:a16="http://schemas.microsoft.com/office/drawing/2014/main" xmlns="" id="{5C087E01-8AF7-47F8-8A6E-5305BAD33E5B}"/>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66" name="【消防施設】&#10;有形固定資産減価償却率最大値テキスト">
          <a:extLst>
            <a:ext uri="{FF2B5EF4-FFF2-40B4-BE49-F238E27FC236}">
              <a16:creationId xmlns:a16="http://schemas.microsoft.com/office/drawing/2014/main" xmlns="" id="{0BC304F9-5CE2-4828-98FB-2AE9DEC9020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67" name="直線コネクタ 366">
          <a:extLst>
            <a:ext uri="{FF2B5EF4-FFF2-40B4-BE49-F238E27FC236}">
              <a16:creationId xmlns:a16="http://schemas.microsoft.com/office/drawing/2014/main" xmlns="" id="{7796C086-3B9C-42DB-B56B-8BBFBEE196E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101616</xdr:rowOff>
    </xdr:from>
    <xdr:ext cx="405111" cy="259045"/>
    <xdr:sp macro="" textlink="">
      <xdr:nvSpPr>
        <xdr:cNvPr id="368" name="【消防施設】&#10;有形固定資産減価償却率平均値テキスト">
          <a:extLst>
            <a:ext uri="{FF2B5EF4-FFF2-40B4-BE49-F238E27FC236}">
              <a16:creationId xmlns:a16="http://schemas.microsoft.com/office/drawing/2014/main" xmlns="" id="{F184AF20-5CF2-4321-A247-8DACC526181D}"/>
            </a:ext>
          </a:extLst>
        </xdr:cNvPr>
        <xdr:cNvSpPr txBox="1"/>
      </xdr:nvSpPr>
      <xdr:spPr>
        <a:xfrm>
          <a:off x="16357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69" name="フローチャート: 判断 368">
          <a:extLst>
            <a:ext uri="{FF2B5EF4-FFF2-40B4-BE49-F238E27FC236}">
              <a16:creationId xmlns:a16="http://schemas.microsoft.com/office/drawing/2014/main" xmlns="" id="{586E12A7-3EC5-44F5-B9F0-E2ACAC8E7777}"/>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70" name="フローチャート: 判断 369">
          <a:extLst>
            <a:ext uri="{FF2B5EF4-FFF2-40B4-BE49-F238E27FC236}">
              <a16:creationId xmlns:a16="http://schemas.microsoft.com/office/drawing/2014/main" xmlns="" id="{0A957F53-2B88-4E72-A512-F462F9109AE1}"/>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371" name="n_1aveValue【消防施設】&#10;有形固定資産減価償却率">
          <a:extLst>
            <a:ext uri="{FF2B5EF4-FFF2-40B4-BE49-F238E27FC236}">
              <a16:creationId xmlns:a16="http://schemas.microsoft.com/office/drawing/2014/main" xmlns="" id="{E200CC08-DD99-430F-AF81-37CBCFC49812}"/>
            </a:ext>
          </a:extLst>
        </xdr:cNvPr>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72" name="フローチャート: 判断 371">
          <a:extLst>
            <a:ext uri="{FF2B5EF4-FFF2-40B4-BE49-F238E27FC236}">
              <a16:creationId xmlns:a16="http://schemas.microsoft.com/office/drawing/2014/main" xmlns="" id="{E0F31D97-012E-4E4C-B384-F789487C4604}"/>
            </a:ext>
          </a:extLst>
        </xdr:cNvPr>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373" name="n_2aveValue【消防施設】&#10;有形固定資産減価償却率">
          <a:extLst>
            <a:ext uri="{FF2B5EF4-FFF2-40B4-BE49-F238E27FC236}">
              <a16:creationId xmlns:a16="http://schemas.microsoft.com/office/drawing/2014/main" xmlns="" id="{D8EA8F5D-BD5E-4FBE-91E9-77338DE89B7B}"/>
            </a:ext>
          </a:extLst>
        </xdr:cNvPr>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4" name="テキスト ボックス 373">
          <a:extLst>
            <a:ext uri="{FF2B5EF4-FFF2-40B4-BE49-F238E27FC236}">
              <a16:creationId xmlns:a16="http://schemas.microsoft.com/office/drawing/2014/main" xmlns="" id="{75D64F44-E076-45DE-9E14-7C020A69A5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5" name="テキスト ボックス 374">
          <a:extLst>
            <a:ext uri="{FF2B5EF4-FFF2-40B4-BE49-F238E27FC236}">
              <a16:creationId xmlns:a16="http://schemas.microsoft.com/office/drawing/2014/main" xmlns="" id="{A048AAD1-A982-4027-958F-9D532EBB25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6" name="テキスト ボックス 375">
          <a:extLst>
            <a:ext uri="{FF2B5EF4-FFF2-40B4-BE49-F238E27FC236}">
              <a16:creationId xmlns:a16="http://schemas.microsoft.com/office/drawing/2014/main" xmlns="" id="{829108B4-4F12-4CE6-B3A2-4315505E6D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7" name="テキスト ボックス 376">
          <a:extLst>
            <a:ext uri="{FF2B5EF4-FFF2-40B4-BE49-F238E27FC236}">
              <a16:creationId xmlns:a16="http://schemas.microsoft.com/office/drawing/2014/main" xmlns="" id="{CA302CE2-8944-467A-9EFC-7F2FF221D2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8" name="テキスト ボックス 377">
          <a:extLst>
            <a:ext uri="{FF2B5EF4-FFF2-40B4-BE49-F238E27FC236}">
              <a16:creationId xmlns:a16="http://schemas.microsoft.com/office/drawing/2014/main" xmlns="" id="{E431AB87-5F60-406D-B59D-102CC56E512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379" name="楕円 378">
          <a:extLst>
            <a:ext uri="{FF2B5EF4-FFF2-40B4-BE49-F238E27FC236}">
              <a16:creationId xmlns:a16="http://schemas.microsoft.com/office/drawing/2014/main" xmlns="" id="{4ACD8905-701D-4330-940D-526CF8E7424E}"/>
            </a:ext>
          </a:extLst>
        </xdr:cNvPr>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380" name="【消防施設】&#10;有形固定資産減価償却率該当値テキスト">
          <a:extLst>
            <a:ext uri="{FF2B5EF4-FFF2-40B4-BE49-F238E27FC236}">
              <a16:creationId xmlns:a16="http://schemas.microsoft.com/office/drawing/2014/main" xmlns="" id="{46DFE675-6451-4A74-B147-43F6BFBE4788}"/>
            </a:ext>
          </a:extLst>
        </xdr:cNvPr>
        <xdr:cNvSpPr txBox="1"/>
      </xdr:nvSpPr>
      <xdr:spPr>
        <a:xfrm>
          <a:off x="16357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381" name="楕円 380">
          <a:extLst>
            <a:ext uri="{FF2B5EF4-FFF2-40B4-BE49-F238E27FC236}">
              <a16:creationId xmlns:a16="http://schemas.microsoft.com/office/drawing/2014/main" xmlns="" id="{2839615C-FBE7-49A0-828A-47034C7E400C}"/>
            </a:ext>
          </a:extLst>
        </xdr:cNvPr>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105048</xdr:rowOff>
    </xdr:to>
    <xdr:cxnSp macro="">
      <xdr:nvCxnSpPr>
        <xdr:cNvPr id="382" name="直線コネクタ 381">
          <a:extLst>
            <a:ext uri="{FF2B5EF4-FFF2-40B4-BE49-F238E27FC236}">
              <a16:creationId xmlns:a16="http://schemas.microsoft.com/office/drawing/2014/main" xmlns="" id="{F9D5A065-2A22-4487-B69E-6795942BA27A}"/>
            </a:ext>
          </a:extLst>
        </xdr:cNvPr>
        <xdr:cNvCxnSpPr/>
      </xdr:nvCxnSpPr>
      <xdr:spPr>
        <a:xfrm flipV="1">
          <a:off x="15481300" y="1415415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146975</xdr:rowOff>
    </xdr:from>
    <xdr:ext cx="405111" cy="259045"/>
    <xdr:sp macro="" textlink="">
      <xdr:nvSpPr>
        <xdr:cNvPr id="383" name="n_1mainValue【消防施設】&#10;有形固定資産減価償却率">
          <a:extLst>
            <a:ext uri="{FF2B5EF4-FFF2-40B4-BE49-F238E27FC236}">
              <a16:creationId xmlns:a16="http://schemas.microsoft.com/office/drawing/2014/main" xmlns="" id="{CA35D042-C3C0-4EF9-8EE1-96B9A5368E3B}"/>
            </a:ext>
          </a:extLst>
        </xdr:cNvPr>
        <xdr:cNvSpPr txBox="1"/>
      </xdr:nvSpPr>
      <xdr:spPr>
        <a:xfrm>
          <a:off x="15266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xmlns="" id="{D095319C-72A1-41F8-9B55-E3E84BAEE0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xmlns="" id="{C2D116C5-8065-423D-83B8-431CD62078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xmlns="" id="{DEE45260-AB12-4A55-B062-CD62FC010B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xmlns="" id="{AE2EDD62-455C-47A8-948D-0D7CCCB404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xmlns="" id="{62A8D422-0736-4C46-A335-827B3563FA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xmlns="" id="{5935CC7D-CE01-49F8-B95B-87141C5CB3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xmlns="" id="{DFAB7C50-7360-4774-8508-3926A4B2E7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xmlns="" id="{81FF9989-631E-4C94-A915-D1AB1F2C40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a16="http://schemas.microsoft.com/office/drawing/2014/main" xmlns="" id="{A4574439-7AFF-4849-886B-C731AC6178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a16="http://schemas.microsoft.com/office/drawing/2014/main" xmlns="" id="{341EB275-C3A1-46EA-80D4-82D266730E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4" name="直線コネクタ 393">
          <a:extLst>
            <a:ext uri="{FF2B5EF4-FFF2-40B4-BE49-F238E27FC236}">
              <a16:creationId xmlns:a16="http://schemas.microsoft.com/office/drawing/2014/main" xmlns="" id="{F05300FE-1181-4BE7-A06C-53635B1EB4F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5" name="テキスト ボックス 394">
          <a:extLst>
            <a:ext uri="{FF2B5EF4-FFF2-40B4-BE49-F238E27FC236}">
              <a16:creationId xmlns:a16="http://schemas.microsoft.com/office/drawing/2014/main" xmlns="" id="{C5CB22C5-1DFD-4E7D-82AA-A7C471757C9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6" name="直線コネクタ 395">
          <a:extLst>
            <a:ext uri="{FF2B5EF4-FFF2-40B4-BE49-F238E27FC236}">
              <a16:creationId xmlns:a16="http://schemas.microsoft.com/office/drawing/2014/main" xmlns="" id="{3112C383-2AAF-4AD8-B417-60390DFD654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7" name="テキスト ボックス 396">
          <a:extLst>
            <a:ext uri="{FF2B5EF4-FFF2-40B4-BE49-F238E27FC236}">
              <a16:creationId xmlns:a16="http://schemas.microsoft.com/office/drawing/2014/main" xmlns="" id="{C7F582E8-5F2A-4E81-86B3-157812757FC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8" name="直線コネクタ 397">
          <a:extLst>
            <a:ext uri="{FF2B5EF4-FFF2-40B4-BE49-F238E27FC236}">
              <a16:creationId xmlns:a16="http://schemas.microsoft.com/office/drawing/2014/main" xmlns="" id="{14DD251D-6357-4DCC-B5A0-D9238FA36AC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9" name="テキスト ボックス 398">
          <a:extLst>
            <a:ext uri="{FF2B5EF4-FFF2-40B4-BE49-F238E27FC236}">
              <a16:creationId xmlns:a16="http://schemas.microsoft.com/office/drawing/2014/main" xmlns="" id="{604EB9E7-20D0-4525-9631-BC2CA1EDD01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0" name="直線コネクタ 399">
          <a:extLst>
            <a:ext uri="{FF2B5EF4-FFF2-40B4-BE49-F238E27FC236}">
              <a16:creationId xmlns:a16="http://schemas.microsoft.com/office/drawing/2014/main" xmlns="" id="{4F29CA68-5082-4A12-B08B-57BCA04469B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1" name="テキスト ボックス 400">
          <a:extLst>
            <a:ext uri="{FF2B5EF4-FFF2-40B4-BE49-F238E27FC236}">
              <a16:creationId xmlns:a16="http://schemas.microsoft.com/office/drawing/2014/main" xmlns="" id="{A4288D3D-5C1E-4091-B5C4-76B0732F2F1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2" name="直線コネクタ 401">
          <a:extLst>
            <a:ext uri="{FF2B5EF4-FFF2-40B4-BE49-F238E27FC236}">
              <a16:creationId xmlns:a16="http://schemas.microsoft.com/office/drawing/2014/main" xmlns="" id="{DB24748E-F6B9-405D-B1E5-F39407821CB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3" name="テキスト ボックス 402">
          <a:extLst>
            <a:ext uri="{FF2B5EF4-FFF2-40B4-BE49-F238E27FC236}">
              <a16:creationId xmlns:a16="http://schemas.microsoft.com/office/drawing/2014/main" xmlns="" id="{FDB71F18-7DA5-4900-ABEF-94F579013DA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4" name="直線コネクタ 403">
          <a:extLst>
            <a:ext uri="{FF2B5EF4-FFF2-40B4-BE49-F238E27FC236}">
              <a16:creationId xmlns:a16="http://schemas.microsoft.com/office/drawing/2014/main" xmlns="" id="{AE3C9E02-1DB3-4CD2-83B9-A6BF7A8376B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5" name="テキスト ボックス 404">
          <a:extLst>
            <a:ext uri="{FF2B5EF4-FFF2-40B4-BE49-F238E27FC236}">
              <a16:creationId xmlns:a16="http://schemas.microsoft.com/office/drawing/2014/main" xmlns="" id="{2D96B39E-69D6-4ACE-9C66-6A4349F721B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a:extLst>
            <a:ext uri="{FF2B5EF4-FFF2-40B4-BE49-F238E27FC236}">
              <a16:creationId xmlns:a16="http://schemas.microsoft.com/office/drawing/2014/main" xmlns="" id="{870C2BCE-8A7E-4C8E-B458-1F0756A696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a:extLst>
            <a:ext uri="{FF2B5EF4-FFF2-40B4-BE49-F238E27FC236}">
              <a16:creationId xmlns:a16="http://schemas.microsoft.com/office/drawing/2014/main" xmlns="" id="{CCB488BE-B1E8-42A5-8DBD-F056593B6BF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a:extLst>
            <a:ext uri="{FF2B5EF4-FFF2-40B4-BE49-F238E27FC236}">
              <a16:creationId xmlns:a16="http://schemas.microsoft.com/office/drawing/2014/main" xmlns="" id="{31EE5893-1696-4EA0-B536-2230E2C26E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09" name="直線コネクタ 408">
          <a:extLst>
            <a:ext uri="{FF2B5EF4-FFF2-40B4-BE49-F238E27FC236}">
              <a16:creationId xmlns:a16="http://schemas.microsoft.com/office/drawing/2014/main" xmlns="" id="{6038D635-1213-4E12-B9DE-03CBA6FC60A6}"/>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10" name="【消防施設】&#10;一人当たり面積最小値テキスト">
          <a:extLst>
            <a:ext uri="{FF2B5EF4-FFF2-40B4-BE49-F238E27FC236}">
              <a16:creationId xmlns:a16="http://schemas.microsoft.com/office/drawing/2014/main" xmlns="" id="{091A1F83-E8B3-4FDB-A79E-521C62081B99}"/>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11" name="直線コネクタ 410">
          <a:extLst>
            <a:ext uri="{FF2B5EF4-FFF2-40B4-BE49-F238E27FC236}">
              <a16:creationId xmlns:a16="http://schemas.microsoft.com/office/drawing/2014/main" xmlns="" id="{1FBF6DAF-2B7F-45A1-880E-6EEBD0101EF2}"/>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12" name="【消防施設】&#10;一人当たり面積最大値テキスト">
          <a:extLst>
            <a:ext uri="{FF2B5EF4-FFF2-40B4-BE49-F238E27FC236}">
              <a16:creationId xmlns:a16="http://schemas.microsoft.com/office/drawing/2014/main" xmlns="" id="{BF29CA52-BDF6-4570-BA51-72A53030ED73}"/>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13" name="直線コネクタ 412">
          <a:extLst>
            <a:ext uri="{FF2B5EF4-FFF2-40B4-BE49-F238E27FC236}">
              <a16:creationId xmlns:a16="http://schemas.microsoft.com/office/drawing/2014/main" xmlns="" id="{F086F8A0-6354-4E54-ABB5-8AB56D26FC69}"/>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414" name="【消防施設】&#10;一人当たり面積平均値テキスト">
          <a:extLst>
            <a:ext uri="{FF2B5EF4-FFF2-40B4-BE49-F238E27FC236}">
              <a16:creationId xmlns:a16="http://schemas.microsoft.com/office/drawing/2014/main" xmlns="" id="{C01A9BC0-4130-4327-AB4D-35EC149B56E0}"/>
            </a:ext>
          </a:extLst>
        </xdr:cNvPr>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15" name="フローチャート: 判断 414">
          <a:extLst>
            <a:ext uri="{FF2B5EF4-FFF2-40B4-BE49-F238E27FC236}">
              <a16:creationId xmlns:a16="http://schemas.microsoft.com/office/drawing/2014/main" xmlns="" id="{B72D66F8-17CB-4B77-9D9D-A2414C487EF6}"/>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16" name="フローチャート: 判断 415">
          <a:extLst>
            <a:ext uri="{FF2B5EF4-FFF2-40B4-BE49-F238E27FC236}">
              <a16:creationId xmlns:a16="http://schemas.microsoft.com/office/drawing/2014/main" xmlns="" id="{AD6D9FE5-ADF0-4749-83C9-5DABE222F0E4}"/>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17" name="n_1aveValue【消防施設】&#10;一人当たり面積">
          <a:extLst>
            <a:ext uri="{FF2B5EF4-FFF2-40B4-BE49-F238E27FC236}">
              <a16:creationId xmlns:a16="http://schemas.microsoft.com/office/drawing/2014/main" xmlns="" id="{0F3F61CF-47E5-4CE3-AE19-0D6BFD96C4CA}"/>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18" name="フローチャート: 判断 417">
          <a:extLst>
            <a:ext uri="{FF2B5EF4-FFF2-40B4-BE49-F238E27FC236}">
              <a16:creationId xmlns:a16="http://schemas.microsoft.com/office/drawing/2014/main" xmlns="" id="{D235FEB3-B9F5-4F3E-843C-E51C17AE36ED}"/>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19" name="n_2aveValue【消防施設】&#10;一人当たり面積">
          <a:extLst>
            <a:ext uri="{FF2B5EF4-FFF2-40B4-BE49-F238E27FC236}">
              <a16:creationId xmlns:a16="http://schemas.microsoft.com/office/drawing/2014/main" xmlns="" id="{EC25C3B2-1464-444E-BBB8-BD55CD3D449E}"/>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xmlns="" id="{1B4F4F07-4C26-498E-9162-EE2417FC5F4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xmlns="" id="{0B617CEE-5410-4E22-AA18-51CFE88CB8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xmlns="" id="{D39086F9-2FB0-4C35-92C9-05C992A766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xmlns="" id="{5528BA4E-64BD-4AF8-A4DB-D30D8A1A278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xmlns="" id="{09203CA4-25E5-435F-8A13-1E9058EBB7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39551</xdr:rowOff>
    </xdr:from>
    <xdr:to>
      <xdr:col>116</xdr:col>
      <xdr:colOff>114300</xdr:colOff>
      <xdr:row>84</xdr:row>
      <xdr:rowOff>141151</xdr:rowOff>
    </xdr:to>
    <xdr:sp macro="" textlink="">
      <xdr:nvSpPr>
        <xdr:cNvPr id="425" name="楕円 424">
          <a:extLst>
            <a:ext uri="{FF2B5EF4-FFF2-40B4-BE49-F238E27FC236}">
              <a16:creationId xmlns:a16="http://schemas.microsoft.com/office/drawing/2014/main" xmlns="" id="{3A3A270E-ACB8-493B-8B1B-722799733A63}"/>
            </a:ext>
          </a:extLst>
        </xdr:cNvPr>
        <xdr:cNvSpPr/>
      </xdr:nvSpPr>
      <xdr:spPr>
        <a:xfrm>
          <a:off x="22110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17978</xdr:rowOff>
    </xdr:from>
    <xdr:ext cx="469744" cy="259045"/>
    <xdr:sp macro="" textlink="">
      <xdr:nvSpPr>
        <xdr:cNvPr id="426" name="【消防施設】&#10;一人当たり面積該当値テキスト">
          <a:extLst>
            <a:ext uri="{FF2B5EF4-FFF2-40B4-BE49-F238E27FC236}">
              <a16:creationId xmlns:a16="http://schemas.microsoft.com/office/drawing/2014/main" xmlns="" id="{0B6ACE4B-5FA7-493F-B00E-6A3FCDC590FB}"/>
            </a:ext>
          </a:extLst>
        </xdr:cNvPr>
        <xdr:cNvSpPr txBox="1"/>
      </xdr:nvSpPr>
      <xdr:spPr>
        <a:xfrm>
          <a:off x="22199600"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427" name="楕円 426">
          <a:extLst>
            <a:ext uri="{FF2B5EF4-FFF2-40B4-BE49-F238E27FC236}">
              <a16:creationId xmlns:a16="http://schemas.microsoft.com/office/drawing/2014/main" xmlns="" id="{946717BB-588F-4B12-B396-CC00315F061E}"/>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90351</xdr:rowOff>
    </xdr:from>
    <xdr:to>
      <xdr:col>116</xdr:col>
      <xdr:colOff>63500</xdr:colOff>
      <xdr:row>84</xdr:row>
      <xdr:rowOff>106680</xdr:rowOff>
    </xdr:to>
    <xdr:cxnSp macro="">
      <xdr:nvCxnSpPr>
        <xdr:cNvPr id="428" name="直線コネクタ 427">
          <a:extLst>
            <a:ext uri="{FF2B5EF4-FFF2-40B4-BE49-F238E27FC236}">
              <a16:creationId xmlns:a16="http://schemas.microsoft.com/office/drawing/2014/main" xmlns="" id="{A89CCFE6-0E58-4469-A701-F25E51199D09}"/>
            </a:ext>
          </a:extLst>
        </xdr:cNvPr>
        <xdr:cNvCxnSpPr/>
      </xdr:nvCxnSpPr>
      <xdr:spPr>
        <a:xfrm flipV="1">
          <a:off x="21323300" y="144921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429" name="n_1mainValue【消防施設】&#10;一人当たり面積">
          <a:extLst>
            <a:ext uri="{FF2B5EF4-FFF2-40B4-BE49-F238E27FC236}">
              <a16:creationId xmlns:a16="http://schemas.microsoft.com/office/drawing/2014/main" xmlns="" id="{AFE2B6D9-7635-4969-8D78-89EC93956992}"/>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a:extLst>
            <a:ext uri="{FF2B5EF4-FFF2-40B4-BE49-F238E27FC236}">
              <a16:creationId xmlns:a16="http://schemas.microsoft.com/office/drawing/2014/main" xmlns="" id="{8648015E-680D-4F73-A1D4-C04DDC17AF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a:extLst>
            <a:ext uri="{FF2B5EF4-FFF2-40B4-BE49-F238E27FC236}">
              <a16:creationId xmlns:a16="http://schemas.microsoft.com/office/drawing/2014/main" xmlns="" id="{0742FB5D-0785-49B7-8718-3085A4541B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a:extLst>
            <a:ext uri="{FF2B5EF4-FFF2-40B4-BE49-F238E27FC236}">
              <a16:creationId xmlns:a16="http://schemas.microsoft.com/office/drawing/2014/main" xmlns="" id="{1E9C39D9-B31F-4DFF-ABE5-5D214A8AB0C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a:extLst>
            <a:ext uri="{FF2B5EF4-FFF2-40B4-BE49-F238E27FC236}">
              <a16:creationId xmlns:a16="http://schemas.microsoft.com/office/drawing/2014/main" xmlns="" id="{DA2334B9-8767-46E5-99A1-4179A7E32E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a:extLst>
            <a:ext uri="{FF2B5EF4-FFF2-40B4-BE49-F238E27FC236}">
              <a16:creationId xmlns:a16="http://schemas.microsoft.com/office/drawing/2014/main" xmlns="" id="{15776076-0CED-4075-BF0D-0B63168F1F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a:extLst>
            <a:ext uri="{FF2B5EF4-FFF2-40B4-BE49-F238E27FC236}">
              <a16:creationId xmlns:a16="http://schemas.microsoft.com/office/drawing/2014/main" xmlns="" id="{12941FD4-FA3F-4144-BB5C-CE5AD950F9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a:extLst>
            <a:ext uri="{FF2B5EF4-FFF2-40B4-BE49-F238E27FC236}">
              <a16:creationId xmlns:a16="http://schemas.microsoft.com/office/drawing/2014/main" xmlns="" id="{F0FC76EE-3812-4A75-980D-E03A48809D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a:extLst>
            <a:ext uri="{FF2B5EF4-FFF2-40B4-BE49-F238E27FC236}">
              <a16:creationId xmlns:a16="http://schemas.microsoft.com/office/drawing/2014/main" xmlns="" id="{258561AC-71C5-43E9-8B53-06DF9083C9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a:extLst>
            <a:ext uri="{FF2B5EF4-FFF2-40B4-BE49-F238E27FC236}">
              <a16:creationId xmlns:a16="http://schemas.microsoft.com/office/drawing/2014/main" xmlns="" id="{73A2EA3D-9BEF-4474-B1EA-4CFEB7DC6B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a:extLst>
            <a:ext uri="{FF2B5EF4-FFF2-40B4-BE49-F238E27FC236}">
              <a16:creationId xmlns:a16="http://schemas.microsoft.com/office/drawing/2014/main" xmlns="" id="{60E75808-5D36-40EE-B33D-60CED9C74F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0" name="テキスト ボックス 439">
          <a:extLst>
            <a:ext uri="{FF2B5EF4-FFF2-40B4-BE49-F238E27FC236}">
              <a16:creationId xmlns:a16="http://schemas.microsoft.com/office/drawing/2014/main" xmlns="" id="{18592ECB-C0D3-46D1-8F0F-4883104F6E06}"/>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1" name="直線コネクタ 440">
          <a:extLst>
            <a:ext uri="{FF2B5EF4-FFF2-40B4-BE49-F238E27FC236}">
              <a16:creationId xmlns:a16="http://schemas.microsoft.com/office/drawing/2014/main" xmlns="" id="{DD1AF0ED-4E21-4A4C-8BC9-59767760734A}"/>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2" name="テキスト ボックス 441">
          <a:extLst>
            <a:ext uri="{FF2B5EF4-FFF2-40B4-BE49-F238E27FC236}">
              <a16:creationId xmlns:a16="http://schemas.microsoft.com/office/drawing/2014/main" xmlns="" id="{DFC9A08A-F2A2-4291-8BE2-479EA81366AE}"/>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3" name="直線コネクタ 442">
          <a:extLst>
            <a:ext uri="{FF2B5EF4-FFF2-40B4-BE49-F238E27FC236}">
              <a16:creationId xmlns:a16="http://schemas.microsoft.com/office/drawing/2014/main" xmlns="" id="{28F71E85-0390-4DB3-94C0-1C6F3FB1E8A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4" name="テキスト ボックス 443">
          <a:extLst>
            <a:ext uri="{FF2B5EF4-FFF2-40B4-BE49-F238E27FC236}">
              <a16:creationId xmlns:a16="http://schemas.microsoft.com/office/drawing/2014/main" xmlns="" id="{81B6B71A-9098-4F0A-9582-D4F0300DCF3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45" name="直線コネクタ 444">
          <a:extLst>
            <a:ext uri="{FF2B5EF4-FFF2-40B4-BE49-F238E27FC236}">
              <a16:creationId xmlns:a16="http://schemas.microsoft.com/office/drawing/2014/main" xmlns="" id="{92920D70-DA51-473C-B04C-9A29D15052F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46" name="テキスト ボックス 445">
          <a:extLst>
            <a:ext uri="{FF2B5EF4-FFF2-40B4-BE49-F238E27FC236}">
              <a16:creationId xmlns:a16="http://schemas.microsoft.com/office/drawing/2014/main" xmlns="" id="{F8C42195-31CF-4B96-9D4F-3FA81AEA4F9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47" name="直線コネクタ 446">
          <a:extLst>
            <a:ext uri="{FF2B5EF4-FFF2-40B4-BE49-F238E27FC236}">
              <a16:creationId xmlns:a16="http://schemas.microsoft.com/office/drawing/2014/main" xmlns="" id="{409C0845-AF58-4014-B18A-1B5202034B9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48" name="テキスト ボックス 447">
          <a:extLst>
            <a:ext uri="{FF2B5EF4-FFF2-40B4-BE49-F238E27FC236}">
              <a16:creationId xmlns:a16="http://schemas.microsoft.com/office/drawing/2014/main" xmlns="" id="{F85373C0-C9F5-4A5D-B58E-CB0ECFA60DA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9" name="直線コネクタ 448">
          <a:extLst>
            <a:ext uri="{FF2B5EF4-FFF2-40B4-BE49-F238E27FC236}">
              <a16:creationId xmlns:a16="http://schemas.microsoft.com/office/drawing/2014/main" xmlns="" id="{E3EC9DFB-7CBC-4EE7-9CDE-ED28CE47AF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xmlns="" id="{ACC7C495-4066-439F-888D-37DFB295B75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1" name="【庁舎】&#10;有形固定資産減価償却率グラフ枠">
          <a:extLst>
            <a:ext uri="{FF2B5EF4-FFF2-40B4-BE49-F238E27FC236}">
              <a16:creationId xmlns:a16="http://schemas.microsoft.com/office/drawing/2014/main" xmlns="" id="{DC6BC36D-E4C3-4762-97E8-2D3C49216F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52" name="直線コネクタ 451">
          <a:extLst>
            <a:ext uri="{FF2B5EF4-FFF2-40B4-BE49-F238E27FC236}">
              <a16:creationId xmlns:a16="http://schemas.microsoft.com/office/drawing/2014/main" xmlns="" id="{D0AB8243-FF76-4BE9-AE64-F85258517BA5}"/>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53" name="【庁舎】&#10;有形固定資産減価償却率最小値テキスト">
          <a:extLst>
            <a:ext uri="{FF2B5EF4-FFF2-40B4-BE49-F238E27FC236}">
              <a16:creationId xmlns:a16="http://schemas.microsoft.com/office/drawing/2014/main" xmlns="" id="{C10C8190-873B-4F4B-889F-FE37D6E9D43C}"/>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54" name="直線コネクタ 453">
          <a:extLst>
            <a:ext uri="{FF2B5EF4-FFF2-40B4-BE49-F238E27FC236}">
              <a16:creationId xmlns:a16="http://schemas.microsoft.com/office/drawing/2014/main" xmlns="" id="{6EC1CAF1-34EA-4471-ACF8-27DD992FE25E}"/>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55" name="【庁舎】&#10;有形固定資産減価償却率最大値テキスト">
          <a:extLst>
            <a:ext uri="{FF2B5EF4-FFF2-40B4-BE49-F238E27FC236}">
              <a16:creationId xmlns:a16="http://schemas.microsoft.com/office/drawing/2014/main" xmlns="" id="{FF5005C4-AA7D-4C45-B733-C503BDE007A6}"/>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56" name="直線コネクタ 455">
          <a:extLst>
            <a:ext uri="{FF2B5EF4-FFF2-40B4-BE49-F238E27FC236}">
              <a16:creationId xmlns:a16="http://schemas.microsoft.com/office/drawing/2014/main" xmlns="" id="{17A7E0E8-234A-4360-877F-C8D647D5CC12}"/>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457" name="【庁舎】&#10;有形固定資産減価償却率平均値テキスト">
          <a:extLst>
            <a:ext uri="{FF2B5EF4-FFF2-40B4-BE49-F238E27FC236}">
              <a16:creationId xmlns:a16="http://schemas.microsoft.com/office/drawing/2014/main" xmlns="" id="{C68F0580-8F12-4DF4-9F84-00267E0715C0}"/>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58" name="フローチャート: 判断 457">
          <a:extLst>
            <a:ext uri="{FF2B5EF4-FFF2-40B4-BE49-F238E27FC236}">
              <a16:creationId xmlns:a16="http://schemas.microsoft.com/office/drawing/2014/main" xmlns="" id="{33E9341F-7DDA-4E95-85D1-80C2A9B51B79}"/>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59" name="フローチャート: 判断 458">
          <a:extLst>
            <a:ext uri="{FF2B5EF4-FFF2-40B4-BE49-F238E27FC236}">
              <a16:creationId xmlns:a16="http://schemas.microsoft.com/office/drawing/2014/main" xmlns="" id="{063152D1-4EBC-4FB9-9647-18842D09B4CB}"/>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460" name="n_1aveValue【庁舎】&#10;有形固定資産減価償却率">
          <a:extLst>
            <a:ext uri="{FF2B5EF4-FFF2-40B4-BE49-F238E27FC236}">
              <a16:creationId xmlns:a16="http://schemas.microsoft.com/office/drawing/2014/main" xmlns="" id="{41D4B677-5F41-48A9-BD38-AA0117A75F4B}"/>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461" name="フローチャート: 判断 460">
          <a:extLst>
            <a:ext uri="{FF2B5EF4-FFF2-40B4-BE49-F238E27FC236}">
              <a16:creationId xmlns:a16="http://schemas.microsoft.com/office/drawing/2014/main" xmlns="" id="{02D5C7B9-749D-4412-8710-66F7101F61E6}"/>
            </a:ext>
          </a:extLst>
        </xdr:cNvPr>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462" name="n_2aveValue【庁舎】&#10;有形固定資産減価償却率">
          <a:extLst>
            <a:ext uri="{FF2B5EF4-FFF2-40B4-BE49-F238E27FC236}">
              <a16:creationId xmlns:a16="http://schemas.microsoft.com/office/drawing/2014/main" xmlns="" id="{D0694293-566D-43F6-AFF7-79A8C008BCAC}"/>
            </a:ext>
          </a:extLst>
        </xdr:cNvPr>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BEFA4896-543D-4030-85E0-8623024C149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219E633E-B648-4536-91F3-10CDB11FC3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18D989C1-8AC7-4916-B965-8C39FE9BC8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ABF08C18-AF68-4B6C-83A4-E75FD91DD45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039585DF-DE47-4293-8F34-58408FD2E9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52832</xdr:rowOff>
    </xdr:from>
    <xdr:to>
      <xdr:col>85</xdr:col>
      <xdr:colOff>177800</xdr:colOff>
      <xdr:row>103</xdr:row>
      <xdr:rowOff>154432</xdr:rowOff>
    </xdr:to>
    <xdr:sp macro="" textlink="">
      <xdr:nvSpPr>
        <xdr:cNvPr id="468" name="楕円 467">
          <a:extLst>
            <a:ext uri="{FF2B5EF4-FFF2-40B4-BE49-F238E27FC236}">
              <a16:creationId xmlns:a16="http://schemas.microsoft.com/office/drawing/2014/main" xmlns="" id="{54F67202-2E6F-49AA-AA28-A796F64BE422}"/>
            </a:ext>
          </a:extLst>
        </xdr:cNvPr>
        <xdr:cNvSpPr/>
      </xdr:nvSpPr>
      <xdr:spPr>
        <a:xfrm>
          <a:off x="162687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75709</xdr:rowOff>
    </xdr:from>
    <xdr:ext cx="405111" cy="259045"/>
    <xdr:sp macro="" textlink="">
      <xdr:nvSpPr>
        <xdr:cNvPr id="469" name="【庁舎】&#10;有形固定資産減価償却率該当値テキスト">
          <a:extLst>
            <a:ext uri="{FF2B5EF4-FFF2-40B4-BE49-F238E27FC236}">
              <a16:creationId xmlns:a16="http://schemas.microsoft.com/office/drawing/2014/main" xmlns="" id="{B5E89557-7E34-482B-9E81-F143262007A0}"/>
            </a:ext>
          </a:extLst>
        </xdr:cNvPr>
        <xdr:cNvSpPr txBox="1"/>
      </xdr:nvSpPr>
      <xdr:spPr>
        <a:xfrm>
          <a:off x="16357600" y="1756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100837</xdr:rowOff>
    </xdr:from>
    <xdr:to>
      <xdr:col>81</xdr:col>
      <xdr:colOff>101600</xdr:colOff>
      <xdr:row>104</xdr:row>
      <xdr:rowOff>30987</xdr:rowOff>
    </xdr:to>
    <xdr:sp macro="" textlink="">
      <xdr:nvSpPr>
        <xdr:cNvPr id="470" name="楕円 469">
          <a:extLst>
            <a:ext uri="{FF2B5EF4-FFF2-40B4-BE49-F238E27FC236}">
              <a16:creationId xmlns:a16="http://schemas.microsoft.com/office/drawing/2014/main" xmlns="" id="{E2B77B63-0D8F-4764-BD68-22180162497B}"/>
            </a:ext>
          </a:extLst>
        </xdr:cNvPr>
        <xdr:cNvSpPr/>
      </xdr:nvSpPr>
      <xdr:spPr>
        <a:xfrm>
          <a:off x="15430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103632</xdr:rowOff>
    </xdr:from>
    <xdr:to>
      <xdr:col>85</xdr:col>
      <xdr:colOff>127000</xdr:colOff>
      <xdr:row>103</xdr:row>
      <xdr:rowOff>151637</xdr:rowOff>
    </xdr:to>
    <xdr:cxnSp macro="">
      <xdr:nvCxnSpPr>
        <xdr:cNvPr id="471" name="直線コネクタ 470">
          <a:extLst>
            <a:ext uri="{FF2B5EF4-FFF2-40B4-BE49-F238E27FC236}">
              <a16:creationId xmlns:a16="http://schemas.microsoft.com/office/drawing/2014/main" xmlns="" id="{5966EA70-32CC-49D2-B370-B0B1BDC626B6}"/>
            </a:ext>
          </a:extLst>
        </xdr:cNvPr>
        <xdr:cNvCxnSpPr/>
      </xdr:nvCxnSpPr>
      <xdr:spPr>
        <a:xfrm flipV="1">
          <a:off x="15481300" y="1776298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47514</xdr:rowOff>
    </xdr:from>
    <xdr:ext cx="405111" cy="259045"/>
    <xdr:sp macro="" textlink="">
      <xdr:nvSpPr>
        <xdr:cNvPr id="472" name="n_1mainValue【庁舎】&#10;有形固定資産減価償却率">
          <a:extLst>
            <a:ext uri="{FF2B5EF4-FFF2-40B4-BE49-F238E27FC236}">
              <a16:creationId xmlns:a16="http://schemas.microsoft.com/office/drawing/2014/main" xmlns="" id="{44B6A624-B087-439A-A7C6-0FBDEB70A03B}"/>
            </a:ext>
          </a:extLst>
        </xdr:cNvPr>
        <xdr:cNvSpPr txBox="1"/>
      </xdr:nvSpPr>
      <xdr:spPr>
        <a:xfrm>
          <a:off x="152660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3" name="正方形/長方形 472">
          <a:extLst>
            <a:ext uri="{FF2B5EF4-FFF2-40B4-BE49-F238E27FC236}">
              <a16:creationId xmlns:a16="http://schemas.microsoft.com/office/drawing/2014/main" xmlns="" id="{F7FDC161-A2FA-41D9-8AB7-3C3C0082A1B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4" name="正方形/長方形 473">
          <a:extLst>
            <a:ext uri="{FF2B5EF4-FFF2-40B4-BE49-F238E27FC236}">
              <a16:creationId xmlns:a16="http://schemas.microsoft.com/office/drawing/2014/main" xmlns="" id="{10433ED2-9BDF-4741-950F-D3FA40662D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5" name="正方形/長方形 474">
          <a:extLst>
            <a:ext uri="{FF2B5EF4-FFF2-40B4-BE49-F238E27FC236}">
              <a16:creationId xmlns:a16="http://schemas.microsoft.com/office/drawing/2014/main" xmlns="" id="{EA7C1863-0382-4DFB-BDEC-15B4880FDF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6" name="正方形/長方形 475">
          <a:extLst>
            <a:ext uri="{FF2B5EF4-FFF2-40B4-BE49-F238E27FC236}">
              <a16:creationId xmlns:a16="http://schemas.microsoft.com/office/drawing/2014/main" xmlns="" id="{224CF384-CDB8-4482-BA79-AB6F5F8B00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7" name="正方形/長方形 476">
          <a:extLst>
            <a:ext uri="{FF2B5EF4-FFF2-40B4-BE49-F238E27FC236}">
              <a16:creationId xmlns:a16="http://schemas.microsoft.com/office/drawing/2014/main" xmlns="" id="{1B76403E-7EC5-4FB0-B45C-E3F8395976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8" name="正方形/長方形 477">
          <a:extLst>
            <a:ext uri="{FF2B5EF4-FFF2-40B4-BE49-F238E27FC236}">
              <a16:creationId xmlns:a16="http://schemas.microsoft.com/office/drawing/2014/main" xmlns="" id="{EB430F85-7797-40B8-B652-5ADD7B1F31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9" name="正方形/長方形 478">
          <a:extLst>
            <a:ext uri="{FF2B5EF4-FFF2-40B4-BE49-F238E27FC236}">
              <a16:creationId xmlns:a16="http://schemas.microsoft.com/office/drawing/2014/main" xmlns="" id="{083F0043-FBFB-4A00-9D79-58291BAC35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0" name="正方形/長方形 479">
          <a:extLst>
            <a:ext uri="{FF2B5EF4-FFF2-40B4-BE49-F238E27FC236}">
              <a16:creationId xmlns:a16="http://schemas.microsoft.com/office/drawing/2014/main" xmlns="" id="{CCE7A818-5ED1-403C-BAF4-0A39BE91E1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1" name="テキスト ボックス 480">
          <a:extLst>
            <a:ext uri="{FF2B5EF4-FFF2-40B4-BE49-F238E27FC236}">
              <a16:creationId xmlns:a16="http://schemas.microsoft.com/office/drawing/2014/main" xmlns="" id="{F687752A-B5D6-42F6-927B-30D48031B2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2" name="直線コネクタ 481">
          <a:extLst>
            <a:ext uri="{FF2B5EF4-FFF2-40B4-BE49-F238E27FC236}">
              <a16:creationId xmlns:a16="http://schemas.microsoft.com/office/drawing/2014/main" xmlns="" id="{57240DA0-4B47-4162-87F1-DB0D71067A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3" name="テキスト ボックス 482">
          <a:extLst>
            <a:ext uri="{FF2B5EF4-FFF2-40B4-BE49-F238E27FC236}">
              <a16:creationId xmlns:a16="http://schemas.microsoft.com/office/drawing/2014/main" xmlns="" id="{3E638D02-AEB3-48AA-8458-159F20D3D53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4" name="直線コネクタ 483">
          <a:extLst>
            <a:ext uri="{FF2B5EF4-FFF2-40B4-BE49-F238E27FC236}">
              <a16:creationId xmlns:a16="http://schemas.microsoft.com/office/drawing/2014/main" xmlns="" id="{483AC446-9217-4445-9EC2-10CA4B4A2F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5" name="テキスト ボックス 484">
          <a:extLst>
            <a:ext uri="{FF2B5EF4-FFF2-40B4-BE49-F238E27FC236}">
              <a16:creationId xmlns:a16="http://schemas.microsoft.com/office/drawing/2014/main" xmlns="" id="{B0A313A7-42F9-4870-96A9-8F40A420AC3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6" name="直線コネクタ 485">
          <a:extLst>
            <a:ext uri="{FF2B5EF4-FFF2-40B4-BE49-F238E27FC236}">
              <a16:creationId xmlns:a16="http://schemas.microsoft.com/office/drawing/2014/main" xmlns="" id="{3BBDEF07-3F7E-493D-AB97-8BB10D0B9FC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7" name="テキスト ボックス 486">
          <a:extLst>
            <a:ext uri="{FF2B5EF4-FFF2-40B4-BE49-F238E27FC236}">
              <a16:creationId xmlns:a16="http://schemas.microsoft.com/office/drawing/2014/main" xmlns="" id="{45D39015-6F81-463C-AFC5-DA5067EF6EE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8" name="直線コネクタ 487">
          <a:extLst>
            <a:ext uri="{FF2B5EF4-FFF2-40B4-BE49-F238E27FC236}">
              <a16:creationId xmlns:a16="http://schemas.microsoft.com/office/drawing/2014/main" xmlns="" id="{F282B5AE-533A-4544-9525-9FBC1BE7D56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9" name="テキスト ボックス 488">
          <a:extLst>
            <a:ext uri="{FF2B5EF4-FFF2-40B4-BE49-F238E27FC236}">
              <a16:creationId xmlns:a16="http://schemas.microsoft.com/office/drawing/2014/main" xmlns="" id="{091598E0-A58B-46EB-99F4-68E56967E84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0" name="直線コネクタ 489">
          <a:extLst>
            <a:ext uri="{FF2B5EF4-FFF2-40B4-BE49-F238E27FC236}">
              <a16:creationId xmlns:a16="http://schemas.microsoft.com/office/drawing/2014/main" xmlns="" id="{7F77955C-F7D8-49D1-9353-2A245545435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1" name="テキスト ボックス 490">
          <a:extLst>
            <a:ext uri="{FF2B5EF4-FFF2-40B4-BE49-F238E27FC236}">
              <a16:creationId xmlns:a16="http://schemas.microsoft.com/office/drawing/2014/main" xmlns="" id="{B480A752-C892-4A11-A1AF-BF1E31332CF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2" name="直線コネクタ 491">
          <a:extLst>
            <a:ext uri="{FF2B5EF4-FFF2-40B4-BE49-F238E27FC236}">
              <a16:creationId xmlns:a16="http://schemas.microsoft.com/office/drawing/2014/main" xmlns="" id="{5FBF7340-4785-4FEE-8A30-68966122C49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3" name="テキスト ボックス 492">
          <a:extLst>
            <a:ext uri="{FF2B5EF4-FFF2-40B4-BE49-F238E27FC236}">
              <a16:creationId xmlns:a16="http://schemas.microsoft.com/office/drawing/2014/main" xmlns="" id="{71FB139E-81FA-41C7-A782-EDE1E305EB3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4" name="直線コネクタ 493">
          <a:extLst>
            <a:ext uri="{FF2B5EF4-FFF2-40B4-BE49-F238E27FC236}">
              <a16:creationId xmlns:a16="http://schemas.microsoft.com/office/drawing/2014/main" xmlns="" id="{703378B4-A964-4C61-A1EE-418495D37D6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5" name="テキスト ボックス 494">
          <a:extLst>
            <a:ext uri="{FF2B5EF4-FFF2-40B4-BE49-F238E27FC236}">
              <a16:creationId xmlns:a16="http://schemas.microsoft.com/office/drawing/2014/main" xmlns="" id="{0A92AF63-303B-468D-B8EE-93E54C8E4E6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a:extLst>
            <a:ext uri="{FF2B5EF4-FFF2-40B4-BE49-F238E27FC236}">
              <a16:creationId xmlns:a16="http://schemas.microsoft.com/office/drawing/2014/main" xmlns="" id="{F094F4A4-1416-4743-8C49-5B5B97D13D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a:extLst>
            <a:ext uri="{FF2B5EF4-FFF2-40B4-BE49-F238E27FC236}">
              <a16:creationId xmlns:a16="http://schemas.microsoft.com/office/drawing/2014/main" xmlns="" id="{B2005D39-5B39-4443-BBF1-75B32EDCFD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a:extLst>
            <a:ext uri="{FF2B5EF4-FFF2-40B4-BE49-F238E27FC236}">
              <a16:creationId xmlns:a16="http://schemas.microsoft.com/office/drawing/2014/main" xmlns="" id="{E25B51B9-07D6-49DD-A98E-498941402F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99" name="直線コネクタ 498">
          <a:extLst>
            <a:ext uri="{FF2B5EF4-FFF2-40B4-BE49-F238E27FC236}">
              <a16:creationId xmlns:a16="http://schemas.microsoft.com/office/drawing/2014/main" xmlns="" id="{C07D7D2D-8CA0-4D79-B48C-A488C269DEA9}"/>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00" name="【庁舎】&#10;一人当たり面積最小値テキスト">
          <a:extLst>
            <a:ext uri="{FF2B5EF4-FFF2-40B4-BE49-F238E27FC236}">
              <a16:creationId xmlns:a16="http://schemas.microsoft.com/office/drawing/2014/main" xmlns="" id="{6871D695-7620-4E54-97EA-C4DE0E31F31C}"/>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01" name="直線コネクタ 500">
          <a:extLst>
            <a:ext uri="{FF2B5EF4-FFF2-40B4-BE49-F238E27FC236}">
              <a16:creationId xmlns:a16="http://schemas.microsoft.com/office/drawing/2014/main" xmlns="" id="{96CE6E69-5240-405D-BA0E-9F5A83EAD6CE}"/>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02" name="【庁舎】&#10;一人当たり面積最大値テキスト">
          <a:extLst>
            <a:ext uri="{FF2B5EF4-FFF2-40B4-BE49-F238E27FC236}">
              <a16:creationId xmlns:a16="http://schemas.microsoft.com/office/drawing/2014/main" xmlns="" id="{78B84618-2B7C-4B00-B478-EE6F7C3314EE}"/>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03" name="直線コネクタ 502">
          <a:extLst>
            <a:ext uri="{FF2B5EF4-FFF2-40B4-BE49-F238E27FC236}">
              <a16:creationId xmlns:a16="http://schemas.microsoft.com/office/drawing/2014/main" xmlns="" id="{52FB6935-B1D7-4A6D-B14F-084CA41C0FA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504" name="【庁舎】&#10;一人当たり面積平均値テキスト">
          <a:extLst>
            <a:ext uri="{FF2B5EF4-FFF2-40B4-BE49-F238E27FC236}">
              <a16:creationId xmlns:a16="http://schemas.microsoft.com/office/drawing/2014/main" xmlns="" id="{12A91F79-565A-4DE4-8AD2-E0706F6A23E5}"/>
            </a:ext>
          </a:extLst>
        </xdr:cNvPr>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05" name="フローチャート: 判断 504">
          <a:extLst>
            <a:ext uri="{FF2B5EF4-FFF2-40B4-BE49-F238E27FC236}">
              <a16:creationId xmlns:a16="http://schemas.microsoft.com/office/drawing/2014/main" xmlns="" id="{5E854173-4427-43FB-A8E5-3805726EF751}"/>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06" name="フローチャート: 判断 505">
          <a:extLst>
            <a:ext uri="{FF2B5EF4-FFF2-40B4-BE49-F238E27FC236}">
              <a16:creationId xmlns:a16="http://schemas.microsoft.com/office/drawing/2014/main" xmlns="" id="{33A55ADC-BFBB-49C6-B9EA-6DDD7F1E3DE8}"/>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07" name="n_1aveValue【庁舎】&#10;一人当たり面積">
          <a:extLst>
            <a:ext uri="{FF2B5EF4-FFF2-40B4-BE49-F238E27FC236}">
              <a16:creationId xmlns:a16="http://schemas.microsoft.com/office/drawing/2014/main" xmlns="" id="{D21675CF-34E5-438F-A77A-D13DE1EC6FBB}"/>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08" name="フローチャート: 判断 507">
          <a:extLst>
            <a:ext uri="{FF2B5EF4-FFF2-40B4-BE49-F238E27FC236}">
              <a16:creationId xmlns:a16="http://schemas.microsoft.com/office/drawing/2014/main" xmlns="" id="{90B1D3B7-C3D4-4EA7-8547-931096B2D767}"/>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09" name="n_2aveValue【庁舎】&#10;一人当たり面積">
          <a:extLst>
            <a:ext uri="{FF2B5EF4-FFF2-40B4-BE49-F238E27FC236}">
              <a16:creationId xmlns:a16="http://schemas.microsoft.com/office/drawing/2014/main" xmlns="" id="{1FC00FAD-4605-48B5-9DB6-FD9825FD57A0}"/>
            </a:ext>
          </a:extLst>
        </xdr:cNvPr>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xmlns="" id="{CA9A9377-C055-4D5C-BEF6-9D98AAB983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xmlns="" id="{92BCCB7B-FB91-4955-A892-7FA60EAA224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xmlns="" id="{7F4BA1B2-C3E7-4BDF-A11A-548D081ADF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xmlns="" id="{FBB6B219-96FE-4F16-AC3D-6AC41DCA58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xmlns="" id="{540B8198-3BF4-4963-9728-0E905EF63C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33564</xdr:rowOff>
    </xdr:from>
    <xdr:to>
      <xdr:col>116</xdr:col>
      <xdr:colOff>114300</xdr:colOff>
      <xdr:row>108</xdr:row>
      <xdr:rowOff>135164</xdr:rowOff>
    </xdr:to>
    <xdr:sp macro="" textlink="">
      <xdr:nvSpPr>
        <xdr:cNvPr id="515" name="楕円 514">
          <a:extLst>
            <a:ext uri="{FF2B5EF4-FFF2-40B4-BE49-F238E27FC236}">
              <a16:creationId xmlns:a16="http://schemas.microsoft.com/office/drawing/2014/main" xmlns="" id="{08F3200D-3C60-47D3-A1E6-10E54C511B3D}"/>
            </a:ext>
          </a:extLst>
        </xdr:cNvPr>
        <xdr:cNvSpPr/>
      </xdr:nvSpPr>
      <xdr:spPr>
        <a:xfrm>
          <a:off x="221107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11991</xdr:rowOff>
    </xdr:from>
    <xdr:ext cx="469744" cy="259045"/>
    <xdr:sp macro="" textlink="">
      <xdr:nvSpPr>
        <xdr:cNvPr id="516" name="【庁舎】&#10;一人当たり面積該当値テキスト">
          <a:extLst>
            <a:ext uri="{FF2B5EF4-FFF2-40B4-BE49-F238E27FC236}">
              <a16:creationId xmlns:a16="http://schemas.microsoft.com/office/drawing/2014/main" xmlns="" id="{6B136D0B-3806-4C13-8200-82DCC1BB2616}"/>
            </a:ext>
          </a:extLst>
        </xdr:cNvPr>
        <xdr:cNvSpPr txBox="1"/>
      </xdr:nvSpPr>
      <xdr:spPr>
        <a:xfrm>
          <a:off x="22199600"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43362</xdr:rowOff>
    </xdr:from>
    <xdr:to>
      <xdr:col>112</xdr:col>
      <xdr:colOff>38100</xdr:colOff>
      <xdr:row>108</xdr:row>
      <xdr:rowOff>144962</xdr:rowOff>
    </xdr:to>
    <xdr:sp macro="" textlink="">
      <xdr:nvSpPr>
        <xdr:cNvPr id="517" name="楕円 516">
          <a:extLst>
            <a:ext uri="{FF2B5EF4-FFF2-40B4-BE49-F238E27FC236}">
              <a16:creationId xmlns:a16="http://schemas.microsoft.com/office/drawing/2014/main" xmlns="" id="{D6E1AD75-68C3-440C-9A19-C7B71263484B}"/>
            </a:ext>
          </a:extLst>
        </xdr:cNvPr>
        <xdr:cNvSpPr/>
      </xdr:nvSpPr>
      <xdr:spPr>
        <a:xfrm>
          <a:off x="21272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84364</xdr:rowOff>
    </xdr:from>
    <xdr:to>
      <xdr:col>116</xdr:col>
      <xdr:colOff>63500</xdr:colOff>
      <xdr:row>108</xdr:row>
      <xdr:rowOff>94162</xdr:rowOff>
    </xdr:to>
    <xdr:cxnSp macro="">
      <xdr:nvCxnSpPr>
        <xdr:cNvPr id="518" name="直線コネクタ 517">
          <a:extLst>
            <a:ext uri="{FF2B5EF4-FFF2-40B4-BE49-F238E27FC236}">
              <a16:creationId xmlns:a16="http://schemas.microsoft.com/office/drawing/2014/main" xmlns="" id="{7FEA392F-F33B-4DF1-9854-8E45483785BE}"/>
            </a:ext>
          </a:extLst>
        </xdr:cNvPr>
        <xdr:cNvCxnSpPr/>
      </xdr:nvCxnSpPr>
      <xdr:spPr>
        <a:xfrm flipV="1">
          <a:off x="21323300" y="1860096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136089</xdr:rowOff>
    </xdr:from>
    <xdr:ext cx="469744" cy="259045"/>
    <xdr:sp macro="" textlink="">
      <xdr:nvSpPr>
        <xdr:cNvPr id="519" name="n_1mainValue【庁舎】&#10;一人当たり面積">
          <a:extLst>
            <a:ext uri="{FF2B5EF4-FFF2-40B4-BE49-F238E27FC236}">
              <a16:creationId xmlns:a16="http://schemas.microsoft.com/office/drawing/2014/main" xmlns="" id="{6EEA598D-308B-4614-ABC6-9FABA035A1EF}"/>
            </a:ext>
          </a:extLst>
        </xdr:cNvPr>
        <xdr:cNvSpPr txBox="1"/>
      </xdr:nvSpPr>
      <xdr:spPr>
        <a:xfrm>
          <a:off x="21075727" y="1865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a:extLst>
            <a:ext uri="{FF2B5EF4-FFF2-40B4-BE49-F238E27FC236}">
              <a16:creationId xmlns:a16="http://schemas.microsoft.com/office/drawing/2014/main" xmlns="" id="{B986C616-D437-478C-B1FB-CE5F1ED534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a:extLst>
            <a:ext uri="{FF2B5EF4-FFF2-40B4-BE49-F238E27FC236}">
              <a16:creationId xmlns:a16="http://schemas.microsoft.com/office/drawing/2014/main" xmlns="" id="{598E1F46-3F3B-406B-8283-5F765D0A1A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a:extLst>
            <a:ext uri="{FF2B5EF4-FFF2-40B4-BE49-F238E27FC236}">
              <a16:creationId xmlns:a16="http://schemas.microsoft.com/office/drawing/2014/main" xmlns="" id="{6D24782A-32AC-4D9A-B0F0-77565C2C9A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保健センター、庁舎である。特に庁舎については、現状、減価償却が完了するまでには至っていないものの、旧耐震基準下での建物であるため、耐震診断の結果如何によっては新築、補強等が必要となることが見込まれる。また、体育館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施設とも築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年を経過していることに加え避難所に指定されていることもあり、今後全面的な改修が必要となる。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小竹町は炭鉱閉山後、人口減少が続いていることや特化した産業が無いこと等の要因から財政基盤がぜい弱で類似団体内での平均値を０．０４ポイント下回っている。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財政力指数が緩やかに上昇しており、この状況を維持するためにも、第６次行政改革大綱に基づく各種経費の抑制と補助金の削減を断行し、税の徴収強化やふるさと納税の推進により税収の増加と確保に努め、財政基盤の安定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4676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公債費が高い水準で推移していることや一部事務組合に係る負担金が固定化し、一般会計を圧迫している状況が、財政構造の硬直化に繋がっている。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第６次行政改革大綱に基づき、投資的事業の抑制するべく、事業縮小や凍結を踏まえた検討を行い、経常収支比率の改善を図る。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94615</xdr:rowOff>
    </xdr:from>
    <xdr:to>
      <xdr:col>23</xdr:col>
      <xdr:colOff>133350</xdr:colOff>
      <xdr:row>66</xdr:row>
      <xdr:rowOff>114723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41031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94615</xdr:rowOff>
    </xdr:from>
    <xdr:to>
      <xdr:col>19</xdr:col>
      <xdr:colOff>133350</xdr:colOff>
      <xdr:row>66</xdr:row>
      <xdr:rowOff>106680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14103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67</xdr:row>
      <xdr:rowOff>55880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14223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102658</xdr:rowOff>
    </xdr:from>
    <xdr:to>
      <xdr:col>11</xdr:col>
      <xdr:colOff>31750</xdr:colOff>
      <xdr:row>67</xdr:row>
      <xdr:rowOff>55880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41835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63923</xdr:rowOff>
    </xdr:from>
    <xdr:to>
      <xdr:col>23</xdr:col>
      <xdr:colOff>184150</xdr:colOff>
      <xdr:row>66</xdr:row>
      <xdr:rowOff>165523</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36000</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3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43815</xdr:rowOff>
    </xdr:from>
    <xdr:to>
      <xdr:col>19</xdr:col>
      <xdr:colOff>184150</xdr:colOff>
      <xdr:row>66</xdr:row>
      <xdr:rowOff>145415</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130192</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44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5080</xdr:rowOff>
    </xdr:from>
    <xdr:to>
      <xdr:col>11</xdr:col>
      <xdr:colOff>82550</xdr:colOff>
      <xdr:row>67</xdr:row>
      <xdr:rowOff>106680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91457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51858</xdr:rowOff>
    </xdr:from>
    <xdr:to>
      <xdr:col>7</xdr:col>
      <xdr:colOff>31750</xdr:colOff>
      <xdr:row>66</xdr:row>
      <xdr:rowOff>153458</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138235</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人口１人当たり人件費・物件費等決算額が類似団体内での平均値を下回っている要因は物件費である。これは行政改革に基づき経費の削減に努めた結果である。今後も継続して経費削減を徹底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20645</xdr:rowOff>
    </xdr:from>
    <xdr:to>
      <xdr:col>23</xdr:col>
      <xdr:colOff>133350</xdr:colOff>
      <xdr:row>82</xdr:row>
      <xdr:rowOff>22149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4114800" y="14079545"/>
          <a:ext cx="8382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22149</xdr:rowOff>
    </xdr:from>
    <xdr:to>
      <xdr:col>19</xdr:col>
      <xdr:colOff>133350</xdr:colOff>
      <xdr:row>82</xdr:row>
      <xdr:rowOff>70100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081049"/>
          <a:ext cx="889000" cy="4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36978</xdr:rowOff>
    </xdr:from>
    <xdr:to>
      <xdr:col>15</xdr:col>
      <xdr:colOff>82550</xdr:colOff>
      <xdr:row>82</xdr:row>
      <xdr:rowOff>70100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095878"/>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161292</xdr:rowOff>
    </xdr:from>
    <xdr:to>
      <xdr:col>11</xdr:col>
      <xdr:colOff>31750</xdr:colOff>
      <xdr:row>82</xdr:row>
      <xdr:rowOff>36978</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048742"/>
          <a:ext cx="889000" cy="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141295</xdr:rowOff>
    </xdr:from>
    <xdr:to>
      <xdr:col>23</xdr:col>
      <xdr:colOff>184150</xdr:colOff>
      <xdr:row>82</xdr:row>
      <xdr:rowOff>71445</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0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62572</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39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142799</xdr:rowOff>
    </xdr:from>
    <xdr:to>
      <xdr:col>19</xdr:col>
      <xdr:colOff>184150</xdr:colOff>
      <xdr:row>82</xdr:row>
      <xdr:rowOff>72949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0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83126</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79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19300</xdr:rowOff>
    </xdr:from>
    <xdr:to>
      <xdr:col>15</xdr:col>
      <xdr:colOff>133350</xdr:colOff>
      <xdr:row>82</xdr:row>
      <xdr:rowOff>120900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131077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8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157628</xdr:rowOff>
    </xdr:from>
    <xdr:to>
      <xdr:col>11</xdr:col>
      <xdr:colOff>82550</xdr:colOff>
      <xdr:row>82</xdr:row>
      <xdr:rowOff>87778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0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97955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8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110492</xdr:rowOff>
    </xdr:from>
    <xdr:to>
      <xdr:col>7</xdr:col>
      <xdr:colOff>31750</xdr:colOff>
      <xdr:row>82</xdr:row>
      <xdr:rowOff>40642</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3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50819</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76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平成２９年度は平成２８年度数値を引用。なお、平成２９年度類似団体関係数値（平均値、最大値及び最小値、順位）は平成２９年度選定団体によるもの。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44148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44148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6854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67129</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6854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平成２９年度は平成２８年度数値を引用。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（職員数：平成２８年度数値、人口：平成３０年１月１日現在の人口）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なお、平成２９年度類似団体関係数値（平均値、最大値及び最小値、順位は平成２９年度の選定団体によるもの。　</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113750</xdr:rowOff>
    </xdr:from>
    <xdr:to>
      <xdr:col>81</xdr:col>
      <xdr:colOff>44450</xdr:colOff>
      <xdr:row>61</xdr:row>
      <xdr:rowOff>134662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572200"/>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96055</xdr:rowOff>
    </xdr:from>
    <xdr:to>
      <xdr:col>77</xdr:col>
      <xdr:colOff>44450</xdr:colOff>
      <xdr:row>61</xdr:row>
      <xdr:rowOff>113750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554505"/>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96055</xdr:rowOff>
    </xdr:from>
    <xdr:to>
      <xdr:col>72</xdr:col>
      <xdr:colOff>203200</xdr:colOff>
      <xdr:row>61</xdr:row>
      <xdr:rowOff>149944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4401800" y="10554505"/>
          <a:ext cx="8890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100881</xdr:rowOff>
    </xdr:from>
    <xdr:to>
      <xdr:col>68</xdr:col>
      <xdr:colOff>152400</xdr:colOff>
      <xdr:row>61</xdr:row>
      <xdr:rowOff>149944</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559331"/>
          <a:ext cx="889000" cy="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83862</xdr:rowOff>
    </xdr:from>
    <xdr:to>
      <xdr:col>81</xdr:col>
      <xdr:colOff>95250</xdr:colOff>
      <xdr:row>62</xdr:row>
      <xdr:rowOff>14012</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5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100389</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38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62950</xdr:rowOff>
    </xdr:from>
    <xdr:to>
      <xdr:col>77</xdr:col>
      <xdr:colOff>95250</xdr:colOff>
      <xdr:row>61</xdr:row>
      <xdr:rowOff>164550</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5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3277</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2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45255</xdr:rowOff>
    </xdr:from>
    <xdr:to>
      <xdr:col>73</xdr:col>
      <xdr:colOff>44450</xdr:colOff>
      <xdr:row>61</xdr:row>
      <xdr:rowOff>146855</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157032</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99144</xdr:rowOff>
    </xdr:from>
    <xdr:to>
      <xdr:col>68</xdr:col>
      <xdr:colOff>203200</xdr:colOff>
      <xdr:row>62</xdr:row>
      <xdr:rowOff>29294</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14071</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50081</xdr:rowOff>
    </xdr:from>
    <xdr:to>
      <xdr:col>64</xdr:col>
      <xdr:colOff>152400</xdr:colOff>
      <xdr:row>61</xdr:row>
      <xdr:rowOff>151681</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161858</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27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平成１５，１６年度実施した事業に伴う起債の償還が平成２８年度で終了したため、昨年に比べ１．３％減少した。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引き続き減少傾向にあるものの、類似団体平均と比べても高い状況であり、起債を伴う投資的事業の計画的な実施により抑制に努める。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42</xdr:row>
      <xdr:rowOff>17356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71136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129963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721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63077</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73308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119380</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元利償還金の減少に伴う算入公債費の減少及び地方債の現在高や退職手当の負担見込額の増加に伴う将来負担額の増加により、昨年に比べ２．５％増加した。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事務事業採択委員会等により、真に必要な事業を見極め、適正な事業実施に努め、将来負担の軽減を図る。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87935</xdr:rowOff>
    </xdr:from>
    <xdr:to>
      <xdr:col>81</xdr:col>
      <xdr:colOff>44450</xdr:colOff>
      <xdr:row>18</xdr:row>
      <xdr:rowOff>112065</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179800" y="317403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87935</xdr:rowOff>
    </xdr:from>
    <xdr:to>
      <xdr:col>77</xdr:col>
      <xdr:colOff>44450</xdr:colOff>
      <xdr:row>18</xdr:row>
      <xdr:rowOff>119786</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3174035"/>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119786</xdr:rowOff>
    </xdr:from>
    <xdr:to>
      <xdr:col>72</xdr:col>
      <xdr:colOff>203200</xdr:colOff>
      <xdr:row>19</xdr:row>
      <xdr:rowOff>138481</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205886"/>
          <a:ext cx="8890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50648</xdr:rowOff>
    </xdr:from>
    <xdr:to>
      <xdr:col>68</xdr:col>
      <xdr:colOff>152400</xdr:colOff>
      <xdr:row>19</xdr:row>
      <xdr:rowOff>138481</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3308198"/>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61265</xdr:rowOff>
    </xdr:from>
    <xdr:to>
      <xdr:col>81</xdr:col>
      <xdr:colOff>95250</xdr:colOff>
      <xdr:row>18</xdr:row>
      <xdr:rowOff>162865</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1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33342</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311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37135</xdr:rowOff>
    </xdr:from>
    <xdr:to>
      <xdr:col>77</xdr:col>
      <xdr:colOff>95250</xdr:colOff>
      <xdr:row>18</xdr:row>
      <xdr:rowOff>138735</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123512</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20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68986</xdr:rowOff>
    </xdr:from>
    <xdr:to>
      <xdr:col>73</xdr:col>
      <xdr:colOff>44450</xdr:colOff>
      <xdr:row>18</xdr:row>
      <xdr:rowOff>170586</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1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155363</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2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87681</xdr:rowOff>
    </xdr:from>
    <xdr:to>
      <xdr:col>68</xdr:col>
      <xdr:colOff>203200</xdr:colOff>
      <xdr:row>20</xdr:row>
      <xdr:rowOff>17831</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3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2608</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4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171298</xdr:rowOff>
    </xdr:from>
    <xdr:to>
      <xdr:col>64</xdr:col>
      <xdr:colOff>152400</xdr:colOff>
      <xdr:row>19</xdr:row>
      <xdr:rowOff>101448</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2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86225</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34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職員給のうち、主に給料が増加したことに伴い、前年度に比べ１．７％増加した。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人件費の抑制は、行財政改革を進める上で避けられない課題である。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今後も業務の効率化を図り、職員数の削減等により人件費の抑制に努める。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540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90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前年度より０．８％減少しており、直近の年度の数値を見ても類似団体に比べ低い水準で推移している。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引き続き、内部管理費の平成３１年度までの１０％削減（平成２７年度予算比）を目標に全体コストの削減を図る。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64135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4187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144145</xdr:rowOff>
    </xdr:from>
    <xdr:to>
      <xdr:col>78</xdr:col>
      <xdr:colOff>69850</xdr:colOff>
      <xdr:row>14</xdr:row>
      <xdr:rowOff>64135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3729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13</xdr:row>
      <xdr:rowOff>144145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355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29845</xdr:rowOff>
    </xdr:from>
    <xdr:to>
      <xdr:col>69</xdr:col>
      <xdr:colOff>92075</xdr:colOff>
      <xdr:row>13</xdr:row>
      <xdr:rowOff>127000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2586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139065</xdr:rowOff>
    </xdr:from>
    <xdr:to>
      <xdr:col>82</xdr:col>
      <xdr:colOff>158750</xdr:colOff>
      <xdr:row>14</xdr:row>
      <xdr:rowOff>69215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155592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21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93345</xdr:rowOff>
    </xdr:from>
    <xdr:to>
      <xdr:col>74</xdr:col>
      <xdr:colOff>31750</xdr:colOff>
      <xdr:row>14</xdr:row>
      <xdr:rowOff>23495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33672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150495</xdr:rowOff>
    </xdr:from>
    <xdr:to>
      <xdr:col>65</xdr:col>
      <xdr:colOff>53975</xdr:colOff>
      <xdr:row>13</xdr:row>
      <xdr:rowOff>80645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2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90822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19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に係る運営費や障がい者の自立支援事業に係る経費の増加に伴い、前年度から０．９％上昇した。高齢化率が上昇傾向にあることから、今後も高齢者福祉に係る費用の増加により、扶助費の増大が懸念さ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26988</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984250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41275</xdr:rowOff>
    </xdr:from>
    <xdr:to>
      <xdr:col>19</xdr:col>
      <xdr:colOff>187325</xdr:colOff>
      <xdr:row>57</xdr:row>
      <xdr:rowOff>69850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813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55563</xdr:rowOff>
    </xdr:from>
    <xdr:to>
      <xdr:col>15</xdr:col>
      <xdr:colOff>98425</xdr:colOff>
      <xdr:row>57</xdr:row>
      <xdr:rowOff>41275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65676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41275</xdr:rowOff>
    </xdr:from>
    <xdr:to>
      <xdr:col>11</xdr:col>
      <xdr:colOff>9525</xdr:colOff>
      <xdr:row>56</xdr:row>
      <xdr:rowOff>55563</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6424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147638</xdr:rowOff>
    </xdr:from>
    <xdr:to>
      <xdr:col>24</xdr:col>
      <xdr:colOff>76200</xdr:colOff>
      <xdr:row>58</xdr:row>
      <xdr:rowOff>77788</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119715</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161925</xdr:rowOff>
    </xdr:from>
    <xdr:to>
      <xdr:col>15</xdr:col>
      <xdr:colOff>149225</xdr:colOff>
      <xdr:row>57</xdr:row>
      <xdr:rowOff>92075</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76852</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4763</xdr:rowOff>
    </xdr:from>
    <xdr:to>
      <xdr:col>11</xdr:col>
      <xdr:colOff>60325</xdr:colOff>
      <xdr:row>56</xdr:row>
      <xdr:rowOff>106363</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91140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161925</xdr:rowOff>
    </xdr:from>
    <xdr:to>
      <xdr:col>6</xdr:col>
      <xdr:colOff>171450</xdr:colOff>
      <xdr:row>56</xdr:row>
      <xdr:rowOff>92075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76852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前年度に比べ介護保険への繰出金は減額となったものの、国民健康保険、後期高齢者医療保険、公共下水道等への繰出金は増額となっており、経常経費は依然として高い水準となっている。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第６次行政改革に基づき繰出金削減の方策を検討していく。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138430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138430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789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16510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149860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し尿、じん芥、消防等の一部事務組合に係る負担金、病院に対する繰出金が財政規模の割りに高額であることから、類似団体に比べて高い水準にある。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本町が単独で行う補助金事業すべてについて、補助の必要性等を十分に吟味した上で見直しを行い、平成３１年度までに２０％削減（平成２７年度予算比）を目指す。</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90424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5918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168148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4782800" y="6591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168148</xdr:rowOff>
    </xdr:from>
    <xdr:to>
      <xdr:col>73</xdr:col>
      <xdr:colOff>180975</xdr:colOff>
      <xdr:row>39</xdr:row>
      <xdr:rowOff>24130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893800" y="6683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39</xdr:row>
      <xdr:rowOff>24130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6512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117348</xdr:rowOff>
    </xdr:from>
    <xdr:to>
      <xdr:col>74</xdr:col>
      <xdr:colOff>31750</xdr:colOff>
      <xdr:row>39</xdr:row>
      <xdr:rowOff>47498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32275</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前年度から１．２％減少したものの、大型公共事業による地方債の発行が影響し、依然として類似団体に比べて公債費率が高い状況にある。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今後もしばらくはこの状況が続くと見込まれるから、新規起債を抑制し、公債費率の低減に努める。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74749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987800" y="1306576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74749</xdr:rowOff>
    </xdr:from>
    <xdr:to>
      <xdr:col>19</xdr:col>
      <xdr:colOff>187325</xdr:colOff>
      <xdr:row>76</xdr:row>
      <xdr:rowOff>104139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1049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11068</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313433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11068</xdr:rowOff>
    </xdr:from>
    <xdr:to>
      <xdr:col>11</xdr:col>
      <xdr:colOff>9525</xdr:colOff>
      <xdr:row>77</xdr:row>
      <xdr:rowOff>50256</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2127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128288</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23949</xdr:rowOff>
    </xdr:from>
    <xdr:to>
      <xdr:col>20</xdr:col>
      <xdr:colOff>38100</xdr:colOff>
      <xdr:row>76</xdr:row>
      <xdr:rowOff>125549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110326</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14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131718</xdr:rowOff>
    </xdr:from>
    <xdr:to>
      <xdr:col>11</xdr:col>
      <xdr:colOff>60325</xdr:colOff>
      <xdr:row>77</xdr:row>
      <xdr:rowOff>61868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46645</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85833</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高齢化率の上昇に伴う扶助費の増加等により、前年度から１．７％上昇した。経費の節減・削減は言うに及ばず各特別会計の経営改善を促し、一般会計への負担の軽減に努める。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168911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4772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104139</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104139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893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78</xdr:row>
      <xdr:rowOff>104139</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31341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118111</xdr:rowOff>
    </xdr:from>
    <xdr:to>
      <xdr:col>82</xdr:col>
      <xdr:colOff>158750</xdr:colOff>
      <xdr:row>79</xdr:row>
      <xdr:rowOff>48261</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90188</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147338</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55532</xdr:rowOff>
    </xdr:from>
    <xdr:to>
      <xdr:col>29</xdr:col>
      <xdr:colOff>127000</xdr:colOff>
      <xdr:row>17</xdr:row>
      <xdr:rowOff>70963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017807"/>
          <a:ext cx="6477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234</xdr:rowOff>
    </xdr:from>
    <xdr:to>
      <xdr:col>26</xdr:col>
      <xdr:colOff>50800</xdr:colOff>
      <xdr:row>17</xdr:row>
      <xdr:rowOff>70963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2962509"/>
          <a:ext cx="698500" cy="70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234</xdr:rowOff>
    </xdr:from>
    <xdr:to>
      <xdr:col>22</xdr:col>
      <xdr:colOff>114300</xdr:colOff>
      <xdr:row>17</xdr:row>
      <xdr:rowOff>21631</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62509"/>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21631</xdr:rowOff>
    </xdr:from>
    <xdr:to>
      <xdr:col>18</xdr:col>
      <xdr:colOff>177800</xdr:colOff>
      <xdr:row>17</xdr:row>
      <xdr:rowOff>83825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983906"/>
          <a:ext cx="698500" cy="6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4732</xdr:rowOff>
    </xdr:from>
    <xdr:to>
      <xdr:col>29</xdr:col>
      <xdr:colOff>177800</xdr:colOff>
      <xdr:row>17</xdr:row>
      <xdr:rowOff>106332</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96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148259</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93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20163</xdr:rowOff>
    </xdr:from>
    <xdr:to>
      <xdr:col>26</xdr:col>
      <xdr:colOff>101600</xdr:colOff>
      <xdr:row>17</xdr:row>
      <xdr:rowOff>121763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9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106540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068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120884</xdr:rowOff>
    </xdr:from>
    <xdr:to>
      <xdr:col>22</xdr:col>
      <xdr:colOff>165100</xdr:colOff>
      <xdr:row>17</xdr:row>
      <xdr:rowOff>51034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91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35811</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99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142281</xdr:rowOff>
    </xdr:from>
    <xdr:to>
      <xdr:col>19</xdr:col>
      <xdr:colOff>38100</xdr:colOff>
      <xdr:row>17</xdr:row>
      <xdr:rowOff>72431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3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57208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01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33025</xdr:rowOff>
    </xdr:from>
    <xdr:to>
      <xdr:col>15</xdr:col>
      <xdr:colOff>101600</xdr:colOff>
      <xdr:row>17</xdr:row>
      <xdr:rowOff>134625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99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119402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0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320377</xdr:rowOff>
    </xdr:from>
    <xdr:to>
      <xdr:col>29</xdr:col>
      <xdr:colOff>127000</xdr:colOff>
      <xdr:row>36</xdr:row>
      <xdr:rowOff>38665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6930727"/>
          <a:ext cx="647700" cy="6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232937</xdr:rowOff>
    </xdr:from>
    <xdr:to>
      <xdr:col>26</xdr:col>
      <xdr:colOff>50800</xdr:colOff>
      <xdr:row>35</xdr:row>
      <xdr:rowOff>320377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843287"/>
          <a:ext cx="698500" cy="8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232937</xdr:rowOff>
    </xdr:from>
    <xdr:to>
      <xdr:col>22</xdr:col>
      <xdr:colOff>114300</xdr:colOff>
      <xdr:row>35</xdr:row>
      <xdr:rowOff>233394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843287"/>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159004</xdr:rowOff>
    </xdr:from>
    <xdr:to>
      <xdr:col>18</xdr:col>
      <xdr:colOff>177800</xdr:colOff>
      <xdr:row>35</xdr:row>
      <xdr:rowOff>233394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769354"/>
          <a:ext cx="698500" cy="7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330765</xdr:rowOff>
    </xdr:from>
    <xdr:to>
      <xdr:col>29</xdr:col>
      <xdr:colOff>177800</xdr:colOff>
      <xdr:row>36</xdr:row>
      <xdr:rowOff>89465</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94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302842</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91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269577</xdr:rowOff>
    </xdr:from>
    <xdr:to>
      <xdr:col>26</xdr:col>
      <xdr:colOff>101600</xdr:colOff>
      <xdr:row>36</xdr:row>
      <xdr:rowOff>28277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87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38454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64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182137</xdr:rowOff>
    </xdr:from>
    <xdr:to>
      <xdr:col>22</xdr:col>
      <xdr:colOff>165100</xdr:colOff>
      <xdr:row>35</xdr:row>
      <xdr:rowOff>283737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79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293914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56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182594</xdr:rowOff>
    </xdr:from>
    <xdr:to>
      <xdr:col>19</xdr:col>
      <xdr:colOff>38100</xdr:colOff>
      <xdr:row>35</xdr:row>
      <xdr:rowOff>284194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79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294371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56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108204</xdr:rowOff>
    </xdr:from>
    <xdr:to>
      <xdr:col>15</xdr:col>
      <xdr:colOff>101600</xdr:colOff>
      <xdr:row>35</xdr:row>
      <xdr:rowOff>209804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71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219981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48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49588</xdr:rowOff>
    </xdr:from>
    <xdr:to>
      <xdr:col>24</xdr:col>
      <xdr:colOff>63500</xdr:colOff>
      <xdr:row>37</xdr:row>
      <xdr:rowOff>98781</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393238"/>
          <a:ext cx="838200" cy="4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29156</xdr:rowOff>
    </xdr:from>
    <xdr:to>
      <xdr:col>19</xdr:col>
      <xdr:colOff>177800</xdr:colOff>
      <xdr:row>37</xdr:row>
      <xdr:rowOff>98781</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372806"/>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26793</xdr:rowOff>
    </xdr:from>
    <xdr:to>
      <xdr:col>15</xdr:col>
      <xdr:colOff>50800</xdr:colOff>
      <xdr:row>37</xdr:row>
      <xdr:rowOff>29156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37044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96451</xdr:rowOff>
    </xdr:from>
    <xdr:to>
      <xdr:col>10</xdr:col>
      <xdr:colOff>114300</xdr:colOff>
      <xdr:row>37</xdr:row>
      <xdr:rowOff>26793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268651"/>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170238</xdr:rowOff>
    </xdr:from>
    <xdr:to>
      <xdr:col>24</xdr:col>
      <xdr:colOff>114300</xdr:colOff>
      <xdr:row>37</xdr:row>
      <xdr:rowOff>100388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148665</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47981</xdr:rowOff>
    </xdr:from>
    <xdr:to>
      <xdr:col>20</xdr:col>
      <xdr:colOff>38100</xdr:colOff>
      <xdr:row>37</xdr:row>
      <xdr:rowOff>149581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140708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4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149806</xdr:rowOff>
    </xdr:from>
    <xdr:to>
      <xdr:col>15</xdr:col>
      <xdr:colOff>101600</xdr:colOff>
      <xdr:row>37</xdr:row>
      <xdr:rowOff>79956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71083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147443</xdr:rowOff>
    </xdr:from>
    <xdr:to>
      <xdr:col>10</xdr:col>
      <xdr:colOff>165100</xdr:colOff>
      <xdr:row>37</xdr:row>
      <xdr:rowOff>77593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3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68720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1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45651</xdr:rowOff>
    </xdr:from>
    <xdr:to>
      <xdr:col>6</xdr:col>
      <xdr:colOff>38100</xdr:colOff>
      <xdr:row>36</xdr:row>
      <xdr:rowOff>147251</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138378</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31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134817</xdr:rowOff>
    </xdr:from>
    <xdr:to>
      <xdr:col>24</xdr:col>
      <xdr:colOff>63500</xdr:colOff>
      <xdr:row>56</xdr:row>
      <xdr:rowOff>151871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736017"/>
          <a:ext cx="8382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102452</xdr:rowOff>
    </xdr:from>
    <xdr:to>
      <xdr:col>19</xdr:col>
      <xdr:colOff>177800</xdr:colOff>
      <xdr:row>56</xdr:row>
      <xdr:rowOff>134817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703652"/>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102452</xdr:rowOff>
    </xdr:from>
    <xdr:to>
      <xdr:col>15</xdr:col>
      <xdr:colOff>50800</xdr:colOff>
      <xdr:row>56</xdr:row>
      <xdr:rowOff>128535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703652"/>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128535</xdr:rowOff>
    </xdr:from>
    <xdr:to>
      <xdr:col>10</xdr:col>
      <xdr:colOff>114300</xdr:colOff>
      <xdr:row>56</xdr:row>
      <xdr:rowOff>154284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729735"/>
          <a:ext cx="889000" cy="2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101071</xdr:rowOff>
    </xdr:from>
    <xdr:to>
      <xdr:col>24</xdr:col>
      <xdr:colOff>114300</xdr:colOff>
      <xdr:row>57</xdr:row>
      <xdr:rowOff>31221</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15998</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6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84017</xdr:rowOff>
    </xdr:from>
    <xdr:to>
      <xdr:col>20</xdr:col>
      <xdr:colOff>38100</xdr:colOff>
      <xdr:row>57</xdr:row>
      <xdr:rowOff>14167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5294</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7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51652</xdr:rowOff>
    </xdr:from>
    <xdr:to>
      <xdr:col>15</xdr:col>
      <xdr:colOff>101600</xdr:colOff>
      <xdr:row>56</xdr:row>
      <xdr:rowOff>153252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6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144379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7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77735</xdr:rowOff>
    </xdr:from>
    <xdr:to>
      <xdr:col>10</xdr:col>
      <xdr:colOff>165100</xdr:colOff>
      <xdr:row>57</xdr:row>
      <xdr:rowOff>7885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170462</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7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103484</xdr:rowOff>
    </xdr:from>
    <xdr:to>
      <xdr:col>6</xdr:col>
      <xdr:colOff>38100</xdr:colOff>
      <xdr:row>57</xdr:row>
      <xdr:rowOff>33634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7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24761</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7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131699</xdr:rowOff>
    </xdr:from>
    <xdr:to>
      <xdr:col>24</xdr:col>
      <xdr:colOff>63500</xdr:colOff>
      <xdr:row>78</xdr:row>
      <xdr:rowOff>165695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504799"/>
          <a:ext cx="8382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165695</xdr:rowOff>
    </xdr:from>
    <xdr:to>
      <xdr:col>19</xdr:col>
      <xdr:colOff>177800</xdr:colOff>
      <xdr:row>78</xdr:row>
      <xdr:rowOff>170562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538795"/>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154820</xdr:rowOff>
    </xdr:from>
    <xdr:to>
      <xdr:col>15</xdr:col>
      <xdr:colOff>50800</xdr:colOff>
      <xdr:row>78</xdr:row>
      <xdr:rowOff>170562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527920"/>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154820</xdr:rowOff>
    </xdr:from>
    <xdr:to>
      <xdr:col>10</xdr:col>
      <xdr:colOff>114300</xdr:colOff>
      <xdr:row>79</xdr:row>
      <xdr:rowOff>13839</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527920"/>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80899</xdr:rowOff>
    </xdr:from>
    <xdr:to>
      <xdr:col>24</xdr:col>
      <xdr:colOff>114300</xdr:colOff>
      <xdr:row>79</xdr:row>
      <xdr:rowOff>11049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59326</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114895</xdr:rowOff>
    </xdr:from>
    <xdr:to>
      <xdr:col>20</xdr:col>
      <xdr:colOff>38100</xdr:colOff>
      <xdr:row>79</xdr:row>
      <xdr:rowOff>45045</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36172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8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119762</xdr:rowOff>
    </xdr:from>
    <xdr:to>
      <xdr:col>15</xdr:col>
      <xdr:colOff>101600</xdr:colOff>
      <xdr:row>79</xdr:row>
      <xdr:rowOff>49912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41039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104020</xdr:rowOff>
    </xdr:from>
    <xdr:to>
      <xdr:col>10</xdr:col>
      <xdr:colOff>165100</xdr:colOff>
      <xdr:row>79</xdr:row>
      <xdr:rowOff>34170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25297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134489</xdr:rowOff>
    </xdr:from>
    <xdr:to>
      <xdr:col>6</xdr:col>
      <xdr:colOff>38100</xdr:colOff>
      <xdr:row>79</xdr:row>
      <xdr:rowOff>64639</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5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55766</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60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16523</xdr:rowOff>
    </xdr:from>
    <xdr:to>
      <xdr:col>24</xdr:col>
      <xdr:colOff>63500</xdr:colOff>
      <xdr:row>95</xdr:row>
      <xdr:rowOff>106629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304273"/>
          <a:ext cx="8382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106629</xdr:rowOff>
    </xdr:from>
    <xdr:to>
      <xdr:col>19</xdr:col>
      <xdr:colOff>177800</xdr:colOff>
      <xdr:row>96</xdr:row>
      <xdr:rowOff>144996</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394379"/>
          <a:ext cx="889000" cy="2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144996</xdr:rowOff>
    </xdr:from>
    <xdr:to>
      <xdr:col>15</xdr:col>
      <xdr:colOff>50800</xdr:colOff>
      <xdr:row>97</xdr:row>
      <xdr:rowOff>61881</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604196"/>
          <a:ext cx="889000" cy="8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61881</xdr:rowOff>
    </xdr:from>
    <xdr:to>
      <xdr:col>10</xdr:col>
      <xdr:colOff>114300</xdr:colOff>
      <xdr:row>97</xdr:row>
      <xdr:rowOff>113849</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692531"/>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137173</xdr:rowOff>
    </xdr:from>
    <xdr:to>
      <xdr:col>24</xdr:col>
      <xdr:colOff>114300</xdr:colOff>
      <xdr:row>95</xdr:row>
      <xdr:rowOff>67323</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2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160050</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1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55829</xdr:rowOff>
    </xdr:from>
    <xdr:to>
      <xdr:col>20</xdr:col>
      <xdr:colOff>38100</xdr:colOff>
      <xdr:row>95</xdr:row>
      <xdr:rowOff>157429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2506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94196</xdr:rowOff>
    </xdr:from>
    <xdr:to>
      <xdr:col>15</xdr:col>
      <xdr:colOff>101600</xdr:colOff>
      <xdr:row>97</xdr:row>
      <xdr:rowOff>24346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5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40873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3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11081</xdr:rowOff>
    </xdr:from>
    <xdr:to>
      <xdr:col>10</xdr:col>
      <xdr:colOff>165100</xdr:colOff>
      <xdr:row>97</xdr:row>
      <xdr:rowOff>112681</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6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103808</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7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63049</xdr:rowOff>
    </xdr:from>
    <xdr:to>
      <xdr:col>6</xdr:col>
      <xdr:colOff>38100</xdr:colOff>
      <xdr:row>97</xdr:row>
      <xdr:rowOff>164649</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6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9726</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4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171338</xdr:rowOff>
    </xdr:from>
    <xdr:to>
      <xdr:col>55</xdr:col>
      <xdr:colOff>0</xdr:colOff>
      <xdr:row>38</xdr:row>
      <xdr:rowOff>4170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9639300" y="6514988"/>
          <a:ext cx="8382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154112</xdr:rowOff>
    </xdr:from>
    <xdr:to>
      <xdr:col>50</xdr:col>
      <xdr:colOff>114300</xdr:colOff>
      <xdr:row>37</xdr:row>
      <xdr:rowOff>171338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8750300" y="6497762"/>
          <a:ext cx="8890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145154</xdr:rowOff>
    </xdr:from>
    <xdr:to>
      <xdr:col>45</xdr:col>
      <xdr:colOff>177800</xdr:colOff>
      <xdr:row>37</xdr:row>
      <xdr:rowOff>154112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7861300" y="6488804"/>
          <a:ext cx="8890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145154</xdr:rowOff>
    </xdr:from>
    <xdr:to>
      <xdr:col>41</xdr:col>
      <xdr:colOff>50800</xdr:colOff>
      <xdr:row>37</xdr:row>
      <xdr:rowOff>169454</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488804"/>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124820</xdr:rowOff>
    </xdr:from>
    <xdr:to>
      <xdr:col>55</xdr:col>
      <xdr:colOff>50800</xdr:colOff>
      <xdr:row>38</xdr:row>
      <xdr:rowOff>54970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4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103247</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4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120538</xdr:rowOff>
    </xdr:from>
    <xdr:to>
      <xdr:col>50</xdr:col>
      <xdr:colOff>165100</xdr:colOff>
      <xdr:row>38</xdr:row>
      <xdr:rowOff>50688</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4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41815</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55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103312</xdr:rowOff>
    </xdr:from>
    <xdr:to>
      <xdr:col>46</xdr:col>
      <xdr:colOff>38100</xdr:colOff>
      <xdr:row>38</xdr:row>
      <xdr:rowOff>33462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4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24589</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83111" y="653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94354</xdr:rowOff>
    </xdr:from>
    <xdr:to>
      <xdr:col>41</xdr:col>
      <xdr:colOff>101600</xdr:colOff>
      <xdr:row>38</xdr:row>
      <xdr:rowOff>24504</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15631</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5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118654</xdr:rowOff>
    </xdr:from>
    <xdr:to>
      <xdr:col>36</xdr:col>
      <xdr:colOff>165100</xdr:colOff>
      <xdr:row>38</xdr:row>
      <xdr:rowOff>48804</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4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39931</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5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52392</xdr:rowOff>
    </xdr:from>
    <xdr:to>
      <xdr:col>55</xdr:col>
      <xdr:colOff>0</xdr:colOff>
      <xdr:row>58</xdr:row>
      <xdr:rowOff>65153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9996492"/>
          <a:ext cx="838200" cy="1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107795</xdr:rowOff>
    </xdr:from>
    <xdr:to>
      <xdr:col>50</xdr:col>
      <xdr:colOff>114300</xdr:colOff>
      <xdr:row>58</xdr:row>
      <xdr:rowOff>65153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9880445"/>
          <a:ext cx="889000" cy="12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107795</xdr:rowOff>
    </xdr:from>
    <xdr:to>
      <xdr:col>45</xdr:col>
      <xdr:colOff>177800</xdr:colOff>
      <xdr:row>57</xdr:row>
      <xdr:rowOff>146849</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9880445"/>
          <a:ext cx="889000" cy="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93119</xdr:rowOff>
    </xdr:from>
    <xdr:to>
      <xdr:col>41</xdr:col>
      <xdr:colOff>50800</xdr:colOff>
      <xdr:row>57</xdr:row>
      <xdr:rowOff>146849</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6972300" y="9865769"/>
          <a:ext cx="889000" cy="5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1592</xdr:rowOff>
    </xdr:from>
    <xdr:to>
      <xdr:col>55</xdr:col>
      <xdr:colOff>50800</xdr:colOff>
      <xdr:row>58</xdr:row>
      <xdr:rowOff>103192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9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151469</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9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14353</xdr:rowOff>
    </xdr:from>
    <xdr:to>
      <xdr:col>50</xdr:col>
      <xdr:colOff>165100</xdr:colOff>
      <xdr:row>58</xdr:row>
      <xdr:rowOff>115953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9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107080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100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56995</xdr:rowOff>
    </xdr:from>
    <xdr:to>
      <xdr:col>46</xdr:col>
      <xdr:colOff>38100</xdr:colOff>
      <xdr:row>57</xdr:row>
      <xdr:rowOff>158595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8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3672</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5" y="960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96049</xdr:rowOff>
    </xdr:from>
    <xdr:to>
      <xdr:col>41</xdr:col>
      <xdr:colOff>101600</xdr:colOff>
      <xdr:row>58</xdr:row>
      <xdr:rowOff>26199</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8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42726</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5" y="96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42319</xdr:rowOff>
    </xdr:from>
    <xdr:to>
      <xdr:col>36</xdr:col>
      <xdr:colOff>165100</xdr:colOff>
      <xdr:row>57</xdr:row>
      <xdr:rowOff>143919</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8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160446</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5" y="95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37184</xdr:rowOff>
    </xdr:from>
    <xdr:to>
      <xdr:col>55</xdr:col>
      <xdr:colOff>0</xdr:colOff>
      <xdr:row>79</xdr:row>
      <xdr:rowOff>43509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581734"/>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103121</xdr:rowOff>
    </xdr:from>
    <xdr:to>
      <xdr:col>50</xdr:col>
      <xdr:colOff>114300</xdr:colOff>
      <xdr:row>79</xdr:row>
      <xdr:rowOff>37184</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304771"/>
          <a:ext cx="889000" cy="27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103121</xdr:rowOff>
    </xdr:from>
    <xdr:to>
      <xdr:col>45</xdr:col>
      <xdr:colOff>177800</xdr:colOff>
      <xdr:row>77</xdr:row>
      <xdr:rowOff>127321</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304771"/>
          <a:ext cx="8890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164159</xdr:rowOff>
    </xdr:from>
    <xdr:to>
      <xdr:col>55</xdr:col>
      <xdr:colOff>50800</xdr:colOff>
      <xdr:row>79</xdr:row>
      <xdr:rowOff>94309</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79086</xdr:rowOff>
    </xdr:from>
    <xdr:ext cx="378565"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5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157834</xdr:rowOff>
    </xdr:from>
    <xdr:to>
      <xdr:col>50</xdr:col>
      <xdr:colOff>165100</xdr:colOff>
      <xdr:row>79</xdr:row>
      <xdr:rowOff>87984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79111</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04428" y="1362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52321</xdr:rowOff>
    </xdr:from>
    <xdr:to>
      <xdr:col>46</xdr:col>
      <xdr:colOff>38100</xdr:colOff>
      <xdr:row>77</xdr:row>
      <xdr:rowOff>153921</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2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170448</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0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76521</xdr:rowOff>
    </xdr:from>
    <xdr:to>
      <xdr:col>41</xdr:col>
      <xdr:colOff>101600</xdr:colOff>
      <xdr:row>78</xdr:row>
      <xdr:rowOff>6671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2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23198</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0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62278</xdr:rowOff>
    </xdr:from>
    <xdr:to>
      <xdr:col>55</xdr:col>
      <xdr:colOff>0</xdr:colOff>
      <xdr:row>95</xdr:row>
      <xdr:rowOff>127825</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9639300" y="16350028"/>
          <a:ext cx="838200" cy="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127825</xdr:rowOff>
    </xdr:from>
    <xdr:to>
      <xdr:col>50</xdr:col>
      <xdr:colOff>114300</xdr:colOff>
      <xdr:row>95</xdr:row>
      <xdr:rowOff>157170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8750300" y="16415575"/>
          <a:ext cx="8890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157170</xdr:rowOff>
    </xdr:from>
    <xdr:to>
      <xdr:col>45</xdr:col>
      <xdr:colOff>177800</xdr:colOff>
      <xdr:row>96</xdr:row>
      <xdr:rowOff>59672</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7861300" y="16444920"/>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11478</xdr:rowOff>
    </xdr:from>
    <xdr:to>
      <xdr:col>55</xdr:col>
      <xdr:colOff>50800</xdr:colOff>
      <xdr:row>95</xdr:row>
      <xdr:rowOff>113078</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2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34355</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1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77025</xdr:rowOff>
    </xdr:from>
    <xdr:to>
      <xdr:col>50</xdr:col>
      <xdr:colOff>165100</xdr:colOff>
      <xdr:row>96</xdr:row>
      <xdr:rowOff>7175</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3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23702</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1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106370</xdr:rowOff>
    </xdr:from>
    <xdr:to>
      <xdr:col>46</xdr:col>
      <xdr:colOff>38100</xdr:colOff>
      <xdr:row>96</xdr:row>
      <xdr:rowOff>36520</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3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53047</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1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8872</xdr:rowOff>
    </xdr:from>
    <xdr:to>
      <xdr:col>41</xdr:col>
      <xdr:colOff>101600</xdr:colOff>
      <xdr:row>96</xdr:row>
      <xdr:rowOff>110472</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4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126999</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2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xmlns=""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xmlns=""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a:extLst>
            <a:ext uri="{FF2B5EF4-FFF2-40B4-BE49-F238E27FC236}">
              <a16:creationId xmlns:a16="http://schemas.microsoft.com/office/drawing/2014/main" xmlns="" id="{00000000-0008-0000-0600-0000FD010000}"/>
            </a:ext>
          </a:extLst>
        </xdr:cNvPr>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a:extLst>
            <a:ext uri="{FF2B5EF4-FFF2-40B4-BE49-F238E27FC236}">
              <a16:creationId xmlns:a16="http://schemas.microsoft.com/office/drawing/2014/main" xmlns="" id="{00000000-0008-0000-0600-00001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xmlns=""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xmlns=""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487</xdr:rowOff>
    </xdr:from>
    <xdr:to>
      <xdr:col>85</xdr:col>
      <xdr:colOff>127000</xdr:colOff>
      <xdr:row>77</xdr:row>
      <xdr:rowOff>15849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5481300" y="13202137"/>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a:extLst>
            <a:ext uri="{FF2B5EF4-FFF2-40B4-BE49-F238E27FC236}">
              <a16:creationId xmlns:a16="http://schemas.microsoft.com/office/drawing/2014/main" xmlns="" id="{00000000-0008-0000-0600-000065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xmlns=""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89449</xdr:rowOff>
    </xdr:from>
    <xdr:to>
      <xdr:col>81</xdr:col>
      <xdr:colOff>50800</xdr:colOff>
      <xdr:row>77</xdr:row>
      <xdr:rowOff>487</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4592300" y="13119649"/>
          <a:ext cx="889000" cy="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xmlns=""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89449</xdr:rowOff>
    </xdr:from>
    <xdr:to>
      <xdr:col>76</xdr:col>
      <xdr:colOff>114300</xdr:colOff>
      <xdr:row>76</xdr:row>
      <xdr:rowOff>133624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3703300" y="13119649"/>
          <a:ext cx="889000" cy="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117576</xdr:rowOff>
    </xdr:from>
    <xdr:to>
      <xdr:col>71</xdr:col>
      <xdr:colOff>177800</xdr:colOff>
      <xdr:row>76</xdr:row>
      <xdr:rowOff>133624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814300" y="13147776"/>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136499</xdr:rowOff>
    </xdr:from>
    <xdr:to>
      <xdr:col>85</xdr:col>
      <xdr:colOff>177800</xdr:colOff>
      <xdr:row>77</xdr:row>
      <xdr:rowOff>66649</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6268700" y="131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114926</xdr:rowOff>
    </xdr:from>
    <xdr:ext cx="534377" cy="259045"/>
    <xdr:sp macro="" textlink="">
      <xdr:nvSpPr>
        <xdr:cNvPr id="632" name="公債費該当値テキスト">
          <a:extLst>
            <a:ext uri="{FF2B5EF4-FFF2-40B4-BE49-F238E27FC236}">
              <a16:creationId xmlns:a16="http://schemas.microsoft.com/office/drawing/2014/main" xmlns="" id="{00000000-0008-0000-0600-000078020000}"/>
            </a:ext>
          </a:extLst>
        </xdr:cNvPr>
        <xdr:cNvSpPr txBox="1"/>
      </xdr:nvSpPr>
      <xdr:spPr>
        <a:xfrm>
          <a:off x="16370300" y="131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121137</xdr:rowOff>
    </xdr:from>
    <xdr:to>
      <xdr:col>81</xdr:col>
      <xdr:colOff>101600</xdr:colOff>
      <xdr:row>77</xdr:row>
      <xdr:rowOff>51287</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5430500" y="131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42414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32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38649</xdr:rowOff>
    </xdr:from>
    <xdr:to>
      <xdr:col>76</xdr:col>
      <xdr:colOff>165100</xdr:colOff>
      <xdr:row>76</xdr:row>
      <xdr:rowOff>140249</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4541500" y="130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156776</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284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82824</xdr:rowOff>
    </xdr:from>
    <xdr:to>
      <xdr:col>72</xdr:col>
      <xdr:colOff>38100</xdr:colOff>
      <xdr:row>77</xdr:row>
      <xdr:rowOff>12974</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3652500" y="131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29501</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36111" y="128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66776</xdr:rowOff>
    </xdr:from>
    <xdr:to>
      <xdr:col>67</xdr:col>
      <xdr:colOff>101600</xdr:colOff>
      <xdr:row>76</xdr:row>
      <xdr:rowOff>168376</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2763500" y="130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13453</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28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23036</xdr:rowOff>
    </xdr:from>
    <xdr:to>
      <xdr:col>85</xdr:col>
      <xdr:colOff>127000</xdr:colOff>
      <xdr:row>99</xdr:row>
      <xdr:rowOff>25394</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5481300" y="16996586"/>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xmlns=""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21831</xdr:rowOff>
    </xdr:from>
    <xdr:to>
      <xdr:col>81</xdr:col>
      <xdr:colOff>50800</xdr:colOff>
      <xdr:row>99</xdr:row>
      <xdr:rowOff>23036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4592300" y="16995381"/>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7513</xdr:rowOff>
    </xdr:from>
    <xdr:to>
      <xdr:col>76</xdr:col>
      <xdr:colOff>114300</xdr:colOff>
      <xdr:row>99</xdr:row>
      <xdr:rowOff>21831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3703300" y="16981063"/>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7513</xdr:rowOff>
    </xdr:from>
    <xdr:to>
      <xdr:col>71</xdr:col>
      <xdr:colOff>177800</xdr:colOff>
      <xdr:row>99</xdr:row>
      <xdr:rowOff>10829</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2814300" y="16981063"/>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146044</xdr:rowOff>
    </xdr:from>
    <xdr:to>
      <xdr:col>85</xdr:col>
      <xdr:colOff>177800</xdr:colOff>
      <xdr:row>99</xdr:row>
      <xdr:rowOff>76194</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6268700" y="169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60971</xdr:rowOff>
    </xdr:from>
    <xdr:ext cx="534377"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8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143686</xdr:rowOff>
    </xdr:from>
    <xdr:to>
      <xdr:col>81</xdr:col>
      <xdr:colOff>101600</xdr:colOff>
      <xdr:row>99</xdr:row>
      <xdr:rowOff>73836</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5430500" y="169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64963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703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142481</xdr:rowOff>
    </xdr:from>
    <xdr:to>
      <xdr:col>76</xdr:col>
      <xdr:colOff>165100</xdr:colOff>
      <xdr:row>99</xdr:row>
      <xdr:rowOff>72631</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4541500" y="169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63758</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70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128163</xdr:rowOff>
    </xdr:from>
    <xdr:to>
      <xdr:col>72</xdr:col>
      <xdr:colOff>38100</xdr:colOff>
      <xdr:row>99</xdr:row>
      <xdr:rowOff>58313</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3652500" y="169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49440</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70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131479</xdr:rowOff>
    </xdr:from>
    <xdr:to>
      <xdr:col>67</xdr:col>
      <xdr:colOff>101600</xdr:colOff>
      <xdr:row>99</xdr:row>
      <xdr:rowOff>61629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2763500" y="169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52756</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70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xmlns=""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xmlns=""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xmlns=""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xmlns=""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xmlns=""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xmlns=""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54356</xdr:rowOff>
    </xdr:from>
    <xdr:to>
      <xdr:col>116</xdr:col>
      <xdr:colOff>63500</xdr:colOff>
      <xdr:row>76</xdr:row>
      <xdr:rowOff>58865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1323300" y="13084556"/>
          <a:ext cx="8382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xmlns=""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25654</xdr:rowOff>
    </xdr:from>
    <xdr:to>
      <xdr:col>111</xdr:col>
      <xdr:colOff>177800</xdr:colOff>
      <xdr:row>76</xdr:row>
      <xdr:rowOff>58865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0434300" y="13055854"/>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xmlns=""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25654</xdr:rowOff>
    </xdr:from>
    <xdr:to>
      <xdr:col>107</xdr:col>
      <xdr:colOff>50800</xdr:colOff>
      <xdr:row>76</xdr:row>
      <xdr:rowOff>73076</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3055854"/>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73076</xdr:rowOff>
    </xdr:from>
    <xdr:to>
      <xdr:col>102</xdr:col>
      <xdr:colOff>114300</xdr:colOff>
      <xdr:row>77</xdr:row>
      <xdr:rowOff>19583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8656300" y="13103276"/>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3556</xdr:rowOff>
    </xdr:from>
    <xdr:to>
      <xdr:col>116</xdr:col>
      <xdr:colOff>114300</xdr:colOff>
      <xdr:row>76</xdr:row>
      <xdr:rowOff>105156</xdr:rowOff>
    </xdr:to>
    <xdr:sp macro="" textlink="">
      <xdr:nvSpPr>
        <xdr:cNvPr id="856" name="楕円 855">
          <a:extLst>
            <a:ext uri="{FF2B5EF4-FFF2-40B4-BE49-F238E27FC236}">
              <a16:creationId xmlns:a16="http://schemas.microsoft.com/office/drawing/2014/main" xmlns="" id="{00000000-0008-0000-0600-000058030000}"/>
            </a:ext>
          </a:extLst>
        </xdr:cNvPr>
        <xdr:cNvSpPr/>
      </xdr:nvSpPr>
      <xdr:spPr>
        <a:xfrm>
          <a:off x="22110700" y="13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153433</xdr:rowOff>
    </xdr:from>
    <xdr:ext cx="534377"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30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8065</xdr:rowOff>
    </xdr:from>
    <xdr:to>
      <xdr:col>112</xdr:col>
      <xdr:colOff>38100</xdr:colOff>
      <xdr:row>76</xdr:row>
      <xdr:rowOff>109665</xdr:rowOff>
    </xdr:to>
    <xdr:sp macro="" textlink="">
      <xdr:nvSpPr>
        <xdr:cNvPr id="858" name="楕円 857">
          <a:extLst>
            <a:ext uri="{FF2B5EF4-FFF2-40B4-BE49-F238E27FC236}">
              <a16:creationId xmlns:a16="http://schemas.microsoft.com/office/drawing/2014/main" xmlns="" id="{00000000-0008-0000-0600-00005A030000}"/>
            </a:ext>
          </a:extLst>
        </xdr:cNvPr>
        <xdr:cNvSpPr/>
      </xdr:nvSpPr>
      <xdr:spPr>
        <a:xfrm>
          <a:off x="21272500" y="130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100792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31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146304</xdr:rowOff>
    </xdr:from>
    <xdr:to>
      <xdr:col>107</xdr:col>
      <xdr:colOff>101600</xdr:colOff>
      <xdr:row>76</xdr:row>
      <xdr:rowOff>76454</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0383500" y="13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67581</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09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22276</xdr:rowOff>
    </xdr:from>
    <xdr:to>
      <xdr:col>102</xdr:col>
      <xdr:colOff>165100</xdr:colOff>
      <xdr:row>76</xdr:row>
      <xdr:rowOff>123876</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19494500" y="130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115003</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1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140233</xdr:rowOff>
    </xdr:from>
    <xdr:to>
      <xdr:col>98</xdr:col>
      <xdr:colOff>38100</xdr:colOff>
      <xdr:row>77</xdr:row>
      <xdr:rowOff>70383</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18605500" y="131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61510</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32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xmlns=""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xmlns=""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xmlns=""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xmlns=""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xmlns=""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xmlns=""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扶助費の住民一人当たりのコストは類似団体を大きく上回っており、これは高齢化率の上昇に伴う費用の増加が影響している。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普通建設事業費（うち更新整備）についても、類似団体平均を超える値となっているが、これは道路や橋りょう等が更新の時期を順次迎えてきたためである。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今後は第６次行政改革に基づき、廃止も含めた事業の見直しを行い、投資的経費の抑制に努める。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また、固定化が懸念される一部事務組合への負担金や特別会計への繰出金なども削減への道を模索し、健全な財政運営を目指す。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7,847
7,673
14.18
4,533,250
4,407,825
118,244
2,692,127
4,945,595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93345</xdr:rowOff>
    </xdr:from>
    <xdr:to>
      <xdr:col>24</xdr:col>
      <xdr:colOff>63500</xdr:colOff>
      <xdr:row>36</xdr:row>
      <xdr:rowOff>136017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65545"/>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18415</xdr:rowOff>
    </xdr:from>
    <xdr:to>
      <xdr:col>19</xdr:col>
      <xdr:colOff>177800</xdr:colOff>
      <xdr:row>36</xdr:row>
      <xdr:rowOff>136017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190615"/>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18415</xdr:rowOff>
    </xdr:from>
    <xdr:to>
      <xdr:col>15</xdr:col>
      <xdr:colOff>50800</xdr:colOff>
      <xdr:row>36</xdr:row>
      <xdr:rowOff>112776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190615"/>
          <a:ext cx="889000" cy="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112776</xdr:rowOff>
    </xdr:from>
    <xdr:to>
      <xdr:col>10</xdr:col>
      <xdr:colOff>114300</xdr:colOff>
      <xdr:row>36</xdr:row>
      <xdr:rowOff>161798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284976"/>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42545</xdr:rowOff>
    </xdr:from>
    <xdr:to>
      <xdr:col>24</xdr:col>
      <xdr:colOff>114300</xdr:colOff>
      <xdr:row>36</xdr:row>
      <xdr:rowOff>144145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65422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6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85217</xdr:rowOff>
    </xdr:from>
    <xdr:to>
      <xdr:col>20</xdr:col>
      <xdr:colOff>38100</xdr:colOff>
      <xdr:row>37</xdr:row>
      <xdr:rowOff>15367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31894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139065</xdr:rowOff>
    </xdr:from>
    <xdr:to>
      <xdr:col>15</xdr:col>
      <xdr:colOff>101600</xdr:colOff>
      <xdr:row>36</xdr:row>
      <xdr:rowOff>69215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85742</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9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61976</xdr:rowOff>
    </xdr:from>
    <xdr:to>
      <xdr:col>10</xdr:col>
      <xdr:colOff>165100</xdr:colOff>
      <xdr:row>36</xdr:row>
      <xdr:rowOff>163576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154703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2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110998</xdr:rowOff>
    </xdr:from>
    <xdr:to>
      <xdr:col>6</xdr:col>
      <xdr:colOff>38100</xdr:colOff>
      <xdr:row>37</xdr:row>
      <xdr:rowOff>41148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32275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113339</xdr:rowOff>
    </xdr:from>
    <xdr:to>
      <xdr:col>24</xdr:col>
      <xdr:colOff>63500</xdr:colOff>
      <xdr:row>58</xdr:row>
      <xdr:rowOff>128110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10057439"/>
          <a:ext cx="8382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111129</xdr:rowOff>
    </xdr:from>
    <xdr:to>
      <xdr:col>19</xdr:col>
      <xdr:colOff>177800</xdr:colOff>
      <xdr:row>58</xdr:row>
      <xdr:rowOff>113339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1005522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111129</xdr:rowOff>
    </xdr:from>
    <xdr:to>
      <xdr:col>15</xdr:col>
      <xdr:colOff>50800</xdr:colOff>
      <xdr:row>58</xdr:row>
      <xdr:rowOff>116246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55229"/>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104749</xdr:rowOff>
    </xdr:from>
    <xdr:to>
      <xdr:col>10</xdr:col>
      <xdr:colOff>114300</xdr:colOff>
      <xdr:row>58</xdr:row>
      <xdr:rowOff>116246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10048849"/>
          <a:ext cx="889000" cy="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77310</xdr:rowOff>
    </xdr:from>
    <xdr:to>
      <xdr:col>24</xdr:col>
      <xdr:colOff>114300</xdr:colOff>
      <xdr:row>59</xdr:row>
      <xdr:rowOff>7460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100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163687</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3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62539</xdr:rowOff>
    </xdr:from>
    <xdr:to>
      <xdr:col>20</xdr:col>
      <xdr:colOff>38100</xdr:colOff>
      <xdr:row>58</xdr:row>
      <xdr:rowOff>164139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100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155266</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60329</xdr:rowOff>
    </xdr:from>
    <xdr:to>
      <xdr:col>15</xdr:col>
      <xdr:colOff>101600</xdr:colOff>
      <xdr:row>58</xdr:row>
      <xdr:rowOff>161929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100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153056</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65446</xdr:rowOff>
    </xdr:from>
    <xdr:to>
      <xdr:col>10</xdr:col>
      <xdr:colOff>165100</xdr:colOff>
      <xdr:row>58</xdr:row>
      <xdr:rowOff>167046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158173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10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53949</xdr:rowOff>
    </xdr:from>
    <xdr:to>
      <xdr:col>6</xdr:col>
      <xdr:colOff>38100</xdr:colOff>
      <xdr:row>58</xdr:row>
      <xdr:rowOff>155549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146676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83660</xdr:rowOff>
    </xdr:from>
    <xdr:to>
      <xdr:col>24</xdr:col>
      <xdr:colOff>63500</xdr:colOff>
      <xdr:row>74</xdr:row>
      <xdr:rowOff>153623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770960"/>
          <a:ext cx="838200" cy="6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153623</xdr:rowOff>
    </xdr:from>
    <xdr:to>
      <xdr:col>19</xdr:col>
      <xdr:colOff>177800</xdr:colOff>
      <xdr:row>75</xdr:row>
      <xdr:rowOff>35437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840923"/>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35437</xdr:rowOff>
    </xdr:from>
    <xdr:to>
      <xdr:col>15</xdr:col>
      <xdr:colOff>50800</xdr:colOff>
      <xdr:row>75</xdr:row>
      <xdr:rowOff>121848</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894187"/>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121848</xdr:rowOff>
    </xdr:from>
    <xdr:to>
      <xdr:col>10</xdr:col>
      <xdr:colOff>114300</xdr:colOff>
      <xdr:row>76</xdr:row>
      <xdr:rowOff>131111</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980598"/>
          <a:ext cx="889000" cy="1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32860</xdr:rowOff>
    </xdr:from>
    <xdr:to>
      <xdr:col>24</xdr:col>
      <xdr:colOff>114300</xdr:colOff>
      <xdr:row>74</xdr:row>
      <xdr:rowOff>134460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7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55737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7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102823</xdr:rowOff>
    </xdr:from>
    <xdr:to>
      <xdr:col>20</xdr:col>
      <xdr:colOff>38100</xdr:colOff>
      <xdr:row>75</xdr:row>
      <xdr:rowOff>32973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7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49500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56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156087</xdr:rowOff>
    </xdr:from>
    <xdr:to>
      <xdr:col>15</xdr:col>
      <xdr:colOff>101600</xdr:colOff>
      <xdr:row>75</xdr:row>
      <xdr:rowOff>86237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8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102764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61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71048</xdr:rowOff>
    </xdr:from>
    <xdr:to>
      <xdr:col>10</xdr:col>
      <xdr:colOff>165100</xdr:colOff>
      <xdr:row>76</xdr:row>
      <xdr:rowOff>1197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297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163774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02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80311</xdr:rowOff>
    </xdr:from>
    <xdr:to>
      <xdr:col>6</xdr:col>
      <xdr:colOff>38100</xdr:colOff>
      <xdr:row>77</xdr:row>
      <xdr:rowOff>10461</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1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1588</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20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135223</xdr:rowOff>
    </xdr:from>
    <xdr:to>
      <xdr:col>24</xdr:col>
      <xdr:colOff>63500</xdr:colOff>
      <xdr:row>97</xdr:row>
      <xdr:rowOff>143294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765873"/>
          <a:ext cx="8382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126152</xdr:rowOff>
    </xdr:from>
    <xdr:to>
      <xdr:col>19</xdr:col>
      <xdr:colOff>177800</xdr:colOff>
      <xdr:row>97</xdr:row>
      <xdr:rowOff>135223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756802"/>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118329</xdr:rowOff>
    </xdr:from>
    <xdr:to>
      <xdr:col>15</xdr:col>
      <xdr:colOff>50800</xdr:colOff>
      <xdr:row>97</xdr:row>
      <xdr:rowOff>126152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748979"/>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118329</xdr:rowOff>
    </xdr:from>
    <xdr:to>
      <xdr:col>10</xdr:col>
      <xdr:colOff>114300</xdr:colOff>
      <xdr:row>97</xdr:row>
      <xdr:rowOff>149735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748979"/>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92494</xdr:rowOff>
    </xdr:from>
    <xdr:to>
      <xdr:col>24</xdr:col>
      <xdr:colOff>114300</xdr:colOff>
      <xdr:row>98</xdr:row>
      <xdr:rowOff>22644</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70921</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84423</xdr:rowOff>
    </xdr:from>
    <xdr:to>
      <xdr:col>20</xdr:col>
      <xdr:colOff>38100</xdr:colOff>
      <xdr:row>98</xdr:row>
      <xdr:rowOff>14573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5700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75352</xdr:rowOff>
    </xdr:from>
    <xdr:to>
      <xdr:col>15</xdr:col>
      <xdr:colOff>101600</xdr:colOff>
      <xdr:row>98</xdr:row>
      <xdr:rowOff>5502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168079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7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67529</xdr:rowOff>
    </xdr:from>
    <xdr:to>
      <xdr:col>10</xdr:col>
      <xdr:colOff>165100</xdr:colOff>
      <xdr:row>97</xdr:row>
      <xdr:rowOff>169129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160256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7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98935</xdr:rowOff>
    </xdr:from>
    <xdr:to>
      <xdr:col>6</xdr:col>
      <xdr:colOff>38100</xdr:colOff>
      <xdr:row>98</xdr:row>
      <xdr:rowOff>29085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20212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72309</xdr:rowOff>
    </xdr:from>
    <xdr:to>
      <xdr:col>55</xdr:col>
      <xdr:colOff>0</xdr:colOff>
      <xdr:row>38</xdr:row>
      <xdr:rowOff>73497</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587409"/>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71211</xdr:rowOff>
    </xdr:from>
    <xdr:to>
      <xdr:col>50</xdr:col>
      <xdr:colOff>114300</xdr:colOff>
      <xdr:row>38</xdr:row>
      <xdr:rowOff>73497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5863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71211</xdr:rowOff>
    </xdr:from>
    <xdr:to>
      <xdr:col>45</xdr:col>
      <xdr:colOff>177800</xdr:colOff>
      <xdr:row>38</xdr:row>
      <xdr:rowOff>72126</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58631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29789</xdr:rowOff>
    </xdr:from>
    <xdr:to>
      <xdr:col>41</xdr:col>
      <xdr:colOff>50800</xdr:colOff>
      <xdr:row>38</xdr:row>
      <xdr:rowOff>72126</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544889"/>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21509</xdr:rowOff>
    </xdr:from>
    <xdr:to>
      <xdr:col>55</xdr:col>
      <xdr:colOff>50800</xdr:colOff>
      <xdr:row>38</xdr:row>
      <xdr:rowOff>123109</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5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129141</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472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22697</xdr:rowOff>
    </xdr:from>
    <xdr:to>
      <xdr:col>50</xdr:col>
      <xdr:colOff>165100</xdr:colOff>
      <xdr:row>38</xdr:row>
      <xdr:rowOff>124297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115424</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630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20411</xdr:rowOff>
    </xdr:from>
    <xdr:to>
      <xdr:col>46</xdr:col>
      <xdr:colOff>38100</xdr:colOff>
      <xdr:row>38</xdr:row>
      <xdr:rowOff>122011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5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113138</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628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21326</xdr:rowOff>
    </xdr:from>
    <xdr:to>
      <xdr:col>41</xdr:col>
      <xdr:colOff>101600</xdr:colOff>
      <xdr:row>38</xdr:row>
      <xdr:rowOff>122926</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5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114053</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629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150439</xdr:rowOff>
    </xdr:from>
    <xdr:to>
      <xdr:col>36</xdr:col>
      <xdr:colOff>165100</xdr:colOff>
      <xdr:row>38</xdr:row>
      <xdr:rowOff>80589</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49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71716</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658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86947</xdr:rowOff>
    </xdr:from>
    <xdr:to>
      <xdr:col>55</xdr:col>
      <xdr:colOff>0</xdr:colOff>
      <xdr:row>58</xdr:row>
      <xdr:rowOff>106896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10031047"/>
          <a:ext cx="8382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81963</xdr:rowOff>
    </xdr:from>
    <xdr:to>
      <xdr:col>50</xdr:col>
      <xdr:colOff>114300</xdr:colOff>
      <xdr:row>58</xdr:row>
      <xdr:rowOff>86947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026063"/>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81963</xdr:rowOff>
    </xdr:from>
    <xdr:to>
      <xdr:col>45</xdr:col>
      <xdr:colOff>177800</xdr:colOff>
      <xdr:row>58</xdr:row>
      <xdr:rowOff>96320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26063"/>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55789</xdr:rowOff>
    </xdr:from>
    <xdr:to>
      <xdr:col>41</xdr:col>
      <xdr:colOff>50800</xdr:colOff>
      <xdr:row>58</xdr:row>
      <xdr:rowOff>96320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999889"/>
          <a:ext cx="8890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56096</xdr:rowOff>
    </xdr:from>
    <xdr:to>
      <xdr:col>55</xdr:col>
      <xdr:colOff>50800</xdr:colOff>
      <xdr:row>58</xdr:row>
      <xdr:rowOff>157696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142473</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36147</xdr:rowOff>
    </xdr:from>
    <xdr:to>
      <xdr:col>50</xdr:col>
      <xdr:colOff>165100</xdr:colOff>
      <xdr:row>58</xdr:row>
      <xdr:rowOff>137747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128874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0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31163</xdr:rowOff>
    </xdr:from>
    <xdr:to>
      <xdr:col>46</xdr:col>
      <xdr:colOff>38100</xdr:colOff>
      <xdr:row>58</xdr:row>
      <xdr:rowOff>132763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123890</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45520</xdr:rowOff>
    </xdr:from>
    <xdr:to>
      <xdr:col>41</xdr:col>
      <xdr:colOff>101600</xdr:colOff>
      <xdr:row>58</xdr:row>
      <xdr:rowOff>147120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138247</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0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4989</xdr:rowOff>
    </xdr:from>
    <xdr:to>
      <xdr:col>36</xdr:col>
      <xdr:colOff>165100</xdr:colOff>
      <xdr:row>58</xdr:row>
      <xdr:rowOff>106589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97716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04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65765</xdr:rowOff>
    </xdr:from>
    <xdr:to>
      <xdr:col>55</xdr:col>
      <xdr:colOff>0</xdr:colOff>
      <xdr:row>79</xdr:row>
      <xdr:rowOff>66777</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610315"/>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49893</xdr:rowOff>
    </xdr:from>
    <xdr:to>
      <xdr:col>50</xdr:col>
      <xdr:colOff>114300</xdr:colOff>
      <xdr:row>79</xdr:row>
      <xdr:rowOff>66777</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94443"/>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49893</xdr:rowOff>
    </xdr:from>
    <xdr:to>
      <xdr:col>45</xdr:col>
      <xdr:colOff>177800</xdr:colOff>
      <xdr:row>79</xdr:row>
      <xdr:rowOff>67866</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594443"/>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67866</xdr:rowOff>
    </xdr:from>
    <xdr:to>
      <xdr:col>41</xdr:col>
      <xdr:colOff>50800</xdr:colOff>
      <xdr:row>79</xdr:row>
      <xdr:rowOff>71458</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61241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14965</xdr:rowOff>
    </xdr:from>
    <xdr:to>
      <xdr:col>55</xdr:col>
      <xdr:colOff>50800</xdr:colOff>
      <xdr:row>79</xdr:row>
      <xdr:rowOff>116565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5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101342</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47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15977</xdr:rowOff>
    </xdr:from>
    <xdr:to>
      <xdr:col>50</xdr:col>
      <xdr:colOff>165100</xdr:colOff>
      <xdr:row>79</xdr:row>
      <xdr:rowOff>117577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5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108704</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6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170543</xdr:rowOff>
    </xdr:from>
    <xdr:to>
      <xdr:col>46</xdr:col>
      <xdr:colOff>38100</xdr:colOff>
      <xdr:row>79</xdr:row>
      <xdr:rowOff>100693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91820</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17066</xdr:rowOff>
    </xdr:from>
    <xdr:to>
      <xdr:col>41</xdr:col>
      <xdr:colOff>101600</xdr:colOff>
      <xdr:row>79</xdr:row>
      <xdr:rowOff>118666</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5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109793</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65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20658</xdr:rowOff>
    </xdr:from>
    <xdr:to>
      <xdr:col>36</xdr:col>
      <xdr:colOff>165100</xdr:colOff>
      <xdr:row>79</xdr:row>
      <xdr:rowOff>122258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5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113385</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6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87982</xdr:rowOff>
    </xdr:from>
    <xdr:to>
      <xdr:col>55</xdr:col>
      <xdr:colOff>0</xdr:colOff>
      <xdr:row>96</xdr:row>
      <xdr:rowOff>150312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547182"/>
          <a:ext cx="838200" cy="6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140514</xdr:rowOff>
    </xdr:from>
    <xdr:to>
      <xdr:col>50</xdr:col>
      <xdr:colOff>114300</xdr:colOff>
      <xdr:row>96</xdr:row>
      <xdr:rowOff>87982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428264"/>
          <a:ext cx="8890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140514</xdr:rowOff>
    </xdr:from>
    <xdr:to>
      <xdr:col>45</xdr:col>
      <xdr:colOff>177800</xdr:colOff>
      <xdr:row>96</xdr:row>
      <xdr:rowOff>25780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428264"/>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6166</xdr:rowOff>
    </xdr:from>
    <xdr:to>
      <xdr:col>41</xdr:col>
      <xdr:colOff>50800</xdr:colOff>
      <xdr:row>96</xdr:row>
      <xdr:rowOff>25780</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293916"/>
          <a:ext cx="889000" cy="1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99512</xdr:rowOff>
    </xdr:from>
    <xdr:to>
      <xdr:col>55</xdr:col>
      <xdr:colOff>50800</xdr:colOff>
      <xdr:row>97</xdr:row>
      <xdr:rowOff>29662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5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77939</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5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37182</xdr:rowOff>
    </xdr:from>
    <xdr:to>
      <xdr:col>50</xdr:col>
      <xdr:colOff>165100</xdr:colOff>
      <xdr:row>96</xdr:row>
      <xdr:rowOff>138782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4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155309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27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89714</xdr:rowOff>
    </xdr:from>
    <xdr:to>
      <xdr:col>46</xdr:col>
      <xdr:colOff>38100</xdr:colOff>
      <xdr:row>96</xdr:row>
      <xdr:rowOff>19864</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3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36391</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50795" y="1615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146430</xdr:rowOff>
    </xdr:from>
    <xdr:to>
      <xdr:col>41</xdr:col>
      <xdr:colOff>101600</xdr:colOff>
      <xdr:row>96</xdr:row>
      <xdr:rowOff>76580</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93107</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2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126816</xdr:rowOff>
    </xdr:from>
    <xdr:to>
      <xdr:col>36</xdr:col>
      <xdr:colOff>165100</xdr:colOff>
      <xdr:row>95</xdr:row>
      <xdr:rowOff>56966</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2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73493</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672795" y="160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36441</xdr:rowOff>
    </xdr:from>
    <xdr:to>
      <xdr:col>85</xdr:col>
      <xdr:colOff>127000</xdr:colOff>
      <xdr:row>38</xdr:row>
      <xdr:rowOff>72400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5481300" y="6551541"/>
          <a:ext cx="8382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170493</xdr:rowOff>
    </xdr:from>
    <xdr:to>
      <xdr:col>81</xdr:col>
      <xdr:colOff>50800</xdr:colOff>
      <xdr:row>38</xdr:row>
      <xdr:rowOff>36441</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4592300" y="6514143"/>
          <a:ext cx="889000" cy="3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130785</xdr:rowOff>
    </xdr:from>
    <xdr:to>
      <xdr:col>76</xdr:col>
      <xdr:colOff>114300</xdr:colOff>
      <xdr:row>37</xdr:row>
      <xdr:rowOff>170493</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3703300" y="6302985"/>
          <a:ext cx="889000" cy="2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130785</xdr:rowOff>
    </xdr:from>
    <xdr:to>
      <xdr:col>71</xdr:col>
      <xdr:colOff>177800</xdr:colOff>
      <xdr:row>37</xdr:row>
      <xdr:rowOff>80698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2814300" y="6302985"/>
          <a:ext cx="889000" cy="1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21600</xdr:rowOff>
    </xdr:from>
    <xdr:to>
      <xdr:col>85</xdr:col>
      <xdr:colOff>177800</xdr:colOff>
      <xdr:row>38</xdr:row>
      <xdr:rowOff>123200</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5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51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157091</xdr:rowOff>
    </xdr:from>
    <xdr:to>
      <xdr:col>81</xdr:col>
      <xdr:colOff>101600</xdr:colOff>
      <xdr:row>38</xdr:row>
      <xdr:rowOff>87241</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50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78368</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59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119692</xdr:rowOff>
    </xdr:from>
    <xdr:to>
      <xdr:col>76</xdr:col>
      <xdr:colOff>165100</xdr:colOff>
      <xdr:row>38</xdr:row>
      <xdr:rowOff>49842</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4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40970</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55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79985</xdr:rowOff>
    </xdr:from>
    <xdr:to>
      <xdr:col>72</xdr:col>
      <xdr:colOff>38100</xdr:colOff>
      <xdr:row>37</xdr:row>
      <xdr:rowOff>10135</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26662</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0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29898</xdr:rowOff>
    </xdr:from>
    <xdr:to>
      <xdr:col>67</xdr:col>
      <xdr:colOff>101600</xdr:colOff>
      <xdr:row>37</xdr:row>
      <xdr:rowOff>131498</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3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122625</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4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22139</xdr:rowOff>
    </xdr:from>
    <xdr:to>
      <xdr:col>85</xdr:col>
      <xdr:colOff>127000</xdr:colOff>
      <xdr:row>57</xdr:row>
      <xdr:rowOff>123234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5481300" y="9623339"/>
          <a:ext cx="838200" cy="27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97165</xdr:rowOff>
    </xdr:from>
    <xdr:to>
      <xdr:col>81</xdr:col>
      <xdr:colOff>50800</xdr:colOff>
      <xdr:row>57</xdr:row>
      <xdr:rowOff>123234</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4592300" y="9526915"/>
          <a:ext cx="889000" cy="36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97165</xdr:rowOff>
    </xdr:from>
    <xdr:to>
      <xdr:col>76</xdr:col>
      <xdr:colOff>114300</xdr:colOff>
      <xdr:row>55</xdr:row>
      <xdr:rowOff>144790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95269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144790</xdr:rowOff>
    </xdr:from>
    <xdr:to>
      <xdr:col>71</xdr:col>
      <xdr:colOff>177800</xdr:colOff>
      <xdr:row>56</xdr:row>
      <xdr:rowOff>103779</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574540"/>
          <a:ext cx="8890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142789</xdr:rowOff>
    </xdr:from>
    <xdr:to>
      <xdr:col>85</xdr:col>
      <xdr:colOff>177800</xdr:colOff>
      <xdr:row>56</xdr:row>
      <xdr:rowOff>72939</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5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165666</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4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72434</xdr:rowOff>
    </xdr:from>
    <xdr:to>
      <xdr:col>81</xdr:col>
      <xdr:colOff>101600</xdr:colOff>
      <xdr:row>58</xdr:row>
      <xdr:rowOff>2584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8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165161</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9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46365</xdr:rowOff>
    </xdr:from>
    <xdr:to>
      <xdr:col>76</xdr:col>
      <xdr:colOff>165100</xdr:colOff>
      <xdr:row>55</xdr:row>
      <xdr:rowOff>147965</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4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164492</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2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93990</xdr:rowOff>
    </xdr:from>
    <xdr:to>
      <xdr:col>72</xdr:col>
      <xdr:colOff>38100</xdr:colOff>
      <xdr:row>56</xdr:row>
      <xdr:rowOff>24140</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5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40667</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2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52979</xdr:rowOff>
    </xdr:from>
    <xdr:to>
      <xdr:col>67</xdr:col>
      <xdr:colOff>101600</xdr:colOff>
      <xdr:row>56</xdr:row>
      <xdr:rowOff>154579</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6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145706</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7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487</xdr:rowOff>
    </xdr:from>
    <xdr:to>
      <xdr:col>85</xdr:col>
      <xdr:colOff>127000</xdr:colOff>
      <xdr:row>97</xdr:row>
      <xdr:rowOff>15849</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5481300" y="16631137"/>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89449</xdr:rowOff>
    </xdr:from>
    <xdr:to>
      <xdr:col>81</xdr:col>
      <xdr:colOff>50800</xdr:colOff>
      <xdr:row>97</xdr:row>
      <xdr:rowOff>487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548649"/>
          <a:ext cx="889000" cy="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89449</xdr:rowOff>
    </xdr:from>
    <xdr:to>
      <xdr:col>76</xdr:col>
      <xdr:colOff>114300</xdr:colOff>
      <xdr:row>96</xdr:row>
      <xdr:rowOff>133624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3703300" y="16548649"/>
          <a:ext cx="889000" cy="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117576</xdr:rowOff>
    </xdr:from>
    <xdr:to>
      <xdr:col>71</xdr:col>
      <xdr:colOff>177800</xdr:colOff>
      <xdr:row>96</xdr:row>
      <xdr:rowOff>133624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814300" y="16576776"/>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136499</xdr:rowOff>
    </xdr:from>
    <xdr:to>
      <xdr:col>85</xdr:col>
      <xdr:colOff>177800</xdr:colOff>
      <xdr:row>97</xdr:row>
      <xdr:rowOff>66649</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5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114926</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5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121137</xdr:rowOff>
    </xdr:from>
    <xdr:to>
      <xdr:col>81</xdr:col>
      <xdr:colOff>101600</xdr:colOff>
      <xdr:row>97</xdr:row>
      <xdr:rowOff>51287</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5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42414</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6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38649</xdr:rowOff>
    </xdr:from>
    <xdr:to>
      <xdr:col>76</xdr:col>
      <xdr:colOff>165100</xdr:colOff>
      <xdr:row>96</xdr:row>
      <xdr:rowOff>140249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4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156776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2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82824</xdr:rowOff>
    </xdr:from>
    <xdr:to>
      <xdr:col>72</xdr:col>
      <xdr:colOff>38100</xdr:colOff>
      <xdr:row>97</xdr:row>
      <xdr:rowOff>12974</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5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29501</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3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66776</xdr:rowOff>
    </xdr:from>
    <xdr:to>
      <xdr:col>67</xdr:col>
      <xdr:colOff>101600</xdr:colOff>
      <xdr:row>96</xdr:row>
      <xdr:rowOff>168376</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5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13453</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3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686994"/>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121094</xdr:rowOff>
    </xdr:from>
    <xdr:to>
      <xdr:col>98</xdr:col>
      <xdr:colOff>38100</xdr:colOff>
      <xdr:row>39</xdr:row>
      <xdr:rowOff>51244</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6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42371</xdr:rowOff>
    </xdr:from>
    <xdr:ext cx="469744"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21428" y="67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住民の高齢化がさらに進む中で、民生費が右肩上がりの状況が続いており、当分この状況が続くと思われる。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一方、前年度まで類似団体平均を上回っていた土木費について、本年度は類似団体平均を下回った。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今後も全体のコスト削減に向けて、投資的経費を中心に抑制に努める。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徹底した経費の削減等により前年度よりさらに歳出は減少したが、地方交付税や国庫支出金の減少に伴う歳入の減少もあり、実質収支は前年度より減少した。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一方、財政調整基金については、剰余金を積むことで残高が増加した。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今後は第６次行政改革に基づき取り組みを行い、歳入の確保と経費削減に努める。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町立病院事業特別会計において赤字が生じているが、連結赤字比率はマイナスとなった。ただし、前年度と比べると一般会計の実質収支の減少に伴い黒字額も減少となった。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立病院事業特別会計においては、前年度から延患者数が約２，５００人増加したことに伴う料金収入の増加や給与費の減少に伴う総費用の減少など経営健全化の取組の成果は見受けられたが、赤字体質を脱却するまでには至らなかった。今後も平成２８年度策定の経営健全化計画に則り、平成３１年度までに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国民健康保険特別会計については、平成２８、２９年度の２ヵ年にわたり段階的に国民健康保険税の税率、税額の引き上げを実施しており、これにより収入を確保し、健全な財政運営に努める。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4533250</v>
      </c>
      <c r="BO4" s="441"/>
      <c r="BP4" s="441"/>
      <c r="BQ4" s="441"/>
      <c r="BR4" s="441"/>
      <c r="BS4" s="441"/>
      <c r="BT4" s="441"/>
      <c r="BU4" s="442"/>
      <c r="BV4" s="440">
        <v>4711231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4.4000000000000004</v>
      </c>
      <c r="CU4" s="622"/>
      <c r="CV4" s="622"/>
      <c r="CW4" s="622"/>
      <c r="CX4" s="622"/>
      <c r="CY4" s="622"/>
      <c r="CZ4" s="622"/>
      <c r="DA4" s="623"/>
      <c r="DB4" s="621">
        <v>9.6999999999999993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4407825</v>
      </c>
      <c r="BO5" s="446"/>
      <c r="BP5" s="446"/>
      <c r="BQ5" s="446"/>
      <c r="BR5" s="446"/>
      <c r="BS5" s="446"/>
      <c r="BT5" s="446"/>
      <c r="BU5" s="447"/>
      <c r="BV5" s="445">
        <v>4439893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95.8</v>
      </c>
      <c r="CU5" s="416"/>
      <c r="CV5" s="416"/>
      <c r="CW5" s="416"/>
      <c r="CX5" s="416"/>
      <c r="CY5" s="416"/>
      <c r="CZ5" s="416"/>
      <c r="DA5" s="417"/>
      <c r="DB5" s="415">
        <v>95.3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125425</v>
      </c>
      <c r="BO6" s="446"/>
      <c r="BP6" s="446"/>
      <c r="BQ6" s="446"/>
      <c r="BR6" s="446"/>
      <c r="BS6" s="446"/>
      <c r="BT6" s="446"/>
      <c r="BU6" s="447"/>
      <c r="BV6" s="445">
        <v>271338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100.1</v>
      </c>
      <c r="CU6" s="596"/>
      <c r="CV6" s="596"/>
      <c r="CW6" s="596"/>
      <c r="CX6" s="596"/>
      <c r="CY6" s="596"/>
      <c r="CZ6" s="596"/>
      <c r="DA6" s="597"/>
      <c r="DB6" s="595">
        <v>99.3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7181</v>
      </c>
      <c r="BO7" s="446"/>
      <c r="BP7" s="446"/>
      <c r="BQ7" s="446"/>
      <c r="BR7" s="446"/>
      <c r="BS7" s="446"/>
      <c r="BT7" s="446"/>
      <c r="BU7" s="447"/>
      <c r="BV7" s="445">
        <v>6198</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2692127</v>
      </c>
      <c r="CU7" s="446"/>
      <c r="CV7" s="446"/>
      <c r="CW7" s="446"/>
      <c r="CX7" s="446"/>
      <c r="CY7" s="446"/>
      <c r="CZ7" s="446"/>
      <c r="DA7" s="447"/>
      <c r="DB7" s="445">
        <v>2724422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118244</v>
      </c>
      <c r="BO8" s="446"/>
      <c r="BP8" s="446"/>
      <c r="BQ8" s="446"/>
      <c r="BR8" s="446"/>
      <c r="BS8" s="446"/>
      <c r="BT8" s="446"/>
      <c r="BU8" s="447"/>
      <c r="BV8" s="445">
        <v>265140</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0.33</v>
      </c>
      <c r="CU8" s="559"/>
      <c r="CV8" s="559"/>
      <c r="CW8" s="559"/>
      <c r="CX8" s="559"/>
      <c r="CY8" s="559"/>
      <c r="CZ8" s="559"/>
      <c r="DA8" s="560"/>
      <c r="DB8" s="558">
        <v>0.31</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7810</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104</v>
      </c>
      <c r="AV9" s="503"/>
      <c r="AW9" s="503"/>
      <c r="AX9" s="503"/>
      <c r="AY9" s="425" t="s">
        <v>111</v>
      </c>
      <c r="AZ9" s="426"/>
      <c r="BA9" s="426"/>
      <c r="BB9" s="426"/>
      <c r="BC9" s="426"/>
      <c r="BD9" s="426"/>
      <c r="BE9" s="426"/>
      <c r="BF9" s="426"/>
      <c r="BG9" s="426"/>
      <c r="BH9" s="426"/>
      <c r="BI9" s="426"/>
      <c r="BJ9" s="426"/>
      <c r="BK9" s="426"/>
      <c r="BL9" s="426"/>
      <c r="BM9" s="427"/>
      <c r="BN9" s="445">
        <v>-146896</v>
      </c>
      <c r="BO9" s="446"/>
      <c r="BP9" s="446"/>
      <c r="BQ9" s="446"/>
      <c r="BR9" s="446"/>
      <c r="BS9" s="446"/>
      <c r="BT9" s="446"/>
      <c r="BU9" s="447"/>
      <c r="BV9" s="445">
        <v>80071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16.2</v>
      </c>
      <c r="CU9" s="416"/>
      <c r="CV9" s="416"/>
      <c r="CW9" s="416"/>
      <c r="CX9" s="416"/>
      <c r="CY9" s="416"/>
      <c r="CZ9" s="416"/>
      <c r="DA9" s="417"/>
      <c r="DB9" s="415">
        <v>16.2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8602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71</v>
      </c>
      <c r="BO10" s="446"/>
      <c r="BP10" s="446"/>
      <c r="BQ10" s="446"/>
      <c r="BR10" s="446"/>
      <c r="BS10" s="446"/>
      <c r="BT10" s="446"/>
      <c r="BU10" s="447"/>
      <c r="BV10" s="445">
        <v>128</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96</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7847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100</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7673</v>
      </c>
      <c r="S13" s="549"/>
      <c r="T13" s="549"/>
      <c r="U13" s="549"/>
      <c r="V13" s="550"/>
      <c r="W13" s="536" t="s">
        <v>133</v>
      </c>
      <c r="X13" s="458"/>
      <c r="Y13" s="458"/>
      <c r="Z13" s="458"/>
      <c r="AA13" s="458"/>
      <c r="AB13" s="459"/>
      <c r="AC13" s="421">
        <v>67</v>
      </c>
      <c r="AD13" s="422"/>
      <c r="AE13" s="422"/>
      <c r="AF13" s="422"/>
      <c r="AG13" s="423"/>
      <c r="AH13" s="421">
        <v>87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-146825</v>
      </c>
      <c r="BO13" s="446"/>
      <c r="BP13" s="446"/>
      <c r="BQ13" s="446"/>
      <c r="BR13" s="446"/>
      <c r="BS13" s="446"/>
      <c r="BT13" s="446"/>
      <c r="BU13" s="447"/>
      <c r="BV13" s="445">
        <v>80199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11.6</v>
      </c>
      <c r="CU13" s="416"/>
      <c r="CV13" s="416"/>
      <c r="CW13" s="416"/>
      <c r="CX13" s="416"/>
      <c r="CY13" s="416"/>
      <c r="CZ13" s="416"/>
      <c r="DA13" s="417"/>
      <c r="DB13" s="415">
        <v>12.9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8014</v>
      </c>
      <c r="S14" s="549"/>
      <c r="T14" s="549"/>
      <c r="U14" s="549"/>
      <c r="V14" s="550"/>
      <c r="W14" s="551"/>
      <c r="X14" s="461"/>
      <c r="Y14" s="461"/>
      <c r="Z14" s="461"/>
      <c r="AA14" s="461"/>
      <c r="AB14" s="462"/>
      <c r="AC14" s="541">
        <v>2.2000000000000002</v>
      </c>
      <c r="AD14" s="542"/>
      <c r="AE14" s="542"/>
      <c r="AF14" s="542"/>
      <c r="AG14" s="543"/>
      <c r="AH14" s="541">
        <v>2.6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77.400000000000006</v>
      </c>
      <c r="CU14" s="553"/>
      <c r="CV14" s="553"/>
      <c r="CW14" s="553"/>
      <c r="CX14" s="553"/>
      <c r="CY14" s="553"/>
      <c r="CZ14" s="553"/>
      <c r="DA14" s="554"/>
      <c r="DB14" s="552">
        <v>74.900000000000006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7841</v>
      </c>
      <c r="S15" s="549"/>
      <c r="T15" s="549"/>
      <c r="U15" s="549"/>
      <c r="V15" s="550"/>
      <c r="W15" s="536" t="s">
        <v>141</v>
      </c>
      <c r="X15" s="458"/>
      <c r="Y15" s="458"/>
      <c r="Z15" s="458"/>
      <c r="AA15" s="458"/>
      <c r="AB15" s="459"/>
      <c r="AC15" s="421">
        <v>944</v>
      </c>
      <c r="AD15" s="422"/>
      <c r="AE15" s="422"/>
      <c r="AF15" s="422"/>
      <c r="AG15" s="423"/>
      <c r="AH15" s="421">
        <v>966</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812598</v>
      </c>
      <c r="BO15" s="441"/>
      <c r="BP15" s="441"/>
      <c r="BQ15" s="441"/>
      <c r="BR15" s="441"/>
      <c r="BS15" s="441"/>
      <c r="BT15" s="441"/>
      <c r="BU15" s="442"/>
      <c r="BV15" s="440">
        <v>815280</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31.1</v>
      </c>
      <c r="AD16" s="542"/>
      <c r="AE16" s="542"/>
      <c r="AF16" s="542"/>
      <c r="AG16" s="543"/>
      <c r="AH16" s="541">
        <v>28.5</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2362574</v>
      </c>
      <c r="BO16" s="446"/>
      <c r="BP16" s="446"/>
      <c r="BQ16" s="446"/>
      <c r="BR16" s="446"/>
      <c r="BS16" s="446"/>
      <c r="BT16" s="446"/>
      <c r="BU16" s="447"/>
      <c r="BV16" s="445">
        <v>2400859</v>
      </c>
      <c r="BW16" s="446"/>
      <c r="BX16" s="446"/>
      <c r="BY16" s="446"/>
      <c r="BZ16" s="446"/>
      <c r="CA16" s="446"/>
      <c r="CB16" s="446"/>
      <c r="CC16" s="447"/>
      <c r="CD16" s="180"/>
      <c r="CE16" s="443" t="s">
        <v>147</v>
      </c>
      <c r="CF16" s="443"/>
      <c r="CG16" s="443"/>
      <c r="CH16" s="443"/>
      <c r="CI16" s="443"/>
      <c r="CJ16" s="443"/>
      <c r="CK16" s="443"/>
      <c r="CL16" s="443"/>
      <c r="CM16" s="443"/>
      <c r="CN16" s="443"/>
      <c r="CO16" s="443"/>
      <c r="CP16" s="443"/>
      <c r="CQ16" s="443"/>
      <c r="CR16" s="443"/>
      <c r="CS16" s="444"/>
      <c r="CT16" s="415">
        <v>33.299999999999997</v>
      </c>
      <c r="CU16" s="416"/>
      <c r="CV16" s="416"/>
      <c r="CW16" s="416"/>
      <c r="CX16" s="416"/>
      <c r="CY16" s="416"/>
      <c r="CZ16" s="416"/>
      <c r="DA16" s="417"/>
      <c r="DB16" s="415">
        <v>32.1</v>
      </c>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145</v>
      </c>
      <c r="S17" s="534"/>
      <c r="T17" s="534"/>
      <c r="U17" s="534"/>
      <c r="V17" s="535"/>
      <c r="W17" s="536" t="s">
        <v>149</v>
      </c>
      <c r="X17" s="458"/>
      <c r="Y17" s="458"/>
      <c r="Z17" s="458"/>
      <c r="AA17" s="458"/>
      <c r="AB17" s="459"/>
      <c r="AC17" s="421">
        <v>2027</v>
      </c>
      <c r="AD17" s="422"/>
      <c r="AE17" s="422"/>
      <c r="AF17" s="422"/>
      <c r="AG17" s="423"/>
      <c r="AH17" s="421">
        <v>2331</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1028464</v>
      </c>
      <c r="BO17" s="446"/>
      <c r="BP17" s="446"/>
      <c r="BQ17" s="446"/>
      <c r="BR17" s="446"/>
      <c r="BS17" s="446"/>
      <c r="BT17" s="446"/>
      <c r="BU17" s="447"/>
      <c r="BV17" s="445">
        <v>1029231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14.18</v>
      </c>
      <c r="M18" s="510"/>
      <c r="N18" s="510"/>
      <c r="O18" s="510"/>
      <c r="P18" s="510"/>
      <c r="Q18" s="510"/>
      <c r="R18" s="511"/>
      <c r="S18" s="511"/>
      <c r="T18" s="511"/>
      <c r="U18" s="511"/>
      <c r="V18" s="512"/>
      <c r="W18" s="526"/>
      <c r="X18" s="527"/>
      <c r="Y18" s="527"/>
      <c r="Z18" s="527"/>
      <c r="AA18" s="527"/>
      <c r="AB18" s="537"/>
      <c r="AC18" s="409">
        <v>66.7</v>
      </c>
      <c r="AD18" s="410"/>
      <c r="AE18" s="410"/>
      <c r="AF18" s="410"/>
      <c r="AG18" s="513"/>
      <c r="AH18" s="409">
        <v>68.900000000000006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2594714</v>
      </c>
      <c r="BO18" s="446"/>
      <c r="BP18" s="446"/>
      <c r="BQ18" s="446"/>
      <c r="BR18" s="446"/>
      <c r="BS18" s="446"/>
      <c r="BT18" s="446"/>
      <c r="BU18" s="447"/>
      <c r="BV18" s="445">
        <v>2605738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551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3125003</v>
      </c>
      <c r="BO19" s="446"/>
      <c r="BP19" s="446"/>
      <c r="BQ19" s="446"/>
      <c r="BR19" s="446"/>
      <c r="BS19" s="446"/>
      <c r="BT19" s="446"/>
      <c r="BU19" s="447"/>
      <c r="BV19" s="445">
        <v>3364509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3331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4945595</v>
      </c>
      <c r="BO23" s="446"/>
      <c r="BP23" s="446"/>
      <c r="BQ23" s="446"/>
      <c r="BR23" s="446"/>
      <c r="BS23" s="446"/>
      <c r="BT23" s="446"/>
      <c r="BU23" s="447"/>
      <c r="BV23" s="445">
        <v>4882283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5389</v>
      </c>
      <c r="R24" s="422"/>
      <c r="S24" s="422"/>
      <c r="T24" s="422"/>
      <c r="U24" s="422"/>
      <c r="V24" s="423"/>
      <c r="W24" s="487"/>
      <c r="X24" s="478"/>
      <c r="Y24" s="479"/>
      <c r="Z24" s="418" t="s">
        <v>165</v>
      </c>
      <c r="AA24" s="419"/>
      <c r="AB24" s="419"/>
      <c r="AC24" s="419"/>
      <c r="AD24" s="419"/>
      <c r="AE24" s="419"/>
      <c r="AF24" s="419"/>
      <c r="AG24" s="420"/>
      <c r="AH24" s="421">
        <v>92</v>
      </c>
      <c r="AI24" s="422"/>
      <c r="AJ24" s="422"/>
      <c r="AK24" s="422"/>
      <c r="AL24" s="423"/>
      <c r="AM24" s="421">
        <v>264684</v>
      </c>
      <c r="AN24" s="422"/>
      <c r="AO24" s="422"/>
      <c r="AP24" s="422"/>
      <c r="AQ24" s="422"/>
      <c r="AR24" s="423"/>
      <c r="AS24" s="421">
        <v>2877</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4693581</v>
      </c>
      <c r="BO24" s="446"/>
      <c r="BP24" s="446"/>
      <c r="BQ24" s="446"/>
      <c r="BR24" s="446"/>
      <c r="BS24" s="446"/>
      <c r="BT24" s="446"/>
      <c r="BU24" s="447"/>
      <c r="BV24" s="445">
        <v>4561839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5078</v>
      </c>
      <c r="R25" s="422"/>
      <c r="S25" s="422"/>
      <c r="T25" s="422"/>
      <c r="U25" s="422"/>
      <c r="V25" s="423"/>
      <c r="W25" s="487"/>
      <c r="X25" s="478"/>
      <c r="Y25" s="479"/>
      <c r="Z25" s="418" t="s">
        <v>168</v>
      </c>
      <c r="AA25" s="419"/>
      <c r="AB25" s="419"/>
      <c r="AC25" s="419"/>
      <c r="AD25" s="419"/>
      <c r="AE25" s="419"/>
      <c r="AF25" s="419"/>
      <c r="AG25" s="420"/>
      <c r="AH25" s="421" t="s">
        <v>131</v>
      </c>
      <c r="AI25" s="422"/>
      <c r="AJ25" s="422"/>
      <c r="AK25" s="422"/>
      <c r="AL25" s="423"/>
      <c r="AM25" s="421" t="s">
        <v>131</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2392015</v>
      </c>
      <c r="BO25" s="441"/>
      <c r="BP25" s="441"/>
      <c r="BQ25" s="441"/>
      <c r="BR25" s="441"/>
      <c r="BS25" s="441"/>
      <c r="BT25" s="441"/>
      <c r="BU25" s="442"/>
      <c r="BV25" s="440">
        <v>456373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4950</v>
      </c>
      <c r="R26" s="422"/>
      <c r="S26" s="422"/>
      <c r="T26" s="422"/>
      <c r="U26" s="422"/>
      <c r="V26" s="423"/>
      <c r="W26" s="487"/>
      <c r="X26" s="478"/>
      <c r="Y26" s="479"/>
      <c r="Z26" s="418" t="s">
        <v>172</v>
      </c>
      <c r="AA26" s="500"/>
      <c r="AB26" s="500"/>
      <c r="AC26" s="500"/>
      <c r="AD26" s="500"/>
      <c r="AE26" s="500"/>
      <c r="AF26" s="500"/>
      <c r="AG26" s="501"/>
      <c r="AH26" s="421">
        <v>6</v>
      </c>
      <c r="AI26" s="422"/>
      <c r="AJ26" s="422"/>
      <c r="AK26" s="422"/>
      <c r="AL26" s="423"/>
      <c r="AM26" s="421">
        <v>17094</v>
      </c>
      <c r="AN26" s="422"/>
      <c r="AO26" s="422"/>
      <c r="AP26" s="422"/>
      <c r="AQ26" s="422"/>
      <c r="AR26" s="423"/>
      <c r="AS26" s="421">
        <v>2849</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2604</v>
      </c>
      <c r="R27" s="422"/>
      <c r="S27" s="422"/>
      <c r="T27" s="422"/>
      <c r="U27" s="422"/>
      <c r="V27" s="423"/>
      <c r="W27" s="487"/>
      <c r="X27" s="478"/>
      <c r="Y27" s="479"/>
      <c r="Z27" s="418" t="s">
        <v>175</v>
      </c>
      <c r="AA27" s="419"/>
      <c r="AB27" s="419"/>
      <c r="AC27" s="419"/>
      <c r="AD27" s="419"/>
      <c r="AE27" s="419"/>
      <c r="AF27" s="419"/>
      <c r="AG27" s="420"/>
      <c r="AH27" s="421">
        <v>6</v>
      </c>
      <c r="AI27" s="422"/>
      <c r="AJ27" s="422"/>
      <c r="AK27" s="422"/>
      <c r="AL27" s="423"/>
      <c r="AM27" s="421">
        <v>17232</v>
      </c>
      <c r="AN27" s="422"/>
      <c r="AO27" s="422"/>
      <c r="AP27" s="422"/>
      <c r="AQ27" s="422"/>
      <c r="AR27" s="423"/>
      <c r="AS27" s="421">
        <v>2872</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169</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2290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169</v>
      </c>
      <c r="AN28" s="422"/>
      <c r="AO28" s="422"/>
      <c r="AP28" s="422"/>
      <c r="AQ28" s="422"/>
      <c r="AR28" s="423"/>
      <c r="AS28" s="421" t="s">
        <v>131</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718753</v>
      </c>
      <c r="BO28" s="441"/>
      <c r="BP28" s="441"/>
      <c r="BQ28" s="441"/>
      <c r="BR28" s="441"/>
      <c r="BS28" s="441"/>
      <c r="BT28" s="441"/>
      <c r="BU28" s="442"/>
      <c r="BV28" s="440">
        <v>488682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10</v>
      </c>
      <c r="M29" s="422"/>
      <c r="N29" s="422"/>
      <c r="O29" s="422"/>
      <c r="P29" s="423"/>
      <c r="Q29" s="421">
        <v>2138</v>
      </c>
      <c r="R29" s="422"/>
      <c r="S29" s="422"/>
      <c r="T29" s="422"/>
      <c r="U29" s="422"/>
      <c r="V29" s="423"/>
      <c r="W29" s="488"/>
      <c r="X29" s="489"/>
      <c r="Y29" s="490"/>
      <c r="Z29" s="418" t="s">
        <v>181</v>
      </c>
      <c r="AA29" s="419"/>
      <c r="AB29" s="419"/>
      <c r="AC29" s="419"/>
      <c r="AD29" s="419"/>
      <c r="AE29" s="419"/>
      <c r="AF29" s="419"/>
      <c r="AG29" s="420"/>
      <c r="AH29" s="421">
        <v>98</v>
      </c>
      <c r="AI29" s="422"/>
      <c r="AJ29" s="422"/>
      <c r="AK29" s="422"/>
      <c r="AL29" s="423"/>
      <c r="AM29" s="421">
        <v>281916</v>
      </c>
      <c r="AN29" s="422"/>
      <c r="AO29" s="422"/>
      <c r="AP29" s="422"/>
      <c r="AQ29" s="422"/>
      <c r="AR29" s="423"/>
      <c r="AS29" s="421">
        <v>2877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10</v>
      </c>
      <c r="BO29" s="446"/>
      <c r="BP29" s="446"/>
      <c r="BQ29" s="446"/>
      <c r="BR29" s="446"/>
      <c r="BS29" s="446"/>
      <c r="BT29" s="446"/>
      <c r="BU29" s="447"/>
      <c r="BV29" s="445">
        <v>10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95.7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747722</v>
      </c>
      <c r="BO30" s="449"/>
      <c r="BP30" s="449"/>
      <c r="BQ30" s="449"/>
      <c r="BR30" s="449"/>
      <c r="BS30" s="449"/>
      <c r="BT30" s="449"/>
      <c r="BU30" s="450"/>
      <c r="BV30" s="448">
        <v>738959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小竹町国民健康保険特別会計</v>
      </c>
      <c r="X34" s="403"/>
      <c r="Y34" s="403"/>
      <c r="Z34" s="403"/>
      <c r="AA34" s="403"/>
      <c r="AB34" s="403"/>
      <c r="AC34" s="403"/>
      <c r="AD34" s="403"/>
      <c r="AE34" s="403"/>
      <c r="AF34" s="403"/>
      <c r="AG34" s="403"/>
      <c r="AH34" s="403"/>
      <c r="AI34" s="403"/>
      <c r="AJ34" s="403"/>
      <c r="AK34" s="403"/>
      <c r="AL34" s="193"/>
      <c r="AM34" s="404">
        <f>IF(AO34="","",MAX(C34:D43,U34:V43)+1)</f>
        <v>4</v>
      </c>
      <c r="AN34" s="404"/>
      <c r="AO34" s="403" t="str">
        <f>IF('各会計、関係団体の財政状況及び健全化判断比率'!B30="","",'各会計、関係団体の財政状況及び健全化判断比率'!B30)</f>
        <v>小竹町立病院事業特別会計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小竹町農業集落排水事業特別会計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福岡県市町村消防団員等公務災害補償組合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小竹町土地開発公社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小竹町後期高齢者医療特別会計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5</v>
      </c>
      <c r="AN35" s="404"/>
      <c r="AO35" s="403" t="str">
        <f>IF('各会計、関係団体の財政状況及び健全化判断比率'!B31="","",'各会計、関係団体の財政状況及び健全化判断比率'!B31)</f>
        <v>小竹町水道事業特別会計</v>
      </c>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小竹町公共下水道事業特別会計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福岡県自治会館管理組合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宮若市外二町じん芥処理施設組合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直方・鞍手広域市町村圏事務組合（一般会計）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直方・鞍手広域市町村圏事務組合（休日等急患センター事業特別会計）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直方・鞍手広域市町村圏事務組合（消防事業特別会計）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ふくおか県央環境施設組合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福岡県自治振興組合（一般会計）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福岡県自治振興組合（公文書館事業特別会計）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福岡県介護保険広域連合（一般会計）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ag3G265jcUYVleW6HEh7S/9qN+MUkDKSlVvJY+PNoS1lVzk0NwkB/vIcuDKdbicjGdyfjnM/1pePpieJi2HvOg==" saltValue="n0eXohda2uuX0cIygW7s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567</v>
      </c>
      <c r="D34" s="1224"/>
      <c r="E34" s="1225"/>
      <c r="F34" s="32" t="s">
        <v>568</v>
      </c>
      <c r="G34" s="33" t="s">
        <v>569</v>
      </c>
      <c r="H34" s="33" t="s">
        <v>570</v>
      </c>
      <c r="I34" s="33" t="s">
        <v>571</v>
      </c>
      <c r="J34" s="34" t="s">
        <v>572</v>
      </c>
      <c r="K34" s="22"/>
      <c r="L34" s="22"/>
      <c r="M34" s="22"/>
      <c r="N34" s="22"/>
      <c r="O34" s="22"/>
      <c r="P34" s="22"/>
    </row>
    <row r="35" spans="1:16" ht="39" customHeight="1">
      <c r="A35" s="22"/>
      <c r="B35" s="35"/>
      <c r="C35" s="1218" t="s">
        <v>573</v>
      </c>
      <c r="D35" s="1219"/>
      <c r="E35" s="1220"/>
      <c r="F35" s="36">
        <v>4.09</v>
      </c>
      <c r="G35" s="37">
        <v>4.2</v>
      </c>
      <c r="H35" s="37">
        <v>4.4800000000000004</v>
      </c>
      <c r="I35" s="37">
        <v>4.95</v>
      </c>
      <c r="J35" s="38">
        <v>5.0199999999999996</v>
      </c>
      <c r="K35" s="22"/>
      <c r="L35" s="22"/>
      <c r="M35" s="22"/>
      <c r="N35" s="22"/>
      <c r="O35" s="22"/>
      <c r="P35" s="22"/>
    </row>
    <row r="36" spans="1:16" ht="39" customHeight="1">
      <c r="A36" s="22"/>
      <c r="B36" s="35"/>
      <c r="C36" s="1218" t="s">
        <v>574</v>
      </c>
      <c r="D36" s="1219"/>
      <c r="E36" s="1220"/>
      <c r="F36" s="36">
        <v>2.4500000000000002</v>
      </c>
      <c r="G36" s="37">
        <v>2.46</v>
      </c>
      <c r="H36" s="37">
        <v>6.71</v>
      </c>
      <c r="I36" s="37">
        <v>9.73</v>
      </c>
      <c r="J36" s="38">
        <v>4.3899999999999997</v>
      </c>
      <c r="K36" s="22"/>
      <c r="L36" s="22"/>
      <c r="M36" s="22"/>
      <c r="N36" s="22"/>
      <c r="O36" s="22"/>
      <c r="P36" s="22"/>
    </row>
    <row r="37" spans="1:16" ht="39" customHeight="1">
      <c r="A37" s="22"/>
      <c r="B37" s="35"/>
      <c r="C37" s="1218" t="s">
        <v>575</v>
      </c>
      <c r="D37" s="1219"/>
      <c r="E37" s="1220"/>
      <c r="F37" s="36">
        <v>0.41</v>
      </c>
      <c r="G37" s="37">
        <v>0.1</v>
      </c>
      <c r="H37" s="37" t="s">
        <v>576</v>
      </c>
      <c r="I37" s="37">
        <v>0.5</v>
      </c>
      <c r="J37" s="38">
        <v>1.61</v>
      </c>
      <c r="K37" s="22"/>
      <c r="L37" s="22"/>
      <c r="M37" s="22"/>
      <c r="N37" s="22"/>
      <c r="O37" s="22"/>
      <c r="P37" s="22"/>
    </row>
    <row r="38" spans="1:16" ht="39" customHeight="1">
      <c r="A38" s="22"/>
      <c r="B38" s="35"/>
      <c r="C38" s="1218" t="s">
        <v>577</v>
      </c>
      <c r="D38" s="1219"/>
      <c r="E38" s="1220"/>
      <c r="F38" s="36">
        <v>0.01</v>
      </c>
      <c r="G38" s="37">
        <v>0.01</v>
      </c>
      <c r="H38" s="37">
        <v>0.01</v>
      </c>
      <c r="I38" s="37">
        <v>0</v>
      </c>
      <c r="J38" s="38">
        <v>0.01</v>
      </c>
      <c r="K38" s="22"/>
      <c r="L38" s="22"/>
      <c r="M38" s="22"/>
      <c r="N38" s="22"/>
      <c r="O38" s="22"/>
      <c r="P38" s="22"/>
    </row>
    <row r="39" spans="1:16" ht="39" customHeight="1">
      <c r="A39" s="22"/>
      <c r="B39" s="35"/>
      <c r="C39" s="1218" t="s">
        <v>578</v>
      </c>
      <c r="D39" s="1219"/>
      <c r="E39" s="1220"/>
      <c r="F39" s="36">
        <v>0</v>
      </c>
      <c r="G39" s="37">
        <v>0</v>
      </c>
      <c r="H39" s="37">
        <v>0</v>
      </c>
      <c r="I39" s="37">
        <v>0</v>
      </c>
      <c r="J39" s="38">
        <v>0</v>
      </c>
      <c r="K39" s="22"/>
      <c r="L39" s="22"/>
      <c r="M39" s="22"/>
      <c r="N39" s="22"/>
      <c r="O39" s="22"/>
      <c r="P39" s="22"/>
    </row>
    <row r="40" spans="1:16" ht="39" customHeight="1">
      <c r="A40" s="22"/>
      <c r="B40" s="35"/>
      <c r="C40" s="1218" t="s">
        <v>579</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580</v>
      </c>
      <c r="D42" s="1219"/>
      <c r="E42" s="1220"/>
      <c r="F42" s="36" t="s">
        <v>517</v>
      </c>
      <c r="G42" s="37" t="s">
        <v>517</v>
      </c>
      <c r="H42" s="37" t="s">
        <v>517</v>
      </c>
      <c r="I42" s="37" t="s">
        <v>517</v>
      </c>
      <c r="J42" s="38" t="s">
        <v>517</v>
      </c>
      <c r="K42" s="22"/>
      <c r="L42" s="22"/>
      <c r="M42" s="22"/>
      <c r="N42" s="22"/>
      <c r="O42" s="22"/>
      <c r="P42" s="22"/>
    </row>
    <row r="43" spans="1:16" ht="39" customHeight="1" thickBot="1">
      <c r="A43" s="22"/>
      <c r="B43" s="40"/>
      <c r="C43" s="1221" t="s">
        <v>581</v>
      </c>
      <c r="D43" s="1222"/>
      <c r="E43" s="1223"/>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SWHIBzfopQVbYxs+E12ebN1PljVCxTBcxG0e/USb9svEhUIqD4CriVFLsbJdYMeAvxRRxyM/HqAoJRxl+J7gw==" saltValue="PlqZIkBFzkTSGwTuR+yD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668</v>
      </c>
      <c r="L45" s="60">
        <v>626</v>
      </c>
      <c r="M45" s="60">
        <v>595</v>
      </c>
      <c r="N45" s="60">
        <v>544</v>
      </c>
      <c r="O45" s="61">
        <v>507</v>
      </c>
      <c r="P45" s="48"/>
      <c r="Q45" s="48"/>
      <c r="R45" s="48"/>
      <c r="S45" s="48"/>
      <c r="T45" s="48"/>
      <c r="U45" s="48"/>
    </row>
    <row r="46" spans="1:21" ht="30.75" customHeight="1">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c r="A48" s="48"/>
      <c r="B48" s="1236"/>
      <c r="C48" s="1237"/>
      <c r="D48" s="62"/>
      <c r="E48" s="1228" t="s">
        <v>15</v>
      </c>
      <c r="F48" s="1228"/>
      <c r="G48" s="1228"/>
      <c r="H48" s="1228"/>
      <c r="I48" s="1228"/>
      <c r="J48" s="1229"/>
      <c r="K48" s="63">
        <v>76</v>
      </c>
      <c r="L48" s="64">
        <v>78</v>
      </c>
      <c r="M48" s="64">
        <v>82</v>
      </c>
      <c r="N48" s="64">
        <v>71</v>
      </c>
      <c r="O48" s="65">
        <v>70</v>
      </c>
      <c r="P48" s="48"/>
      <c r="Q48" s="48"/>
      <c r="R48" s="48"/>
      <c r="S48" s="48"/>
      <c r="T48" s="48"/>
      <c r="U48" s="48"/>
    </row>
    <row r="49" spans="1:21" ht="30.75" customHeight="1">
      <c r="A49" s="48"/>
      <c r="B49" s="1236"/>
      <c r="C49" s="1237"/>
      <c r="D49" s="62"/>
      <c r="E49" s="1228" t="s">
        <v>16</v>
      </c>
      <c r="F49" s="1228"/>
      <c r="G49" s="1228"/>
      <c r="H49" s="1228"/>
      <c r="I49" s="1228"/>
      <c r="J49" s="1229"/>
      <c r="K49" s="63">
        <v>87</v>
      </c>
      <c r="L49" s="64">
        <v>87</v>
      </c>
      <c r="M49" s="64">
        <v>87</v>
      </c>
      <c r="N49" s="64">
        <v>78</v>
      </c>
      <c r="O49" s="65">
        <v>68</v>
      </c>
      <c r="P49" s="48"/>
      <c r="Q49" s="48"/>
      <c r="R49" s="48"/>
      <c r="S49" s="48"/>
      <c r="T49" s="48"/>
      <c r="U49" s="48"/>
    </row>
    <row r="50" spans="1:21" ht="30.75" customHeight="1">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485</v>
      </c>
      <c r="L52" s="64">
        <v>484</v>
      </c>
      <c r="M52" s="64">
        <v>459</v>
      </c>
      <c r="N52" s="64">
        <v>430</v>
      </c>
      <c r="O52" s="65">
        <v>413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346</v>
      </c>
      <c r="L53" s="69">
        <v>307</v>
      </c>
      <c r="M53" s="69">
        <v>305</v>
      </c>
      <c r="N53" s="69">
        <v>263</v>
      </c>
      <c r="O53" s="70">
        <v>232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7+Qtt4x++W7L90IoWbK/90us1xODnD8yRwubb6V7VCa6BcT/YBIjPXGYfkSNto/NQyAe5+95NthEJDFB+pSmg==" saltValue="r5GTTRjUFImQPLltIblF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54" t="s">
        <v>24</v>
      </c>
      <c r="C41" s="1255"/>
      <c r="D41" s="81"/>
      <c r="E41" s="1256" t="s">
        <v>25</v>
      </c>
      <c r="F41" s="1256"/>
      <c r="G41" s="1256"/>
      <c r="H41" s="1257"/>
      <c r="I41" s="82">
        <v>4834</v>
      </c>
      <c r="J41" s="83">
        <v>4911</v>
      </c>
      <c r="K41" s="83">
        <v>4977</v>
      </c>
      <c r="L41" s="83">
        <v>4882</v>
      </c>
      <c r="M41" s="84">
        <v>4946</v>
      </c>
    </row>
    <row r="42" spans="2:13" ht="27.75" customHeight="1">
      <c r="B42" s="1244"/>
      <c r="C42" s="1245"/>
      <c r="D42" s="85"/>
      <c r="E42" s="1248" t="s">
        <v>26</v>
      </c>
      <c r="F42" s="1248"/>
      <c r="G42" s="1248"/>
      <c r="H42" s="1249"/>
      <c r="I42" s="86" t="s">
        <v>517</v>
      </c>
      <c r="J42" s="87" t="s">
        <v>517</v>
      </c>
      <c r="K42" s="87" t="s">
        <v>517</v>
      </c>
      <c r="L42" s="87">
        <v>254</v>
      </c>
      <c r="M42" s="88">
        <v>250</v>
      </c>
    </row>
    <row r="43" spans="2:13" ht="27.75" customHeight="1">
      <c r="B43" s="1244"/>
      <c r="C43" s="1245"/>
      <c r="D43" s="85"/>
      <c r="E43" s="1248" t="s">
        <v>27</v>
      </c>
      <c r="F43" s="1248"/>
      <c r="G43" s="1248"/>
      <c r="H43" s="1249"/>
      <c r="I43" s="86">
        <v>1157</v>
      </c>
      <c r="J43" s="87">
        <v>1231</v>
      </c>
      <c r="K43" s="87">
        <v>1249</v>
      </c>
      <c r="L43" s="87">
        <v>1364</v>
      </c>
      <c r="M43" s="88">
        <v>1447</v>
      </c>
    </row>
    <row r="44" spans="2:13" ht="27.75" customHeight="1">
      <c r="B44" s="1244"/>
      <c r="C44" s="1245"/>
      <c r="D44" s="85"/>
      <c r="E44" s="1248" t="s">
        <v>28</v>
      </c>
      <c r="F44" s="1248"/>
      <c r="G44" s="1248"/>
      <c r="H44" s="1249"/>
      <c r="I44" s="86">
        <v>395</v>
      </c>
      <c r="J44" s="87">
        <v>313</v>
      </c>
      <c r="K44" s="87">
        <v>230</v>
      </c>
      <c r="L44" s="87">
        <v>155</v>
      </c>
      <c r="M44" s="88">
        <v>99</v>
      </c>
    </row>
    <row r="45" spans="2:13" ht="27.75" customHeight="1">
      <c r="B45" s="1244"/>
      <c r="C45" s="1245"/>
      <c r="D45" s="85"/>
      <c r="E45" s="1248" t="s">
        <v>29</v>
      </c>
      <c r="F45" s="1248"/>
      <c r="G45" s="1248"/>
      <c r="H45" s="1249"/>
      <c r="I45" s="86">
        <v>756</v>
      </c>
      <c r="J45" s="87">
        <v>575</v>
      </c>
      <c r="K45" s="87">
        <v>579</v>
      </c>
      <c r="L45" s="87">
        <v>622</v>
      </c>
      <c r="M45" s="88">
        <v>673</v>
      </c>
    </row>
    <row r="46" spans="2:13" ht="27.75" customHeight="1">
      <c r="B46" s="1244"/>
      <c r="C46" s="1245"/>
      <c r="D46" s="89"/>
      <c r="E46" s="1248" t="s">
        <v>30</v>
      </c>
      <c r="F46" s="1248"/>
      <c r="G46" s="1248"/>
      <c r="H46" s="1249"/>
      <c r="I46" s="86">
        <v>233</v>
      </c>
      <c r="J46" s="87">
        <v>229</v>
      </c>
      <c r="K46" s="87">
        <v>232</v>
      </c>
      <c r="L46" s="87" t="s">
        <v>517</v>
      </c>
      <c r="M46" s="88" t="s">
        <v>517</v>
      </c>
    </row>
    <row r="47" spans="2:13" ht="27.75" customHeight="1">
      <c r="B47" s="1244"/>
      <c r="C47" s="1245"/>
      <c r="D47" s="90"/>
      <c r="E47" s="1258" t="s">
        <v>31</v>
      </c>
      <c r="F47" s="1259"/>
      <c r="G47" s="1259"/>
      <c r="H47" s="1260"/>
      <c r="I47" s="86" t="s">
        <v>517</v>
      </c>
      <c r="J47" s="87" t="s">
        <v>517</v>
      </c>
      <c r="K47" s="87" t="s">
        <v>517</v>
      </c>
      <c r="L47" s="87" t="s">
        <v>517</v>
      </c>
      <c r="M47" s="88" t="s">
        <v>517</v>
      </c>
    </row>
    <row r="48" spans="2:13" ht="27.75" customHeight="1">
      <c r="B48" s="1244"/>
      <c r="C48" s="1245"/>
      <c r="D48" s="85"/>
      <c r="E48" s="1248" t="s">
        <v>32</v>
      </c>
      <c r="F48" s="1248"/>
      <c r="G48" s="1248"/>
      <c r="H48" s="1249"/>
      <c r="I48" s="86" t="s">
        <v>517</v>
      </c>
      <c r="J48" s="87" t="s">
        <v>517</v>
      </c>
      <c r="K48" s="87" t="s">
        <v>517</v>
      </c>
      <c r="L48" s="87" t="s">
        <v>517</v>
      </c>
      <c r="M48" s="88" t="s">
        <v>517</v>
      </c>
    </row>
    <row r="49" spans="2:13" ht="27.75" customHeight="1">
      <c r="B49" s="1246"/>
      <c r="C49" s="1247"/>
      <c r="D49" s="85"/>
      <c r="E49" s="1248" t="s">
        <v>33</v>
      </c>
      <c r="F49" s="1248"/>
      <c r="G49" s="1248"/>
      <c r="H49" s="1249"/>
      <c r="I49" s="86" t="s">
        <v>517</v>
      </c>
      <c r="J49" s="87" t="s">
        <v>517</v>
      </c>
      <c r="K49" s="87" t="s">
        <v>517</v>
      </c>
      <c r="L49" s="87" t="s">
        <v>517</v>
      </c>
      <c r="M49" s="88" t="s">
        <v>517</v>
      </c>
    </row>
    <row r="50" spans="2:13" ht="27.75" customHeight="1">
      <c r="B50" s="1242" t="s">
        <v>34</v>
      </c>
      <c r="C50" s="1243"/>
      <c r="D50" s="91"/>
      <c r="E50" s="1248" t="s">
        <v>35</v>
      </c>
      <c r="F50" s="1248"/>
      <c r="G50" s="1248"/>
      <c r="H50" s="1249"/>
      <c r="I50" s="86">
        <v>1254</v>
      </c>
      <c r="J50" s="87">
        <v>1102</v>
      </c>
      <c r="K50" s="87">
        <v>1076</v>
      </c>
      <c r="L50" s="87">
        <v>1259</v>
      </c>
      <c r="M50" s="88">
        <v>1499</v>
      </c>
    </row>
    <row r="51" spans="2:13" ht="27.75" customHeight="1">
      <c r="B51" s="1244"/>
      <c r="C51" s="1245"/>
      <c r="D51" s="85"/>
      <c r="E51" s="1248" t="s">
        <v>36</v>
      </c>
      <c r="F51" s="1248"/>
      <c r="G51" s="1248"/>
      <c r="H51" s="1249"/>
      <c r="I51" s="86">
        <v>7</v>
      </c>
      <c r="J51" s="87">
        <v>6</v>
      </c>
      <c r="K51" s="87">
        <v>3</v>
      </c>
      <c r="L51" s="87">
        <v>13</v>
      </c>
      <c r="M51" s="88">
        <v>12</v>
      </c>
    </row>
    <row r="52" spans="2:13" ht="27.75" customHeight="1">
      <c r="B52" s="1246"/>
      <c r="C52" s="1247"/>
      <c r="D52" s="85"/>
      <c r="E52" s="1248" t="s">
        <v>37</v>
      </c>
      <c r="F52" s="1248"/>
      <c r="G52" s="1248"/>
      <c r="H52" s="1249"/>
      <c r="I52" s="86">
        <v>4148</v>
      </c>
      <c r="J52" s="87">
        <v>4026</v>
      </c>
      <c r="K52" s="87">
        <v>4391</v>
      </c>
      <c r="L52" s="87">
        <v>4285</v>
      </c>
      <c r="M52" s="88">
        <v>4137</v>
      </c>
    </row>
    <row r="53" spans="2:13" ht="27.75" customHeight="1" thickBot="1">
      <c r="B53" s="1250" t="s">
        <v>38</v>
      </c>
      <c r="C53" s="1251"/>
      <c r="D53" s="92"/>
      <c r="E53" s="1252" t="s">
        <v>39</v>
      </c>
      <c r="F53" s="1252"/>
      <c r="G53" s="1252"/>
      <c r="H53" s="1253"/>
      <c r="I53" s="93">
        <v>1966</v>
      </c>
      <c r="J53" s="94">
        <v>2125</v>
      </c>
      <c r="K53" s="94">
        <v>1797</v>
      </c>
      <c r="L53" s="94">
        <v>1720</v>
      </c>
      <c r="M53" s="95">
        <v>1767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aYI6ruV9KRrH88Elm/B5HTt8JJ1348MYJO1GHbKFlEcAAZ+RRN9AIbG7DgNMbAJ36uFmWx2Fj/rWkDYYVix3g==" saltValue="oDeVrUbUcGLpxSmbSc9c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339</v>
      </c>
      <c r="G55" s="107">
        <v>489</v>
      </c>
      <c r="H55" s="108">
        <v>719</v>
      </c>
    </row>
    <row r="56" spans="2:8" ht="52.5" customHeight="1">
      <c r="B56" s="109"/>
      <c r="C56" s="1271" t="s">
        <v>43</v>
      </c>
      <c r="D56" s="1271"/>
      <c r="E56" s="1272"/>
      <c r="F56" s="110">
        <v>0</v>
      </c>
      <c r="G56" s="110">
        <v>0</v>
      </c>
      <c r="H56" s="111">
        <v>0</v>
      </c>
    </row>
    <row r="57" spans="2:8" ht="53.25" customHeight="1">
      <c r="B57" s="109"/>
      <c r="C57" s="1273" t="s">
        <v>44</v>
      </c>
      <c r="D57" s="1273"/>
      <c r="E57" s="1274"/>
      <c r="F57" s="112">
        <v>706</v>
      </c>
      <c r="G57" s="112">
        <v>739</v>
      </c>
      <c r="H57" s="113">
        <v>748</v>
      </c>
    </row>
    <row r="58" spans="2:8" ht="45.75" customHeight="1">
      <c r="B58" s="114"/>
      <c r="C58" s="1261" t="s">
        <v>599</v>
      </c>
      <c r="D58" s="1262"/>
      <c r="E58" s="1263"/>
      <c r="F58" s="115">
        <v>536</v>
      </c>
      <c r="G58" s="115">
        <v>509</v>
      </c>
      <c r="H58" s="116">
        <v>481</v>
      </c>
    </row>
    <row r="59" spans="2:8" ht="45.75" customHeight="1">
      <c r="B59" s="114"/>
      <c r="C59" s="1261" t="s">
        <v>600</v>
      </c>
      <c r="D59" s="1262"/>
      <c r="E59" s="1263"/>
      <c r="F59" s="115">
        <v>37</v>
      </c>
      <c r="G59" s="115">
        <v>72</v>
      </c>
      <c r="H59" s="116">
        <v>96</v>
      </c>
    </row>
    <row r="60" spans="2:8" ht="45.75" customHeight="1">
      <c r="B60" s="114"/>
      <c r="C60" s="1261" t="s">
        <v>601</v>
      </c>
      <c r="D60" s="1262"/>
      <c r="E60" s="1263"/>
      <c r="F60" s="115">
        <v>50</v>
      </c>
      <c r="G60" s="115">
        <v>50</v>
      </c>
      <c r="H60" s="116">
        <v>50</v>
      </c>
    </row>
    <row r="61" spans="2:8" ht="45.75" customHeight="1">
      <c r="B61" s="114"/>
      <c r="C61" s="1261" t="s">
        <v>602</v>
      </c>
      <c r="D61" s="1262"/>
      <c r="E61" s="1263"/>
      <c r="F61" s="115">
        <v>26</v>
      </c>
      <c r="G61" s="115">
        <v>34</v>
      </c>
      <c r="H61" s="116">
        <v>39</v>
      </c>
    </row>
    <row r="62" spans="2:8" ht="45.75" customHeight="1" thickBot="1">
      <c r="B62" s="117"/>
      <c r="C62" s="1264" t="s">
        <v>603</v>
      </c>
      <c r="D62" s="1265"/>
      <c r="E62" s="1266"/>
      <c r="F62" s="118">
        <v>21</v>
      </c>
      <c r="G62" s="118">
        <v>29</v>
      </c>
      <c r="H62" s="119">
        <v>37</v>
      </c>
    </row>
    <row r="63" spans="2:8" ht="52.5" customHeight="1" thickBot="1">
      <c r="B63" s="120"/>
      <c r="C63" s="1267" t="s">
        <v>45</v>
      </c>
      <c r="D63" s="1267"/>
      <c r="E63" s="1268"/>
      <c r="F63" s="121">
        <v>1045</v>
      </c>
      <c r="G63" s="121">
        <v>1228</v>
      </c>
      <c r="H63" s="122">
        <v>1466</v>
      </c>
    </row>
    <row r="64" spans="2:8" ht="15" customHeight="1"/>
    <row r="65" ht="0" hidden="1" customHeight="1"/>
    <row r="66" ht="0" hidden="1" customHeight="1"/>
  </sheetData>
  <sheetProtection algorithmName="SHA-512" hashValue="eaUEKKYsS7650LAZOz1Xarqjfmwa0Juf1Gfz123b7xxhMSJBVoQy4dFgg04WIiqsjk9ybQ1vt63nRQn6GSyiWQ==" saltValue="+/boyOphOuWDOMAsZUyL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607</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608</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74.900000000000006</v>
      </c>
      <c r="CO51" s="1277"/>
      <c r="CP51" s="1277"/>
      <c r="CQ51" s="1277"/>
      <c r="CR51" s="1277"/>
      <c r="CS51" s="1277"/>
      <c r="CT51" s="1277"/>
      <c r="CU51" s="1277"/>
      <c r="CV51" s="1277">
        <v>77.400000000000006</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50.7</v>
      </c>
      <c r="CO53" s="1277"/>
      <c r="CP53" s="1277"/>
      <c r="CQ53" s="1277"/>
      <c r="CR53" s="1277"/>
      <c r="CS53" s="1277"/>
      <c r="CT53" s="1277"/>
      <c r="CU53" s="1277"/>
      <c r="CV53" s="1277">
        <v>52</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611</v>
      </c>
      <c r="AO55" s="1281"/>
      <c r="AP55" s="1281"/>
      <c r="AQ55" s="1281"/>
      <c r="AR55" s="1281"/>
      <c r="AS55" s="1281"/>
      <c r="AT55" s="1281"/>
      <c r="AU55" s="1281"/>
      <c r="AV55" s="1281"/>
      <c r="AW55" s="1281"/>
      <c r="AX55" s="1281"/>
      <c r="AY55" s="1281"/>
      <c r="AZ55" s="1281"/>
      <c r="BA55" s="1281"/>
      <c r="BB55" s="1280" t="s">
        <v>609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25.4</v>
      </c>
      <c r="CO55" s="1277"/>
      <c r="CP55" s="1277"/>
      <c r="CQ55" s="1277"/>
      <c r="CR55" s="1277"/>
      <c r="CS55" s="1277"/>
      <c r="CT55" s="1277"/>
      <c r="CU55" s="1277"/>
      <c r="CV55" s="1277">
        <v>23.4</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58.7</v>
      </c>
      <c r="CO57" s="1277"/>
      <c r="CP57" s="1277"/>
      <c r="CQ57" s="1277"/>
      <c r="CR57" s="1277"/>
      <c r="CS57" s="1277"/>
      <c r="CT57" s="1277"/>
      <c r="CU57" s="1277"/>
      <c r="CV57" s="1277">
        <v>60.9</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612</v>
      </c>
    </row>
    <row r="64" spans="1:109">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607</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c r="B73" s="374"/>
      <c r="G73" s="1293"/>
      <c r="H73" s="1293"/>
      <c r="I73" s="1293"/>
      <c r="J73" s="1293"/>
      <c r="K73" s="1276"/>
      <c r="L73" s="1276"/>
      <c r="M73" s="1276"/>
      <c r="N73" s="1276"/>
      <c r="AM73" s="383"/>
      <c r="AN73" s="1280" t="s">
        <v>608</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7">
        <v>88.8</v>
      </c>
      <c r="BQ73" s="1277"/>
      <c r="BR73" s="1277"/>
      <c r="BS73" s="1277"/>
      <c r="BT73" s="1277"/>
      <c r="BU73" s="1277"/>
      <c r="BV73" s="1277"/>
      <c r="BW73" s="1277"/>
      <c r="BX73" s="1277">
        <v>97.9</v>
      </c>
      <c r="BY73" s="1277"/>
      <c r="BZ73" s="1277"/>
      <c r="CA73" s="1277"/>
      <c r="CB73" s="1277"/>
      <c r="CC73" s="1277"/>
      <c r="CD73" s="1277"/>
      <c r="CE73" s="1277"/>
      <c r="CF73" s="1277">
        <v>78.2</v>
      </c>
      <c r="CG73" s="1277"/>
      <c r="CH73" s="1277"/>
      <c r="CI73" s="1277"/>
      <c r="CJ73" s="1277"/>
      <c r="CK73" s="1277"/>
      <c r="CL73" s="1277"/>
      <c r="CM73" s="1277"/>
      <c r="CN73" s="1277">
        <v>74.900000000000006</v>
      </c>
      <c r="CO73" s="1277"/>
      <c r="CP73" s="1277"/>
      <c r="CQ73" s="1277"/>
      <c r="CR73" s="1277"/>
      <c r="CS73" s="1277"/>
      <c r="CT73" s="1277"/>
      <c r="CU73" s="1277"/>
      <c r="CV73" s="1277">
        <v>77.400000000000006</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16.3</v>
      </c>
      <c r="BQ75" s="1277"/>
      <c r="BR75" s="1277"/>
      <c r="BS75" s="1277"/>
      <c r="BT75" s="1277"/>
      <c r="BU75" s="1277"/>
      <c r="BV75" s="1277"/>
      <c r="BW75" s="1277"/>
      <c r="BX75" s="1277">
        <v>15.6</v>
      </c>
      <c r="BY75" s="1277"/>
      <c r="BZ75" s="1277"/>
      <c r="CA75" s="1277"/>
      <c r="CB75" s="1277"/>
      <c r="CC75" s="1277"/>
      <c r="CD75" s="1277"/>
      <c r="CE75" s="1277"/>
      <c r="CF75" s="1277">
        <v>14.3</v>
      </c>
      <c r="CG75" s="1277"/>
      <c r="CH75" s="1277"/>
      <c r="CI75" s="1277"/>
      <c r="CJ75" s="1277"/>
      <c r="CK75" s="1277"/>
      <c r="CL75" s="1277"/>
      <c r="CM75" s="1277"/>
      <c r="CN75" s="1277">
        <v>12.9</v>
      </c>
      <c r="CO75" s="1277"/>
      <c r="CP75" s="1277"/>
      <c r="CQ75" s="1277"/>
      <c r="CR75" s="1277"/>
      <c r="CS75" s="1277"/>
      <c r="CT75" s="1277"/>
      <c r="CU75" s="1277"/>
      <c r="CV75" s="1277">
        <v>11.6</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611</v>
      </c>
      <c r="AO77" s="1281"/>
      <c r="AP77" s="1281"/>
      <c r="AQ77" s="1281"/>
      <c r="AR77" s="1281"/>
      <c r="AS77" s="1281"/>
      <c r="AT77" s="1281"/>
      <c r="AU77" s="1281"/>
      <c r="AV77" s="1281"/>
      <c r="AW77" s="1281"/>
      <c r="AX77" s="1281"/>
      <c r="AY77" s="1281"/>
      <c r="AZ77" s="1281"/>
      <c r="BA77" s="1281"/>
      <c r="BB77" s="1280" t="s">
        <v>609</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613</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kC20l4YDABDCgR+utTVZ3xb8985NwI38/JwADEltnbRdg5TK2CpZRTWQnhHXzzn05KQ9D8SJpq5Gos1XChtrg==" saltValue="5797eYlHL7/rZcOZKeMdV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tkB9LhxroGTnQf1TaYf+rUztYEs/Uh9Hrk9ilnZipuA9rM1VNosBljUP74krnm5mMVS1QY5aNkuf1Hq829cBg==" saltValue="lFw1FWn3GhhleZmTLfJs5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rAZg/ZnOem+SoDBbKGKD+U1TDy3XM/z5+FRyEQmkrjzVnyBXaaUjiUhIivauUkwp332Ea8U0NW37Q8lWJeeaw==" saltValue="hxmmEvfRNJtH0bGyg+3ZM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154452</v>
      </c>
      <c r="E3" s="141"/>
      <c r="F3" s="142">
        <v>119674</v>
      </c>
      <c r="G3" s="143"/>
      <c r="H3" s="144"/>
    </row>
    <row r="4" spans="1:8">
      <c r="A4" s="145"/>
      <c r="B4" s="146"/>
      <c r="C4" s="147"/>
      <c r="D4" s="148">
        <v>66353</v>
      </c>
      <c r="E4" s="149"/>
      <c r="F4" s="150">
        <v>57803</v>
      </c>
      <c r="G4" s="151"/>
      <c r="H4" s="152"/>
    </row>
    <row r="5" spans="1:8">
      <c r="A5" s="133" t="s">
        <v>551</v>
      </c>
      <c r="B5" s="138"/>
      <c r="C5" s="139"/>
      <c r="D5" s="140">
        <v>126247</v>
      </c>
      <c r="E5" s="141"/>
      <c r="F5" s="142">
        <v>119685</v>
      </c>
      <c r="G5" s="143"/>
      <c r="H5" s="144"/>
    </row>
    <row r="6" spans="1:8">
      <c r="A6" s="145"/>
      <c r="B6" s="146"/>
      <c r="C6" s="147"/>
      <c r="D6" s="148">
        <v>57547</v>
      </c>
      <c r="E6" s="149"/>
      <c r="F6" s="150">
        <v>68464</v>
      </c>
      <c r="G6" s="151"/>
      <c r="H6" s="152"/>
    </row>
    <row r="7" spans="1:8">
      <c r="A7" s="133" t="s">
        <v>552</v>
      </c>
      <c r="B7" s="138"/>
      <c r="C7" s="139"/>
      <c r="D7" s="140">
        <v>146748</v>
      </c>
      <c r="E7" s="141"/>
      <c r="F7" s="142">
        <v>109920</v>
      </c>
      <c r="G7" s="143"/>
      <c r="H7" s="144"/>
    </row>
    <row r="8" spans="1:8">
      <c r="A8" s="145"/>
      <c r="B8" s="146"/>
      <c r="C8" s="147"/>
      <c r="D8" s="148">
        <v>61141</v>
      </c>
      <c r="E8" s="149"/>
      <c r="F8" s="150">
        <v>62739</v>
      </c>
      <c r="G8" s="151"/>
      <c r="H8" s="152"/>
    </row>
    <row r="9" spans="1:8">
      <c r="A9" s="133" t="s">
        <v>553</v>
      </c>
      <c r="B9" s="138"/>
      <c r="C9" s="139"/>
      <c r="D9" s="140">
        <v>79132</v>
      </c>
      <c r="E9" s="141"/>
      <c r="F9" s="142">
        <v>119882</v>
      </c>
      <c r="G9" s="143"/>
      <c r="H9" s="144"/>
    </row>
    <row r="10" spans="1:8">
      <c r="A10" s="145"/>
      <c r="B10" s="146"/>
      <c r="C10" s="147"/>
      <c r="D10" s="148">
        <v>36759</v>
      </c>
      <c r="E10" s="149"/>
      <c r="F10" s="150">
        <v>66481</v>
      </c>
      <c r="G10" s="151"/>
      <c r="H10" s="152"/>
    </row>
    <row r="11" spans="1:8">
      <c r="A11" s="133" t="s">
        <v>554</v>
      </c>
      <c r="B11" s="138"/>
      <c r="C11" s="139"/>
      <c r="D11" s="140">
        <v>85831</v>
      </c>
      <c r="E11" s="141"/>
      <c r="F11" s="142">
        <v>116162</v>
      </c>
      <c r="G11" s="143"/>
      <c r="H11" s="144"/>
    </row>
    <row r="12" spans="1:8">
      <c r="A12" s="145"/>
      <c r="B12" s="146"/>
      <c r="C12" s="153"/>
      <c r="D12" s="148">
        <v>24816</v>
      </c>
      <c r="E12" s="149"/>
      <c r="F12" s="150">
        <v>61562</v>
      </c>
      <c r="G12" s="151"/>
      <c r="H12" s="152"/>
    </row>
    <row r="13" spans="1:8">
      <c r="A13" s="133"/>
      <c r="B13" s="138"/>
      <c r="C13" s="154"/>
      <c r="D13" s="155">
        <v>118482</v>
      </c>
      <c r="E13" s="156"/>
      <c r="F13" s="157">
        <v>117065</v>
      </c>
      <c r="G13" s="158"/>
      <c r="H13" s="144"/>
    </row>
    <row r="14" spans="1:8">
      <c r="A14" s="145"/>
      <c r="B14" s="146"/>
      <c r="C14" s="147"/>
      <c r="D14" s="148">
        <v>49323</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2.4500000000000002</v>
      </c>
      <c r="C19" s="159">
        <f>ROUND(VALUE(SUBSTITUTE(実質収支比率等に係る経年分析!G$48,"▲","-")),2)</f>
        <v>2.46</v>
      </c>
      <c r="D19" s="159">
        <f>ROUND(VALUE(SUBSTITUTE(実質収支比率等に係る経年分析!H$48,"▲","-")),2)</f>
        <v>6.72</v>
      </c>
      <c r="E19" s="159">
        <f>ROUND(VALUE(SUBSTITUTE(実質収支比率等に係る経年分析!I$48,"▲","-")),2)</f>
        <v>9.73</v>
      </c>
      <c r="F19" s="159">
        <f>ROUND(VALUE(SUBSTITUTE(実質収支比率等に係る経年分析!J$48,"▲","-")),2)</f>
        <v>4.3899999999999997</v>
      </c>
    </row>
    <row r="20" spans="1:11">
      <c r="A20" s="159" t="s">
        <v>49</v>
      </c>
      <c r="B20" s="159">
        <f>ROUND(VALUE(SUBSTITUTE(実質収支比率等に係る経年分析!F$47,"▲","-")),2)</f>
        <v>15.84</v>
      </c>
      <c r="C20" s="159">
        <f>ROUND(VALUE(SUBSTITUTE(実質収支比率等に係る経年分析!G$47,"▲","-")),2)</f>
        <v>11.52</v>
      </c>
      <c r="D20" s="159">
        <f>ROUND(VALUE(SUBSTITUTE(実質収支比率等に係る経年分析!H$47,"▲","-")),2)</f>
        <v>12.29</v>
      </c>
      <c r="E20" s="159">
        <f>ROUND(VALUE(SUBSTITUTE(実質収支比率等に係る経年分析!I$47,"▲","-")),2)</f>
        <v>17.940000000000001</v>
      </c>
      <c r="F20" s="159">
        <f>ROUND(VALUE(SUBSTITUTE(実質収支比率等に係る経年分析!J$47,"▲","-")),2)</f>
        <v>26.7</v>
      </c>
    </row>
    <row r="21" spans="1:11">
      <c r="A21" s="159" t="s">
        <v>50</v>
      </c>
      <c r="B21" s="159">
        <f>IF(ISNUMBER(VALUE(SUBSTITUTE(実質収支比率等に係る経年分析!F$49,"▲","-"))),ROUND(VALUE(SUBSTITUTE(実質収支比率等に係る経年分析!F$49,"▲","-")),2),NA())</f>
        <v>-2.95</v>
      </c>
      <c r="C21" s="159">
        <f>IF(ISNUMBER(VALUE(SUBSTITUTE(実質収支比率等に係る経年分析!G$49,"▲","-"))),ROUND(VALUE(SUBSTITUTE(実質収支比率等に係る経年分析!G$49,"▲","-")),2),NA())</f>
        <v>-5.89</v>
      </c>
      <c r="D21" s="159">
        <f>IF(ISNUMBER(VALUE(SUBSTITUTE(実質収支比率等に係る経年分析!H$49,"▲","-"))),ROUND(VALUE(SUBSTITUTE(実質収支比率等に係る経年分析!H$49,"▲","-")),2),NA())</f>
        <v>8.2100000000000009</v>
      </c>
      <c r="E21" s="159">
        <f>IF(ISNUMBER(VALUE(SUBSTITUTE(実質収支比率等に係る経年分析!I$49,"▲","-"))),ROUND(VALUE(SUBSTITUTE(実質収支比率等に係る経年分析!I$49,"▲","-")),2),NA())</f>
        <v>2.94</v>
      </c>
      <c r="F21" s="159">
        <f>IF(ISNUMBER(VALUE(SUBSTITUTE(実質収支比率等に係る経年分析!J$49,"▲","-"))),ROUND(VALUE(SUBSTITUTE(実質収支比率等に係る経年分析!J$49,"▲","-")),2),NA())</f>
        <v>-5.45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小竹町公共下水道事業特別会計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小竹町農業集落排水事業特別会計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小竹町後期高齢者医療特別会計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小竹町国民健康保険特別会計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f>IF(ROUND(VALUE(SUBSTITUTE(連結実質赤字比率に係る赤字・黒字の構成分析!H$37,"▲", "-")), 2) &lt; 0, ABS(ROUND(VALUE(SUBSTITUTE(連結実質赤字比率に係る赤字・黒字の構成分析!H$37,"▲", "-")), 2)), NA())</f>
        <v>0.2</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2.4500000000000002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9.73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4.3899999999999997</v>
      </c>
    </row>
    <row r="35" spans="1:16">
      <c r="A35" s="160" t="str">
        <f>IF(連結実質赤字比率に係る赤字・黒字の構成分析!C$35="",NA(),連結実質赤字比率に係る赤字・黒字の構成分析!C$35)</f>
        <v>小竹町水道事業特別会計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4.4800000000000004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5.0199999999999996</v>
      </c>
    </row>
    <row r="36" spans="1:16">
      <c r="A36" s="160" t="str">
        <f>IF(連結実質赤字比率に係る赤字・黒字の構成分析!C$34="",NA(),連結実質赤字比率に係る赤字・黒字の構成分析!C$34)</f>
        <v>小竹町立病院事業特別会計</v>
      </c>
      <c r="B36" s="160">
        <f>IF(ROUND(VALUE(SUBSTITUTE(連結実質赤字比率に係る赤字・黒字の構成分析!F$34,"▲", "-")), 2) &lt; 0, ABS(ROUND(VALUE(SUBSTITUTE(連結実質赤字比率に係る赤字・黒字の構成分析!F$34,"▲", "-")), 2)), NA())</f>
        <v>3.19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2.4500000000000002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3.82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5.43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6.02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485</v>
      </c>
      <c r="E42" s="161"/>
      <c r="F42" s="161"/>
      <c r="G42" s="161">
        <f>'実質公債費比率（分子）の構造'!L$52</f>
        <v>484</v>
      </c>
      <c r="H42" s="161"/>
      <c r="I42" s="161"/>
      <c r="J42" s="161">
        <f>'実質公債費比率（分子）の構造'!M$52</f>
        <v>459</v>
      </c>
      <c r="K42" s="161"/>
      <c r="L42" s="161"/>
      <c r="M42" s="161">
        <f>'実質公債費比率（分子）の構造'!N$52</f>
        <v>430</v>
      </c>
      <c r="N42" s="161"/>
      <c r="O42" s="161"/>
      <c r="P42" s="161">
        <f>'実質公債費比率（分子）の構造'!O$52</f>
        <v>413</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87</v>
      </c>
      <c r="C45" s="161"/>
      <c r="D45" s="161"/>
      <c r="E45" s="161">
        <f>'実質公債費比率（分子）の構造'!L$49</f>
        <v>87</v>
      </c>
      <c r="F45" s="161"/>
      <c r="G45" s="161"/>
      <c r="H45" s="161">
        <f>'実質公債費比率（分子）の構造'!M$49</f>
        <v>87</v>
      </c>
      <c r="I45" s="161"/>
      <c r="J45" s="161"/>
      <c r="K45" s="161">
        <f>'実質公債費比率（分子）の構造'!N$49</f>
        <v>78</v>
      </c>
      <c r="L45" s="161"/>
      <c r="M45" s="161"/>
      <c r="N45" s="161">
        <f>'実質公債費比率（分子）の構造'!O$49</f>
        <v>68</v>
      </c>
      <c r="O45" s="161"/>
      <c r="P45" s="161"/>
    </row>
    <row r="46" spans="1:16">
      <c r="A46" s="161" t="s">
        <v>61</v>
      </c>
      <c r="B46" s="161">
        <f>'実質公債費比率（分子）の構造'!K$48</f>
        <v>76</v>
      </c>
      <c r="C46" s="161"/>
      <c r="D46" s="161"/>
      <c r="E46" s="161">
        <f>'実質公債費比率（分子）の構造'!L$48</f>
        <v>78</v>
      </c>
      <c r="F46" s="161"/>
      <c r="G46" s="161"/>
      <c r="H46" s="161">
        <f>'実質公債費比率（分子）の構造'!M$48</f>
        <v>82</v>
      </c>
      <c r="I46" s="161"/>
      <c r="J46" s="161"/>
      <c r="K46" s="161">
        <f>'実質公債費比率（分子）の構造'!N$48</f>
        <v>71</v>
      </c>
      <c r="L46" s="161"/>
      <c r="M46" s="161"/>
      <c r="N46" s="161">
        <f>'実質公債費比率（分子）の構造'!O$48</f>
        <v>70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668</v>
      </c>
      <c r="C49" s="161"/>
      <c r="D49" s="161"/>
      <c r="E49" s="161">
        <f>'実質公債費比率（分子）の構造'!L$45</f>
        <v>626</v>
      </c>
      <c r="F49" s="161"/>
      <c r="G49" s="161"/>
      <c r="H49" s="161">
        <f>'実質公債費比率（分子）の構造'!M$45</f>
        <v>595</v>
      </c>
      <c r="I49" s="161"/>
      <c r="J49" s="161"/>
      <c r="K49" s="161">
        <f>'実質公債費比率（分子）の構造'!N$45</f>
        <v>544</v>
      </c>
      <c r="L49" s="161"/>
      <c r="M49" s="161"/>
      <c r="N49" s="161">
        <f>'実質公債費比率（分子）の構造'!O$45</f>
        <v>507</v>
      </c>
      <c r="O49" s="161"/>
      <c r="P49" s="161"/>
    </row>
    <row r="50" spans="1:16">
      <c r="A50" s="161" t="s">
        <v>65</v>
      </c>
      <c r="B50" s="161" t="e">
        <f>NA()</f>
        <v>#N/A</v>
      </c>
      <c r="C50" s="161">
        <f>IF(ISNUMBER('実質公債費比率（分子）の構造'!K$53),'実質公債費比率（分子）の構造'!K$53,NA())</f>
        <v>346</v>
      </c>
      <c r="D50" s="161" t="e">
        <f>NA()</f>
        <v>#N/A</v>
      </c>
      <c r="E50" s="161" t="e">
        <f>NA()</f>
        <v>#N/A</v>
      </c>
      <c r="F50" s="161">
        <f>IF(ISNUMBER('実質公債費比率（分子）の構造'!L$53),'実質公債費比率（分子）の構造'!L$53,NA())</f>
        <v>307</v>
      </c>
      <c r="G50" s="161" t="e">
        <f>NA()</f>
        <v>#N/A</v>
      </c>
      <c r="H50" s="161" t="e">
        <f>NA()</f>
        <v>#N/A</v>
      </c>
      <c r="I50" s="161">
        <f>IF(ISNUMBER('実質公債費比率（分子）の構造'!M$53),'実質公債費比率（分子）の構造'!M$53,NA())</f>
        <v>305</v>
      </c>
      <c r="J50" s="161" t="e">
        <f>NA()</f>
        <v>#N/A</v>
      </c>
      <c r="K50" s="161" t="e">
        <f>NA()</f>
        <v>#N/A</v>
      </c>
      <c r="L50" s="161">
        <f>IF(ISNUMBER('実質公債費比率（分子）の構造'!N$53),'実質公債費比率（分子）の構造'!N$53,NA())</f>
        <v>263</v>
      </c>
      <c r="M50" s="161" t="e">
        <f>NA()</f>
        <v>#N/A</v>
      </c>
      <c r="N50" s="161" t="e">
        <f>NA()</f>
        <v>#N/A</v>
      </c>
      <c r="O50" s="161">
        <f>IF(ISNUMBER('実質公債費比率（分子）の構造'!O$53),'実質公債費比率（分子）の構造'!O$53,NA())</f>
        <v>232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4148</v>
      </c>
      <c r="E56" s="160"/>
      <c r="F56" s="160"/>
      <c r="G56" s="160">
        <f>'将来負担比率（分子）の構造'!J$52</f>
        <v>4026</v>
      </c>
      <c r="H56" s="160"/>
      <c r="I56" s="160"/>
      <c r="J56" s="160">
        <f>'将来負担比率（分子）の構造'!K$52</f>
        <v>4391</v>
      </c>
      <c r="K56" s="160"/>
      <c r="L56" s="160"/>
      <c r="M56" s="160">
        <f>'将来負担比率（分子）の構造'!L$52</f>
        <v>4285</v>
      </c>
      <c r="N56" s="160"/>
      <c r="O56" s="160"/>
      <c r="P56" s="160">
        <f>'将来負担比率（分子）の構造'!M$52</f>
        <v>4137</v>
      </c>
    </row>
    <row r="57" spans="1:16">
      <c r="A57" s="160" t="s">
        <v>36</v>
      </c>
      <c r="B57" s="160"/>
      <c r="C57" s="160"/>
      <c r="D57" s="160">
        <f>'将来負担比率（分子）の構造'!I$51</f>
        <v>7</v>
      </c>
      <c r="E57" s="160"/>
      <c r="F57" s="160"/>
      <c r="G57" s="160">
        <f>'将来負担比率（分子）の構造'!J$51</f>
        <v>6</v>
      </c>
      <c r="H57" s="160"/>
      <c r="I57" s="160"/>
      <c r="J57" s="160">
        <f>'将来負担比率（分子）の構造'!K$51</f>
        <v>3</v>
      </c>
      <c r="K57" s="160"/>
      <c r="L57" s="160"/>
      <c r="M57" s="160">
        <f>'将来負担比率（分子）の構造'!L$51</f>
        <v>13</v>
      </c>
      <c r="N57" s="160"/>
      <c r="O57" s="160"/>
      <c r="P57" s="160">
        <f>'将来負担比率（分子）の構造'!M$51</f>
        <v>12</v>
      </c>
    </row>
    <row r="58" spans="1:16">
      <c r="A58" s="160" t="s">
        <v>35</v>
      </c>
      <c r="B58" s="160"/>
      <c r="C58" s="160"/>
      <c r="D58" s="160">
        <f>'将来負担比率（分子）の構造'!I$50</f>
        <v>1254</v>
      </c>
      <c r="E58" s="160"/>
      <c r="F58" s="160"/>
      <c r="G58" s="160">
        <f>'将来負担比率（分子）の構造'!J$50</f>
        <v>1102</v>
      </c>
      <c r="H58" s="160"/>
      <c r="I58" s="160"/>
      <c r="J58" s="160">
        <f>'将来負担比率（分子）の構造'!K$50</f>
        <v>1076</v>
      </c>
      <c r="K58" s="160"/>
      <c r="L58" s="160"/>
      <c r="M58" s="160">
        <f>'将来負担比率（分子）の構造'!L$50</f>
        <v>1259</v>
      </c>
      <c r="N58" s="160"/>
      <c r="O58" s="160"/>
      <c r="P58" s="160">
        <f>'将来負担比率（分子）の構造'!M$50</f>
        <v>1499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233</v>
      </c>
      <c r="C61" s="160"/>
      <c r="D61" s="160"/>
      <c r="E61" s="160">
        <f>'将来負担比率（分子）の構造'!J$46</f>
        <v>229</v>
      </c>
      <c r="F61" s="160"/>
      <c r="G61" s="160"/>
      <c r="H61" s="160">
        <f>'将来負担比率（分子）の構造'!K$46</f>
        <v>232</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756</v>
      </c>
      <c r="C62" s="160"/>
      <c r="D62" s="160"/>
      <c r="E62" s="160">
        <f>'将来負担比率（分子）の構造'!J$45</f>
        <v>575</v>
      </c>
      <c r="F62" s="160"/>
      <c r="G62" s="160"/>
      <c r="H62" s="160">
        <f>'将来負担比率（分子）の構造'!K$45</f>
        <v>579</v>
      </c>
      <c r="I62" s="160"/>
      <c r="J62" s="160"/>
      <c r="K62" s="160">
        <f>'将来負担比率（分子）の構造'!L$45</f>
        <v>622</v>
      </c>
      <c r="L62" s="160"/>
      <c r="M62" s="160"/>
      <c r="N62" s="160">
        <f>'将来負担比率（分子）の構造'!M$45</f>
        <v>673</v>
      </c>
      <c r="O62" s="160"/>
      <c r="P62" s="160"/>
    </row>
    <row r="63" spans="1:16">
      <c r="A63" s="160" t="s">
        <v>28</v>
      </c>
      <c r="B63" s="160">
        <f>'将来負担比率（分子）の構造'!I$44</f>
        <v>395</v>
      </c>
      <c r="C63" s="160"/>
      <c r="D63" s="160"/>
      <c r="E63" s="160">
        <f>'将来負担比率（分子）の構造'!J$44</f>
        <v>313</v>
      </c>
      <c r="F63" s="160"/>
      <c r="G63" s="160"/>
      <c r="H63" s="160">
        <f>'将来負担比率（分子）の構造'!K$44</f>
        <v>230</v>
      </c>
      <c r="I63" s="160"/>
      <c r="J63" s="160"/>
      <c r="K63" s="160">
        <f>'将来負担比率（分子）の構造'!L$44</f>
        <v>155</v>
      </c>
      <c r="L63" s="160"/>
      <c r="M63" s="160"/>
      <c r="N63" s="160">
        <f>'将来負担比率（分子）の構造'!M$44</f>
        <v>99</v>
      </c>
      <c r="O63" s="160"/>
      <c r="P63" s="160"/>
    </row>
    <row r="64" spans="1:16">
      <c r="A64" s="160" t="s">
        <v>27</v>
      </c>
      <c r="B64" s="160">
        <f>'将来負担比率（分子）の構造'!I$43</f>
        <v>1157</v>
      </c>
      <c r="C64" s="160"/>
      <c r="D64" s="160"/>
      <c r="E64" s="160">
        <f>'将来負担比率（分子）の構造'!J$43</f>
        <v>1231</v>
      </c>
      <c r="F64" s="160"/>
      <c r="G64" s="160"/>
      <c r="H64" s="160">
        <f>'将来負担比率（分子）の構造'!K$43</f>
        <v>1249</v>
      </c>
      <c r="I64" s="160"/>
      <c r="J64" s="160"/>
      <c r="K64" s="160">
        <f>'将来負担比率（分子）の構造'!L$43</f>
        <v>1364</v>
      </c>
      <c r="L64" s="160"/>
      <c r="M64" s="160"/>
      <c r="N64" s="160">
        <f>'将来負担比率（分子）の構造'!M$43</f>
        <v>1447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254</v>
      </c>
      <c r="L65" s="160"/>
      <c r="M65" s="160"/>
      <c r="N65" s="160">
        <f>'将来負担比率（分子）の構造'!M$42</f>
        <v>250</v>
      </c>
      <c r="O65" s="160"/>
      <c r="P65" s="160"/>
    </row>
    <row r="66" spans="1:16">
      <c r="A66" s="160" t="s">
        <v>25</v>
      </c>
      <c r="B66" s="160">
        <f>'将来負担比率（分子）の構造'!I$41</f>
        <v>4834</v>
      </c>
      <c r="C66" s="160"/>
      <c r="D66" s="160"/>
      <c r="E66" s="160">
        <f>'将来負担比率（分子）の構造'!J$41</f>
        <v>4911</v>
      </c>
      <c r="F66" s="160"/>
      <c r="G66" s="160"/>
      <c r="H66" s="160">
        <f>'将来負担比率（分子）の構造'!K$41</f>
        <v>4977</v>
      </c>
      <c r="I66" s="160"/>
      <c r="J66" s="160"/>
      <c r="K66" s="160">
        <f>'将来負担比率（分子）の構造'!L$41</f>
        <v>4882</v>
      </c>
      <c r="L66" s="160"/>
      <c r="M66" s="160"/>
      <c r="N66" s="160">
        <f>'将来負担比率（分子）の構造'!M$41</f>
        <v>4946</v>
      </c>
      <c r="O66" s="160"/>
      <c r="P66" s="160"/>
    </row>
    <row r="67" spans="1:16">
      <c r="A67" s="160" t="s">
        <v>69</v>
      </c>
      <c r="B67" s="160" t="e">
        <f>NA()</f>
        <v>#N/A</v>
      </c>
      <c r="C67" s="160">
        <f>IF(ISNUMBER('将来負担比率（分子）の構造'!I$53), IF('将来負担比率（分子）の構造'!I$53 &lt; 0, 0, '将来負担比率（分子）の構造'!I$53), NA())</f>
        <v>1966</v>
      </c>
      <c r="D67" s="160" t="e">
        <f>NA()</f>
        <v>#N/A</v>
      </c>
      <c r="E67" s="160" t="e">
        <f>NA()</f>
        <v>#N/A</v>
      </c>
      <c r="F67" s="160">
        <f>IF(ISNUMBER('将来負担比率（分子）の構造'!J$53), IF('将来負担比率（分子）の構造'!J$53 &lt; 0, 0, '将来負担比率（分子）の構造'!J$53), NA())</f>
        <v>2125</v>
      </c>
      <c r="G67" s="160" t="e">
        <f>NA()</f>
        <v>#N/A</v>
      </c>
      <c r="H67" s="160" t="e">
        <f>NA()</f>
        <v>#N/A</v>
      </c>
      <c r="I67" s="160">
        <f>IF(ISNUMBER('将来負担比率（分子）の構造'!K$53), IF('将来負担比率（分子）の構造'!K$53 &lt; 0, 0, '将来負担比率（分子）の構造'!K$53), NA())</f>
        <v>1797</v>
      </c>
      <c r="J67" s="160" t="e">
        <f>NA()</f>
        <v>#N/A</v>
      </c>
      <c r="K67" s="160" t="e">
        <f>NA()</f>
        <v>#N/A</v>
      </c>
      <c r="L67" s="160">
        <f>IF(ISNUMBER('将来負担比率（分子）の構造'!L$53), IF('将来負担比率（分子）の構造'!L$53 &lt; 0, 0, '将来負担比率（分子）の構造'!L$53), NA())</f>
        <v>1720</v>
      </c>
      <c r="M67" s="160" t="e">
        <f>NA()</f>
        <v>#N/A</v>
      </c>
      <c r="N67" s="160" t="e">
        <f>NA()</f>
        <v>#N/A</v>
      </c>
      <c r="O67" s="160">
        <f>IF(ISNUMBER('将来負担比率（分子）の構造'!M$53), IF('将来負担比率（分子）の構造'!M$53 &lt; 0, 0, '将来負担比率（分子）の構造'!M$53), NA())</f>
        <v>1767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339</v>
      </c>
      <c r="C72" s="164">
        <f>基金残高に係る経年分析!G55</f>
        <v>489</v>
      </c>
      <c r="D72" s="164">
        <f>基金残高に係る経年分析!H55</f>
        <v>719</v>
      </c>
    </row>
    <row r="73" spans="1:16">
      <c r="A73" s="163" t="s">
        <v>72</v>
      </c>
      <c r="B73" s="164">
        <f>基金残高に係る経年分析!F56</f>
        <v>0</v>
      </c>
      <c r="C73" s="164">
        <f>基金残高に係る経年分析!G56</f>
        <v>0</v>
      </c>
      <c r="D73" s="164">
        <f>基金残高に係る経年分析!H56</f>
        <v>0</v>
      </c>
    </row>
    <row r="74" spans="1:16">
      <c r="A74" s="163" t="s">
        <v>73</v>
      </c>
      <c r="B74" s="164">
        <f>基金残高に係る経年分析!F57</f>
        <v>706</v>
      </c>
      <c r="C74" s="164">
        <f>基金残高に係る経年分析!G57</f>
        <v>739</v>
      </c>
      <c r="D74" s="164">
        <f>基金残高に係る経年分析!H57</f>
        <v>748</v>
      </c>
    </row>
  </sheetData>
  <sheetProtection algorithmName="SHA-512" hashValue="nciMBFXV6NhQmTPluBa4x139+oewu7jLCGXvtPU1/DvGaq0gyAIbVb6OsywPp3kttKIcUdcRTWQeL9M++3s6lg==" saltValue="MOIEVqEAzdbR4uwJSzDJ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820322</v>
      </c>
      <c r="S5" s="707"/>
      <c r="T5" s="707"/>
      <c r="U5" s="707"/>
      <c r="V5" s="707"/>
      <c r="W5" s="707"/>
      <c r="X5" s="707"/>
      <c r="Y5" s="753"/>
      <c r="Z5" s="771">
        <v>18.100000000000001</v>
      </c>
      <c r="AA5" s="771"/>
      <c r="AB5" s="771"/>
      <c r="AC5" s="771"/>
      <c r="AD5" s="772">
        <v>820322</v>
      </c>
      <c r="AE5" s="772"/>
      <c r="AF5" s="772"/>
      <c r="AG5" s="772"/>
      <c r="AH5" s="772"/>
      <c r="AI5" s="772"/>
      <c r="AJ5" s="772"/>
      <c r="AK5" s="772"/>
      <c r="AL5" s="754">
        <v>31.6</v>
      </c>
      <c r="AM5" s="723"/>
      <c r="AN5" s="723"/>
      <c r="AO5" s="755"/>
      <c r="AP5" s="740" t="s">
        <v>221</v>
      </c>
      <c r="AQ5" s="741"/>
      <c r="AR5" s="741"/>
      <c r="AS5" s="741"/>
      <c r="AT5" s="741"/>
      <c r="AU5" s="741"/>
      <c r="AV5" s="741"/>
      <c r="AW5" s="741"/>
      <c r="AX5" s="741"/>
      <c r="AY5" s="741"/>
      <c r="AZ5" s="741"/>
      <c r="BA5" s="741"/>
      <c r="BB5" s="741"/>
      <c r="BC5" s="741"/>
      <c r="BD5" s="741"/>
      <c r="BE5" s="741"/>
      <c r="BF5" s="742"/>
      <c r="BG5" s="641">
        <v>820322</v>
      </c>
      <c r="BH5" s="644"/>
      <c r="BI5" s="644"/>
      <c r="BJ5" s="644"/>
      <c r="BK5" s="644"/>
      <c r="BL5" s="644"/>
      <c r="BM5" s="644"/>
      <c r="BN5" s="645"/>
      <c r="BO5" s="703">
        <v>100</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40251</v>
      </c>
      <c r="S6" s="644"/>
      <c r="T6" s="644"/>
      <c r="U6" s="644"/>
      <c r="V6" s="644"/>
      <c r="W6" s="644"/>
      <c r="X6" s="644"/>
      <c r="Y6" s="645"/>
      <c r="Z6" s="703">
        <v>0.9</v>
      </c>
      <c r="AA6" s="703"/>
      <c r="AB6" s="703"/>
      <c r="AC6" s="703"/>
      <c r="AD6" s="704">
        <v>40251</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820322</v>
      </c>
      <c r="BH6" s="644"/>
      <c r="BI6" s="644"/>
      <c r="BJ6" s="644"/>
      <c r="BK6" s="644"/>
      <c r="BL6" s="644"/>
      <c r="BM6" s="644"/>
      <c r="BN6" s="645"/>
      <c r="BO6" s="703">
        <v>100</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75845</v>
      </c>
      <c r="CS6" s="644"/>
      <c r="CT6" s="644"/>
      <c r="CU6" s="644"/>
      <c r="CV6" s="644"/>
      <c r="CW6" s="644"/>
      <c r="CX6" s="644"/>
      <c r="CY6" s="645"/>
      <c r="CZ6" s="754">
        <v>1.7</v>
      </c>
      <c r="DA6" s="723"/>
      <c r="DB6" s="723"/>
      <c r="DC6" s="757"/>
      <c r="DD6" s="649" t="s">
        <v>228</v>
      </c>
      <c r="DE6" s="644"/>
      <c r="DF6" s="644"/>
      <c r="DG6" s="644"/>
      <c r="DH6" s="644"/>
      <c r="DI6" s="644"/>
      <c r="DJ6" s="644"/>
      <c r="DK6" s="644"/>
      <c r="DL6" s="644"/>
      <c r="DM6" s="644"/>
      <c r="DN6" s="644"/>
      <c r="DO6" s="644"/>
      <c r="DP6" s="645"/>
      <c r="DQ6" s="649">
        <v>75600</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1117</v>
      </c>
      <c r="S7" s="644"/>
      <c r="T7" s="644"/>
      <c r="U7" s="644"/>
      <c r="V7" s="644"/>
      <c r="W7" s="644"/>
      <c r="X7" s="644"/>
      <c r="Y7" s="645"/>
      <c r="Z7" s="703">
        <v>0</v>
      </c>
      <c r="AA7" s="703"/>
      <c r="AB7" s="703"/>
      <c r="AC7" s="703"/>
      <c r="AD7" s="704">
        <v>1117</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312763</v>
      </c>
      <c r="BH7" s="644"/>
      <c r="BI7" s="644"/>
      <c r="BJ7" s="644"/>
      <c r="BK7" s="644"/>
      <c r="BL7" s="644"/>
      <c r="BM7" s="644"/>
      <c r="BN7" s="645"/>
      <c r="BO7" s="703">
        <v>38.1</v>
      </c>
      <c r="BP7" s="703"/>
      <c r="BQ7" s="703"/>
      <c r="BR7" s="703"/>
      <c r="BS7" s="704" t="s">
        <v>131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542428</v>
      </c>
      <c r="CS7" s="644"/>
      <c r="CT7" s="644"/>
      <c r="CU7" s="644"/>
      <c r="CV7" s="644"/>
      <c r="CW7" s="644"/>
      <c r="CX7" s="644"/>
      <c r="CY7" s="645"/>
      <c r="CZ7" s="703">
        <v>12.3</v>
      </c>
      <c r="DA7" s="703"/>
      <c r="DB7" s="703"/>
      <c r="DC7" s="703"/>
      <c r="DD7" s="649">
        <v>17603</v>
      </c>
      <c r="DE7" s="644"/>
      <c r="DF7" s="644"/>
      <c r="DG7" s="644"/>
      <c r="DH7" s="644"/>
      <c r="DI7" s="644"/>
      <c r="DJ7" s="644"/>
      <c r="DK7" s="644"/>
      <c r="DL7" s="644"/>
      <c r="DM7" s="644"/>
      <c r="DN7" s="644"/>
      <c r="DO7" s="644"/>
      <c r="DP7" s="645"/>
      <c r="DQ7" s="649">
        <v>486323</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2883</v>
      </c>
      <c r="S8" s="644"/>
      <c r="T8" s="644"/>
      <c r="U8" s="644"/>
      <c r="V8" s="644"/>
      <c r="W8" s="644"/>
      <c r="X8" s="644"/>
      <c r="Y8" s="645"/>
      <c r="Z8" s="703">
        <v>0.1</v>
      </c>
      <c r="AA8" s="703"/>
      <c r="AB8" s="703"/>
      <c r="AC8" s="703"/>
      <c r="AD8" s="704">
        <v>2883</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12090</v>
      </c>
      <c r="BH8" s="644"/>
      <c r="BI8" s="644"/>
      <c r="BJ8" s="644"/>
      <c r="BK8" s="644"/>
      <c r="BL8" s="644"/>
      <c r="BM8" s="644"/>
      <c r="BN8" s="645"/>
      <c r="BO8" s="703">
        <v>1.5</v>
      </c>
      <c r="BP8" s="703"/>
      <c r="BQ8" s="703"/>
      <c r="BR8" s="703"/>
      <c r="BS8" s="649" t="s">
        <v>228</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1335153</v>
      </c>
      <c r="CS8" s="644"/>
      <c r="CT8" s="644"/>
      <c r="CU8" s="644"/>
      <c r="CV8" s="644"/>
      <c r="CW8" s="644"/>
      <c r="CX8" s="644"/>
      <c r="CY8" s="645"/>
      <c r="CZ8" s="703">
        <v>30.3</v>
      </c>
      <c r="DA8" s="703"/>
      <c r="DB8" s="703"/>
      <c r="DC8" s="703"/>
      <c r="DD8" s="649">
        <v>368</v>
      </c>
      <c r="DE8" s="644"/>
      <c r="DF8" s="644"/>
      <c r="DG8" s="644"/>
      <c r="DH8" s="644"/>
      <c r="DI8" s="644"/>
      <c r="DJ8" s="644"/>
      <c r="DK8" s="644"/>
      <c r="DL8" s="644"/>
      <c r="DM8" s="644"/>
      <c r="DN8" s="644"/>
      <c r="DO8" s="644"/>
      <c r="DP8" s="645"/>
      <c r="DQ8" s="649">
        <v>778472</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3044</v>
      </c>
      <c r="S9" s="644"/>
      <c r="T9" s="644"/>
      <c r="U9" s="644"/>
      <c r="V9" s="644"/>
      <c r="W9" s="644"/>
      <c r="X9" s="644"/>
      <c r="Y9" s="645"/>
      <c r="Z9" s="703">
        <v>0.1</v>
      </c>
      <c r="AA9" s="703"/>
      <c r="AB9" s="703"/>
      <c r="AC9" s="703"/>
      <c r="AD9" s="704">
        <v>3044</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236014</v>
      </c>
      <c r="BH9" s="644"/>
      <c r="BI9" s="644"/>
      <c r="BJ9" s="644"/>
      <c r="BK9" s="644"/>
      <c r="BL9" s="644"/>
      <c r="BM9" s="644"/>
      <c r="BN9" s="645"/>
      <c r="BO9" s="703">
        <v>28.8</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502657</v>
      </c>
      <c r="CS9" s="644"/>
      <c r="CT9" s="644"/>
      <c r="CU9" s="644"/>
      <c r="CV9" s="644"/>
      <c r="CW9" s="644"/>
      <c r="CX9" s="644"/>
      <c r="CY9" s="645"/>
      <c r="CZ9" s="703">
        <v>11.4</v>
      </c>
      <c r="DA9" s="703"/>
      <c r="DB9" s="703"/>
      <c r="DC9" s="703"/>
      <c r="DD9" s="649">
        <v>2779</v>
      </c>
      <c r="DE9" s="644"/>
      <c r="DF9" s="644"/>
      <c r="DG9" s="644"/>
      <c r="DH9" s="644"/>
      <c r="DI9" s="644"/>
      <c r="DJ9" s="644"/>
      <c r="DK9" s="644"/>
      <c r="DL9" s="644"/>
      <c r="DM9" s="644"/>
      <c r="DN9" s="644"/>
      <c r="DO9" s="644"/>
      <c r="DP9" s="645"/>
      <c r="DQ9" s="649">
        <v>466558</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131</v>
      </c>
      <c r="AA10" s="703"/>
      <c r="AB10" s="703"/>
      <c r="AC10" s="703"/>
      <c r="AD10" s="704" t="s">
        <v>228</v>
      </c>
      <c r="AE10" s="704"/>
      <c r="AF10" s="704"/>
      <c r="AG10" s="704"/>
      <c r="AH10" s="704"/>
      <c r="AI10" s="704"/>
      <c r="AJ10" s="704"/>
      <c r="AK10" s="704"/>
      <c r="AL10" s="646" t="s">
        <v>222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17693</v>
      </c>
      <c r="BH10" s="644"/>
      <c r="BI10" s="644"/>
      <c r="BJ10" s="644"/>
      <c r="BK10" s="644"/>
      <c r="BL10" s="644"/>
      <c r="BM10" s="644"/>
      <c r="BN10" s="645"/>
      <c r="BO10" s="703">
        <v>2.2000000000000002</v>
      </c>
      <c r="BP10" s="703"/>
      <c r="BQ10" s="703"/>
      <c r="BR10" s="703"/>
      <c r="BS10" s="649" t="s">
        <v>228</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5782</v>
      </c>
      <c r="CS10" s="644"/>
      <c r="CT10" s="644"/>
      <c r="CU10" s="644"/>
      <c r="CV10" s="644"/>
      <c r="CW10" s="644"/>
      <c r="CX10" s="644"/>
      <c r="CY10" s="645"/>
      <c r="CZ10" s="703">
        <v>0.1</v>
      </c>
      <c r="DA10" s="703"/>
      <c r="DB10" s="703"/>
      <c r="DC10" s="703"/>
      <c r="DD10" s="649" t="s">
        <v>222</v>
      </c>
      <c r="DE10" s="644"/>
      <c r="DF10" s="644"/>
      <c r="DG10" s="644"/>
      <c r="DH10" s="644"/>
      <c r="DI10" s="644"/>
      <c r="DJ10" s="644"/>
      <c r="DK10" s="644"/>
      <c r="DL10" s="644"/>
      <c r="DM10" s="644"/>
      <c r="DN10" s="644"/>
      <c r="DO10" s="644"/>
      <c r="DP10" s="645"/>
      <c r="DQ10" s="649">
        <v>5782</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222</v>
      </c>
      <c r="S11" s="644"/>
      <c r="T11" s="644"/>
      <c r="U11" s="644"/>
      <c r="V11" s="644"/>
      <c r="W11" s="644"/>
      <c r="X11" s="644"/>
      <c r="Y11" s="645"/>
      <c r="Z11" s="703" t="s">
        <v>228</v>
      </c>
      <c r="AA11" s="703"/>
      <c r="AB11" s="703"/>
      <c r="AC11" s="703"/>
      <c r="AD11" s="704" t="s">
        <v>222</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46966</v>
      </c>
      <c r="BH11" s="644"/>
      <c r="BI11" s="644"/>
      <c r="BJ11" s="644"/>
      <c r="BK11" s="644"/>
      <c r="BL11" s="644"/>
      <c r="BM11" s="644"/>
      <c r="BN11" s="645"/>
      <c r="BO11" s="703">
        <v>5.7</v>
      </c>
      <c r="BP11" s="703"/>
      <c r="BQ11" s="703"/>
      <c r="BR11" s="703"/>
      <c r="BS11" s="649" t="s">
        <v>228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112248</v>
      </c>
      <c r="CS11" s="644"/>
      <c r="CT11" s="644"/>
      <c r="CU11" s="644"/>
      <c r="CV11" s="644"/>
      <c r="CW11" s="644"/>
      <c r="CX11" s="644"/>
      <c r="CY11" s="645"/>
      <c r="CZ11" s="703">
        <v>2.5</v>
      </c>
      <c r="DA11" s="703"/>
      <c r="DB11" s="703"/>
      <c r="DC11" s="703"/>
      <c r="DD11" s="649">
        <v>17191</v>
      </c>
      <c r="DE11" s="644"/>
      <c r="DF11" s="644"/>
      <c r="DG11" s="644"/>
      <c r="DH11" s="644"/>
      <c r="DI11" s="644"/>
      <c r="DJ11" s="644"/>
      <c r="DK11" s="644"/>
      <c r="DL11" s="644"/>
      <c r="DM11" s="644"/>
      <c r="DN11" s="644"/>
      <c r="DO11" s="644"/>
      <c r="DP11" s="645"/>
      <c r="DQ11" s="649">
        <v>66827</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135761</v>
      </c>
      <c r="S12" s="644"/>
      <c r="T12" s="644"/>
      <c r="U12" s="644"/>
      <c r="V12" s="644"/>
      <c r="W12" s="644"/>
      <c r="X12" s="644"/>
      <c r="Y12" s="645"/>
      <c r="Z12" s="703">
        <v>3</v>
      </c>
      <c r="AA12" s="703"/>
      <c r="AB12" s="703"/>
      <c r="AC12" s="703"/>
      <c r="AD12" s="704">
        <v>135761</v>
      </c>
      <c r="AE12" s="704"/>
      <c r="AF12" s="704"/>
      <c r="AG12" s="704"/>
      <c r="AH12" s="704"/>
      <c r="AI12" s="704"/>
      <c r="AJ12" s="704"/>
      <c r="AK12" s="704"/>
      <c r="AL12" s="646">
        <v>5.2</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437037</v>
      </c>
      <c r="BH12" s="644"/>
      <c r="BI12" s="644"/>
      <c r="BJ12" s="644"/>
      <c r="BK12" s="644"/>
      <c r="BL12" s="644"/>
      <c r="BM12" s="644"/>
      <c r="BN12" s="645"/>
      <c r="BO12" s="703">
        <v>53.3</v>
      </c>
      <c r="BP12" s="703"/>
      <c r="BQ12" s="703"/>
      <c r="BR12" s="703"/>
      <c r="BS12" s="649" t="s">
        <v>222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23874</v>
      </c>
      <c r="CS12" s="644"/>
      <c r="CT12" s="644"/>
      <c r="CU12" s="644"/>
      <c r="CV12" s="644"/>
      <c r="CW12" s="644"/>
      <c r="CX12" s="644"/>
      <c r="CY12" s="645"/>
      <c r="CZ12" s="703">
        <v>0.5</v>
      </c>
      <c r="DA12" s="703"/>
      <c r="DB12" s="703"/>
      <c r="DC12" s="703"/>
      <c r="DD12" s="649" t="s">
        <v>222</v>
      </c>
      <c r="DE12" s="644"/>
      <c r="DF12" s="644"/>
      <c r="DG12" s="644"/>
      <c r="DH12" s="644"/>
      <c r="DI12" s="644"/>
      <c r="DJ12" s="644"/>
      <c r="DK12" s="644"/>
      <c r="DL12" s="644"/>
      <c r="DM12" s="644"/>
      <c r="DN12" s="644"/>
      <c r="DO12" s="644"/>
      <c r="DP12" s="645"/>
      <c r="DQ12" s="649">
        <v>6418</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4917</v>
      </c>
      <c r="S13" s="644"/>
      <c r="T13" s="644"/>
      <c r="U13" s="644"/>
      <c r="V13" s="644"/>
      <c r="W13" s="644"/>
      <c r="X13" s="644"/>
      <c r="Y13" s="645"/>
      <c r="Z13" s="703">
        <v>0.1</v>
      </c>
      <c r="AA13" s="703"/>
      <c r="AB13" s="703"/>
      <c r="AC13" s="703"/>
      <c r="AD13" s="704">
        <v>4917</v>
      </c>
      <c r="AE13" s="704"/>
      <c r="AF13" s="704"/>
      <c r="AG13" s="704"/>
      <c r="AH13" s="704"/>
      <c r="AI13" s="704"/>
      <c r="AJ13" s="704"/>
      <c r="AK13" s="704"/>
      <c r="AL13" s="646">
        <v>0.2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431189</v>
      </c>
      <c r="BH13" s="644"/>
      <c r="BI13" s="644"/>
      <c r="BJ13" s="644"/>
      <c r="BK13" s="644"/>
      <c r="BL13" s="644"/>
      <c r="BM13" s="644"/>
      <c r="BN13" s="645"/>
      <c r="BO13" s="703">
        <v>52.6</v>
      </c>
      <c r="BP13" s="703"/>
      <c r="BQ13" s="703"/>
      <c r="BR13" s="703"/>
      <c r="BS13" s="649" t="s">
        <v>228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570314</v>
      </c>
      <c r="CS13" s="644"/>
      <c r="CT13" s="644"/>
      <c r="CU13" s="644"/>
      <c r="CV13" s="644"/>
      <c r="CW13" s="644"/>
      <c r="CX13" s="644"/>
      <c r="CY13" s="645"/>
      <c r="CZ13" s="703">
        <v>12.9</v>
      </c>
      <c r="DA13" s="703"/>
      <c r="DB13" s="703"/>
      <c r="DC13" s="703"/>
      <c r="DD13" s="649">
        <v>334196</v>
      </c>
      <c r="DE13" s="644"/>
      <c r="DF13" s="644"/>
      <c r="DG13" s="644"/>
      <c r="DH13" s="644"/>
      <c r="DI13" s="644"/>
      <c r="DJ13" s="644"/>
      <c r="DK13" s="644"/>
      <c r="DL13" s="644"/>
      <c r="DM13" s="644"/>
      <c r="DN13" s="644"/>
      <c r="DO13" s="644"/>
      <c r="DP13" s="645"/>
      <c r="DQ13" s="649">
        <v>197829</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222</v>
      </c>
      <c r="S14" s="644"/>
      <c r="T14" s="644"/>
      <c r="U14" s="644"/>
      <c r="V14" s="644"/>
      <c r="W14" s="644"/>
      <c r="X14" s="644"/>
      <c r="Y14" s="645"/>
      <c r="Z14" s="703" t="s">
        <v>131</v>
      </c>
      <c r="AA14" s="703"/>
      <c r="AB14" s="703"/>
      <c r="AC14" s="703"/>
      <c r="AD14" s="704" t="s">
        <v>131</v>
      </c>
      <c r="AE14" s="704"/>
      <c r="AF14" s="704"/>
      <c r="AG14" s="704"/>
      <c r="AH14" s="704"/>
      <c r="AI14" s="704"/>
      <c r="AJ14" s="704"/>
      <c r="AK14" s="704"/>
      <c r="AL14" s="646" t="s">
        <v>228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23033</v>
      </c>
      <c r="BH14" s="644"/>
      <c r="BI14" s="644"/>
      <c r="BJ14" s="644"/>
      <c r="BK14" s="644"/>
      <c r="BL14" s="644"/>
      <c r="BM14" s="644"/>
      <c r="BN14" s="645"/>
      <c r="BO14" s="703">
        <v>2.8</v>
      </c>
      <c r="BP14" s="703"/>
      <c r="BQ14" s="703"/>
      <c r="BR14" s="703"/>
      <c r="BS14" s="649" t="s">
        <v>228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180045</v>
      </c>
      <c r="CS14" s="644"/>
      <c r="CT14" s="644"/>
      <c r="CU14" s="644"/>
      <c r="CV14" s="644"/>
      <c r="CW14" s="644"/>
      <c r="CX14" s="644"/>
      <c r="CY14" s="645"/>
      <c r="CZ14" s="703">
        <v>4.0999999999999996</v>
      </c>
      <c r="DA14" s="703"/>
      <c r="DB14" s="703"/>
      <c r="DC14" s="703"/>
      <c r="DD14" s="649">
        <v>1494</v>
      </c>
      <c r="DE14" s="644"/>
      <c r="DF14" s="644"/>
      <c r="DG14" s="644"/>
      <c r="DH14" s="644"/>
      <c r="DI14" s="644"/>
      <c r="DJ14" s="644"/>
      <c r="DK14" s="644"/>
      <c r="DL14" s="644"/>
      <c r="DM14" s="644"/>
      <c r="DN14" s="644"/>
      <c r="DO14" s="644"/>
      <c r="DP14" s="645"/>
      <c r="DQ14" s="649">
        <v>175876</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14771</v>
      </c>
      <c r="S15" s="644"/>
      <c r="T15" s="644"/>
      <c r="U15" s="644"/>
      <c r="V15" s="644"/>
      <c r="W15" s="644"/>
      <c r="X15" s="644"/>
      <c r="Y15" s="645"/>
      <c r="Z15" s="703">
        <v>0.3</v>
      </c>
      <c r="AA15" s="703"/>
      <c r="AB15" s="703"/>
      <c r="AC15" s="703"/>
      <c r="AD15" s="704">
        <v>14771</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47489</v>
      </c>
      <c r="BH15" s="644"/>
      <c r="BI15" s="644"/>
      <c r="BJ15" s="644"/>
      <c r="BK15" s="644"/>
      <c r="BL15" s="644"/>
      <c r="BM15" s="644"/>
      <c r="BN15" s="645"/>
      <c r="BO15" s="703">
        <v>5.8</v>
      </c>
      <c r="BP15" s="703"/>
      <c r="BQ15" s="703"/>
      <c r="BR15" s="703"/>
      <c r="BS15" s="649" t="s">
        <v>228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552647</v>
      </c>
      <c r="CS15" s="644"/>
      <c r="CT15" s="644"/>
      <c r="CU15" s="644"/>
      <c r="CV15" s="644"/>
      <c r="CW15" s="644"/>
      <c r="CX15" s="644"/>
      <c r="CY15" s="645"/>
      <c r="CZ15" s="703">
        <v>12.5</v>
      </c>
      <c r="DA15" s="703"/>
      <c r="DB15" s="703"/>
      <c r="DC15" s="703"/>
      <c r="DD15" s="649">
        <v>299882</v>
      </c>
      <c r="DE15" s="644"/>
      <c r="DF15" s="644"/>
      <c r="DG15" s="644"/>
      <c r="DH15" s="644"/>
      <c r="DI15" s="644"/>
      <c r="DJ15" s="644"/>
      <c r="DK15" s="644"/>
      <c r="DL15" s="644"/>
      <c r="DM15" s="644"/>
      <c r="DN15" s="644"/>
      <c r="DO15" s="644"/>
      <c r="DP15" s="645"/>
      <c r="DQ15" s="649">
        <v>234030</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222</v>
      </c>
      <c r="AA16" s="703"/>
      <c r="AB16" s="703"/>
      <c r="AC16" s="703"/>
      <c r="AD16" s="704" t="s">
        <v>222</v>
      </c>
      <c r="AE16" s="704"/>
      <c r="AF16" s="704"/>
      <c r="AG16" s="704"/>
      <c r="AH16" s="704"/>
      <c r="AI16" s="704"/>
      <c r="AJ16" s="704"/>
      <c r="AK16" s="704"/>
      <c r="AL16" s="646" t="s">
        <v>228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222</v>
      </c>
      <c r="BP16" s="703"/>
      <c r="BQ16" s="703"/>
      <c r="BR16" s="703"/>
      <c r="BS16" s="649" t="s">
        <v>228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228</v>
      </c>
      <c r="CS16" s="644"/>
      <c r="CT16" s="644"/>
      <c r="CU16" s="644"/>
      <c r="CV16" s="644"/>
      <c r="CW16" s="644"/>
      <c r="CX16" s="644"/>
      <c r="CY16" s="645"/>
      <c r="CZ16" s="703" t="s">
        <v>131</v>
      </c>
      <c r="DA16" s="703"/>
      <c r="DB16" s="703"/>
      <c r="DC16" s="703"/>
      <c r="DD16" s="649" t="s">
        <v>222</v>
      </c>
      <c r="DE16" s="644"/>
      <c r="DF16" s="644"/>
      <c r="DG16" s="644"/>
      <c r="DH16" s="644"/>
      <c r="DI16" s="644"/>
      <c r="DJ16" s="644"/>
      <c r="DK16" s="644"/>
      <c r="DL16" s="644"/>
      <c r="DM16" s="644"/>
      <c r="DN16" s="644"/>
      <c r="DO16" s="644"/>
      <c r="DP16" s="645"/>
      <c r="DQ16" s="649" t="s">
        <v>228</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2795</v>
      </c>
      <c r="S17" s="644"/>
      <c r="T17" s="644"/>
      <c r="U17" s="644"/>
      <c r="V17" s="644"/>
      <c r="W17" s="644"/>
      <c r="X17" s="644"/>
      <c r="Y17" s="645"/>
      <c r="Z17" s="703">
        <v>0.1</v>
      </c>
      <c r="AA17" s="703"/>
      <c r="AB17" s="703"/>
      <c r="AC17" s="703"/>
      <c r="AD17" s="704">
        <v>2795</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222</v>
      </c>
      <c r="BH17" s="644"/>
      <c r="BI17" s="644"/>
      <c r="BJ17" s="644"/>
      <c r="BK17" s="644"/>
      <c r="BL17" s="644"/>
      <c r="BM17" s="644"/>
      <c r="BN17" s="645"/>
      <c r="BO17" s="703" t="s">
        <v>131</v>
      </c>
      <c r="BP17" s="703"/>
      <c r="BQ17" s="703"/>
      <c r="BR17" s="703"/>
      <c r="BS17" s="649" t="s">
        <v>222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506832</v>
      </c>
      <c r="CS17" s="644"/>
      <c r="CT17" s="644"/>
      <c r="CU17" s="644"/>
      <c r="CV17" s="644"/>
      <c r="CW17" s="644"/>
      <c r="CX17" s="644"/>
      <c r="CY17" s="645"/>
      <c r="CZ17" s="703">
        <v>11.5</v>
      </c>
      <c r="DA17" s="703"/>
      <c r="DB17" s="703"/>
      <c r="DC17" s="703"/>
      <c r="DD17" s="649" t="s">
        <v>228</v>
      </c>
      <c r="DE17" s="644"/>
      <c r="DF17" s="644"/>
      <c r="DG17" s="644"/>
      <c r="DH17" s="644"/>
      <c r="DI17" s="644"/>
      <c r="DJ17" s="644"/>
      <c r="DK17" s="644"/>
      <c r="DL17" s="644"/>
      <c r="DM17" s="644"/>
      <c r="DN17" s="644"/>
      <c r="DO17" s="644"/>
      <c r="DP17" s="645"/>
      <c r="DQ17" s="649">
        <v>505863</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1823520</v>
      </c>
      <c r="S18" s="644"/>
      <c r="T18" s="644"/>
      <c r="U18" s="644"/>
      <c r="V18" s="644"/>
      <c r="W18" s="644"/>
      <c r="X18" s="644"/>
      <c r="Y18" s="645"/>
      <c r="Z18" s="703">
        <v>40.200000000000003</v>
      </c>
      <c r="AA18" s="703"/>
      <c r="AB18" s="703"/>
      <c r="AC18" s="703"/>
      <c r="AD18" s="704">
        <v>1548112</v>
      </c>
      <c r="AE18" s="704"/>
      <c r="AF18" s="704"/>
      <c r="AG18" s="704"/>
      <c r="AH18" s="704"/>
      <c r="AI18" s="704"/>
      <c r="AJ18" s="704"/>
      <c r="AK18" s="704"/>
      <c r="AL18" s="646">
        <v>59.7</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131</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222</v>
      </c>
      <c r="CS18" s="644"/>
      <c r="CT18" s="644"/>
      <c r="CU18" s="644"/>
      <c r="CV18" s="644"/>
      <c r="CW18" s="644"/>
      <c r="CX18" s="644"/>
      <c r="CY18" s="645"/>
      <c r="CZ18" s="703" t="s">
        <v>222</v>
      </c>
      <c r="DA18" s="703"/>
      <c r="DB18" s="703"/>
      <c r="DC18" s="703"/>
      <c r="DD18" s="649" t="s">
        <v>228</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1548112</v>
      </c>
      <c r="S19" s="644"/>
      <c r="T19" s="644"/>
      <c r="U19" s="644"/>
      <c r="V19" s="644"/>
      <c r="W19" s="644"/>
      <c r="X19" s="644"/>
      <c r="Y19" s="645"/>
      <c r="Z19" s="703">
        <v>34.200000000000003</v>
      </c>
      <c r="AA19" s="703"/>
      <c r="AB19" s="703"/>
      <c r="AC19" s="703"/>
      <c r="AD19" s="704">
        <v>1548112</v>
      </c>
      <c r="AE19" s="704"/>
      <c r="AF19" s="704"/>
      <c r="AG19" s="704"/>
      <c r="AH19" s="704"/>
      <c r="AI19" s="704"/>
      <c r="AJ19" s="704"/>
      <c r="AK19" s="704"/>
      <c r="AL19" s="646">
        <v>59.7</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131</v>
      </c>
      <c r="BH19" s="644"/>
      <c r="BI19" s="644"/>
      <c r="BJ19" s="644"/>
      <c r="BK19" s="644"/>
      <c r="BL19" s="644"/>
      <c r="BM19" s="644"/>
      <c r="BN19" s="645"/>
      <c r="BO19" s="703" t="s">
        <v>228</v>
      </c>
      <c r="BP19" s="703"/>
      <c r="BQ19" s="703"/>
      <c r="BR19" s="703"/>
      <c r="BS19" s="649" t="s">
        <v>222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222</v>
      </c>
      <c r="CS19" s="644"/>
      <c r="CT19" s="644"/>
      <c r="CU19" s="644"/>
      <c r="CV19" s="644"/>
      <c r="CW19" s="644"/>
      <c r="CX19" s="644"/>
      <c r="CY19" s="645"/>
      <c r="CZ19" s="703" t="s">
        <v>131</v>
      </c>
      <c r="DA19" s="703"/>
      <c r="DB19" s="703"/>
      <c r="DC19" s="703"/>
      <c r="DD19" s="649" t="s">
        <v>228</v>
      </c>
      <c r="DE19" s="644"/>
      <c r="DF19" s="644"/>
      <c r="DG19" s="644"/>
      <c r="DH19" s="644"/>
      <c r="DI19" s="644"/>
      <c r="DJ19" s="644"/>
      <c r="DK19" s="644"/>
      <c r="DL19" s="644"/>
      <c r="DM19" s="644"/>
      <c r="DN19" s="644"/>
      <c r="DO19" s="644"/>
      <c r="DP19" s="645"/>
      <c r="DQ19" s="649" t="s">
        <v>222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275408</v>
      </c>
      <c r="S20" s="644"/>
      <c r="T20" s="644"/>
      <c r="U20" s="644"/>
      <c r="V20" s="644"/>
      <c r="W20" s="644"/>
      <c r="X20" s="644"/>
      <c r="Y20" s="645"/>
      <c r="Z20" s="703">
        <v>6.1</v>
      </c>
      <c r="AA20" s="703"/>
      <c r="AB20" s="703"/>
      <c r="AC20" s="703"/>
      <c r="AD20" s="704" t="s">
        <v>228</v>
      </c>
      <c r="AE20" s="704"/>
      <c r="AF20" s="704"/>
      <c r="AG20" s="704"/>
      <c r="AH20" s="704"/>
      <c r="AI20" s="704"/>
      <c r="AJ20" s="704"/>
      <c r="AK20" s="704"/>
      <c r="AL20" s="646" t="s">
        <v>228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228</v>
      </c>
      <c r="BH20" s="644"/>
      <c r="BI20" s="644"/>
      <c r="BJ20" s="644"/>
      <c r="BK20" s="644"/>
      <c r="BL20" s="644"/>
      <c r="BM20" s="644"/>
      <c r="BN20" s="645"/>
      <c r="BO20" s="703" t="s">
        <v>222</v>
      </c>
      <c r="BP20" s="703"/>
      <c r="BQ20" s="703"/>
      <c r="BR20" s="703"/>
      <c r="BS20" s="649" t="s">
        <v>222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4407825</v>
      </c>
      <c r="CS20" s="644"/>
      <c r="CT20" s="644"/>
      <c r="CU20" s="644"/>
      <c r="CV20" s="644"/>
      <c r="CW20" s="644"/>
      <c r="CX20" s="644"/>
      <c r="CY20" s="645"/>
      <c r="CZ20" s="703">
        <v>100</v>
      </c>
      <c r="DA20" s="703"/>
      <c r="DB20" s="703"/>
      <c r="DC20" s="703"/>
      <c r="DD20" s="649">
        <v>673513</v>
      </c>
      <c r="DE20" s="644"/>
      <c r="DF20" s="644"/>
      <c r="DG20" s="644"/>
      <c r="DH20" s="644"/>
      <c r="DI20" s="644"/>
      <c r="DJ20" s="644"/>
      <c r="DK20" s="644"/>
      <c r="DL20" s="644"/>
      <c r="DM20" s="644"/>
      <c r="DN20" s="644"/>
      <c r="DO20" s="644"/>
      <c r="DP20" s="645"/>
      <c r="DQ20" s="649">
        <v>2999578</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228</v>
      </c>
      <c r="S21" s="644"/>
      <c r="T21" s="644"/>
      <c r="U21" s="644"/>
      <c r="V21" s="644"/>
      <c r="W21" s="644"/>
      <c r="X21" s="644"/>
      <c r="Y21" s="645"/>
      <c r="Z21" s="703" t="s">
        <v>131</v>
      </c>
      <c r="AA21" s="703"/>
      <c r="AB21" s="703"/>
      <c r="AC21" s="703"/>
      <c r="AD21" s="704" t="s">
        <v>131</v>
      </c>
      <c r="AE21" s="704"/>
      <c r="AF21" s="704"/>
      <c r="AG21" s="704"/>
      <c r="AH21" s="704"/>
      <c r="AI21" s="704"/>
      <c r="AJ21" s="704"/>
      <c r="AK21" s="704"/>
      <c r="AL21" s="646" t="s">
        <v>228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228</v>
      </c>
      <c r="BP21" s="703"/>
      <c r="BQ21" s="703"/>
      <c r="BR21" s="703"/>
      <c r="BS21" s="649" t="s">
        <v>222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2849381</v>
      </c>
      <c r="S22" s="644"/>
      <c r="T22" s="644"/>
      <c r="U22" s="644"/>
      <c r="V22" s="644"/>
      <c r="W22" s="644"/>
      <c r="X22" s="644"/>
      <c r="Y22" s="645"/>
      <c r="Z22" s="703">
        <v>62.9</v>
      </c>
      <c r="AA22" s="703"/>
      <c r="AB22" s="703"/>
      <c r="AC22" s="703"/>
      <c r="AD22" s="704">
        <v>2573973</v>
      </c>
      <c r="AE22" s="704"/>
      <c r="AF22" s="704"/>
      <c r="AG22" s="704"/>
      <c r="AH22" s="704"/>
      <c r="AI22" s="704"/>
      <c r="AJ22" s="704"/>
      <c r="AK22" s="704"/>
      <c r="AL22" s="646">
        <v>99.3</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228</v>
      </c>
      <c r="BP22" s="703"/>
      <c r="BQ22" s="703"/>
      <c r="BR22" s="703"/>
      <c r="BS22" s="649" t="s">
        <v>228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1188</v>
      </c>
      <c r="S23" s="644"/>
      <c r="T23" s="644"/>
      <c r="U23" s="644"/>
      <c r="V23" s="644"/>
      <c r="W23" s="644"/>
      <c r="X23" s="644"/>
      <c r="Y23" s="645"/>
      <c r="Z23" s="703">
        <v>0</v>
      </c>
      <c r="AA23" s="703"/>
      <c r="AB23" s="703"/>
      <c r="AC23" s="703"/>
      <c r="AD23" s="704">
        <v>1188</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222</v>
      </c>
      <c r="BH23" s="644"/>
      <c r="BI23" s="644"/>
      <c r="BJ23" s="644"/>
      <c r="BK23" s="644"/>
      <c r="BL23" s="644"/>
      <c r="BM23" s="644"/>
      <c r="BN23" s="645"/>
      <c r="BO23" s="703" t="s">
        <v>228</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26312</v>
      </c>
      <c r="S24" s="644"/>
      <c r="T24" s="644"/>
      <c r="U24" s="644"/>
      <c r="V24" s="644"/>
      <c r="W24" s="644"/>
      <c r="X24" s="644"/>
      <c r="Y24" s="645"/>
      <c r="Z24" s="703">
        <v>0.6</v>
      </c>
      <c r="AA24" s="703"/>
      <c r="AB24" s="703"/>
      <c r="AC24" s="703"/>
      <c r="AD24" s="704" t="s">
        <v>228</v>
      </c>
      <c r="AE24" s="704"/>
      <c r="AF24" s="704"/>
      <c r="AG24" s="704"/>
      <c r="AH24" s="704"/>
      <c r="AI24" s="704"/>
      <c r="AJ24" s="704"/>
      <c r="AK24" s="704"/>
      <c r="AL24" s="646" t="s">
        <v>222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222</v>
      </c>
      <c r="BH24" s="644"/>
      <c r="BI24" s="644"/>
      <c r="BJ24" s="644"/>
      <c r="BK24" s="644"/>
      <c r="BL24" s="644"/>
      <c r="BM24" s="644"/>
      <c r="BN24" s="645"/>
      <c r="BO24" s="703" t="s">
        <v>228</v>
      </c>
      <c r="BP24" s="703"/>
      <c r="BQ24" s="703"/>
      <c r="BR24" s="703"/>
      <c r="BS24" s="649" t="s">
        <v>228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1868236</v>
      </c>
      <c r="CS24" s="707"/>
      <c r="CT24" s="707"/>
      <c r="CU24" s="707"/>
      <c r="CV24" s="707"/>
      <c r="CW24" s="707"/>
      <c r="CX24" s="707"/>
      <c r="CY24" s="753"/>
      <c r="CZ24" s="754">
        <v>42.4</v>
      </c>
      <c r="DA24" s="723"/>
      <c r="DB24" s="723"/>
      <c r="DC24" s="757"/>
      <c r="DD24" s="752">
        <v>1409533</v>
      </c>
      <c r="DE24" s="707"/>
      <c r="DF24" s="707"/>
      <c r="DG24" s="707"/>
      <c r="DH24" s="707"/>
      <c r="DI24" s="707"/>
      <c r="DJ24" s="707"/>
      <c r="DK24" s="753"/>
      <c r="DL24" s="752">
        <v>1380458</v>
      </c>
      <c r="DM24" s="707"/>
      <c r="DN24" s="707"/>
      <c r="DO24" s="707"/>
      <c r="DP24" s="707"/>
      <c r="DQ24" s="707"/>
      <c r="DR24" s="707"/>
      <c r="DS24" s="707"/>
      <c r="DT24" s="707"/>
      <c r="DU24" s="707"/>
      <c r="DV24" s="753"/>
      <c r="DW24" s="754">
        <v>51</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108892</v>
      </c>
      <c r="S25" s="644"/>
      <c r="T25" s="644"/>
      <c r="U25" s="644"/>
      <c r="V25" s="644"/>
      <c r="W25" s="644"/>
      <c r="X25" s="644"/>
      <c r="Y25" s="645"/>
      <c r="Z25" s="703">
        <v>2.4</v>
      </c>
      <c r="AA25" s="703"/>
      <c r="AB25" s="703"/>
      <c r="AC25" s="703"/>
      <c r="AD25" s="704" t="s">
        <v>228</v>
      </c>
      <c r="AE25" s="704"/>
      <c r="AF25" s="704"/>
      <c r="AG25" s="704"/>
      <c r="AH25" s="704"/>
      <c r="AI25" s="704"/>
      <c r="AJ25" s="704"/>
      <c r="AK25" s="704"/>
      <c r="AL25" s="646" t="s">
        <v>222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228</v>
      </c>
      <c r="BP25" s="703"/>
      <c r="BQ25" s="703"/>
      <c r="BR25" s="703"/>
      <c r="BS25" s="649" t="s">
        <v>222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753532</v>
      </c>
      <c r="CS25" s="642"/>
      <c r="CT25" s="642"/>
      <c r="CU25" s="642"/>
      <c r="CV25" s="642"/>
      <c r="CW25" s="642"/>
      <c r="CX25" s="642"/>
      <c r="CY25" s="643"/>
      <c r="CZ25" s="646">
        <v>17.100000000000001</v>
      </c>
      <c r="DA25" s="675"/>
      <c r="DB25" s="675"/>
      <c r="DC25" s="676"/>
      <c r="DD25" s="649">
        <v>699552</v>
      </c>
      <c r="DE25" s="642"/>
      <c r="DF25" s="642"/>
      <c r="DG25" s="642"/>
      <c r="DH25" s="642"/>
      <c r="DI25" s="642"/>
      <c r="DJ25" s="642"/>
      <c r="DK25" s="643"/>
      <c r="DL25" s="649">
        <v>686972</v>
      </c>
      <c r="DM25" s="642"/>
      <c r="DN25" s="642"/>
      <c r="DO25" s="642"/>
      <c r="DP25" s="642"/>
      <c r="DQ25" s="642"/>
      <c r="DR25" s="642"/>
      <c r="DS25" s="642"/>
      <c r="DT25" s="642"/>
      <c r="DU25" s="642"/>
      <c r="DV25" s="643"/>
      <c r="DW25" s="646">
        <v>25.4</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29981</v>
      </c>
      <c r="S26" s="644"/>
      <c r="T26" s="644"/>
      <c r="U26" s="644"/>
      <c r="V26" s="644"/>
      <c r="W26" s="644"/>
      <c r="X26" s="644"/>
      <c r="Y26" s="645"/>
      <c r="Z26" s="703">
        <v>0.7</v>
      </c>
      <c r="AA26" s="703"/>
      <c r="AB26" s="703"/>
      <c r="AC26" s="703"/>
      <c r="AD26" s="704" t="s">
        <v>222</v>
      </c>
      <c r="AE26" s="704"/>
      <c r="AF26" s="704"/>
      <c r="AG26" s="704"/>
      <c r="AH26" s="704"/>
      <c r="AI26" s="704"/>
      <c r="AJ26" s="704"/>
      <c r="AK26" s="704"/>
      <c r="AL26" s="646" t="s">
        <v>228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228</v>
      </c>
      <c r="BP26" s="703"/>
      <c r="BQ26" s="703"/>
      <c r="BR26" s="703"/>
      <c r="BS26" s="649" t="s">
        <v>222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518116</v>
      </c>
      <c r="CS26" s="644"/>
      <c r="CT26" s="644"/>
      <c r="CU26" s="644"/>
      <c r="CV26" s="644"/>
      <c r="CW26" s="644"/>
      <c r="CX26" s="644"/>
      <c r="CY26" s="645"/>
      <c r="CZ26" s="646">
        <v>11.8</v>
      </c>
      <c r="DA26" s="675"/>
      <c r="DB26" s="675"/>
      <c r="DC26" s="676"/>
      <c r="DD26" s="649">
        <v>473333</v>
      </c>
      <c r="DE26" s="644"/>
      <c r="DF26" s="644"/>
      <c r="DG26" s="644"/>
      <c r="DH26" s="644"/>
      <c r="DI26" s="644"/>
      <c r="DJ26" s="644"/>
      <c r="DK26" s="645"/>
      <c r="DL26" s="649" t="s">
        <v>228</v>
      </c>
      <c r="DM26" s="644"/>
      <c r="DN26" s="644"/>
      <c r="DO26" s="644"/>
      <c r="DP26" s="644"/>
      <c r="DQ26" s="644"/>
      <c r="DR26" s="644"/>
      <c r="DS26" s="644"/>
      <c r="DT26" s="644"/>
      <c r="DU26" s="644"/>
      <c r="DV26" s="645"/>
      <c r="DW26" s="646" t="s">
        <v>228</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520298</v>
      </c>
      <c r="S27" s="644"/>
      <c r="T27" s="644"/>
      <c r="U27" s="644"/>
      <c r="V27" s="644"/>
      <c r="W27" s="644"/>
      <c r="X27" s="644"/>
      <c r="Y27" s="645"/>
      <c r="Z27" s="703">
        <v>11.5</v>
      </c>
      <c r="AA27" s="703"/>
      <c r="AB27" s="703"/>
      <c r="AC27" s="703"/>
      <c r="AD27" s="704" t="s">
        <v>222</v>
      </c>
      <c r="AE27" s="704"/>
      <c r="AF27" s="704"/>
      <c r="AG27" s="704"/>
      <c r="AH27" s="704"/>
      <c r="AI27" s="704"/>
      <c r="AJ27" s="704"/>
      <c r="AK27" s="704"/>
      <c r="AL27" s="646" t="s">
        <v>131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820322</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607872</v>
      </c>
      <c r="CS27" s="642"/>
      <c r="CT27" s="642"/>
      <c r="CU27" s="642"/>
      <c r="CV27" s="642"/>
      <c r="CW27" s="642"/>
      <c r="CX27" s="642"/>
      <c r="CY27" s="643"/>
      <c r="CZ27" s="646">
        <v>13.8</v>
      </c>
      <c r="DA27" s="675"/>
      <c r="DB27" s="675"/>
      <c r="DC27" s="676"/>
      <c r="DD27" s="649">
        <v>204118</v>
      </c>
      <c r="DE27" s="642"/>
      <c r="DF27" s="642"/>
      <c r="DG27" s="642"/>
      <c r="DH27" s="642"/>
      <c r="DI27" s="642"/>
      <c r="DJ27" s="642"/>
      <c r="DK27" s="643"/>
      <c r="DL27" s="649">
        <v>187623</v>
      </c>
      <c r="DM27" s="642"/>
      <c r="DN27" s="642"/>
      <c r="DO27" s="642"/>
      <c r="DP27" s="642"/>
      <c r="DQ27" s="642"/>
      <c r="DR27" s="642"/>
      <c r="DS27" s="642"/>
      <c r="DT27" s="642"/>
      <c r="DU27" s="642"/>
      <c r="DV27" s="643"/>
      <c r="DW27" s="646">
        <v>6.9</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v>17825</v>
      </c>
      <c r="S28" s="644"/>
      <c r="T28" s="644"/>
      <c r="U28" s="644"/>
      <c r="V28" s="644"/>
      <c r="W28" s="644"/>
      <c r="X28" s="644"/>
      <c r="Y28" s="645"/>
      <c r="Z28" s="703">
        <v>0.4</v>
      </c>
      <c r="AA28" s="703"/>
      <c r="AB28" s="703"/>
      <c r="AC28" s="703"/>
      <c r="AD28" s="704">
        <v>17825</v>
      </c>
      <c r="AE28" s="704"/>
      <c r="AF28" s="704"/>
      <c r="AG28" s="704"/>
      <c r="AH28" s="704"/>
      <c r="AI28" s="704"/>
      <c r="AJ28" s="704"/>
      <c r="AK28" s="704"/>
      <c r="AL28" s="646">
        <v>0.7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506832</v>
      </c>
      <c r="CS28" s="644"/>
      <c r="CT28" s="644"/>
      <c r="CU28" s="644"/>
      <c r="CV28" s="644"/>
      <c r="CW28" s="644"/>
      <c r="CX28" s="644"/>
      <c r="CY28" s="645"/>
      <c r="CZ28" s="646">
        <v>11.5</v>
      </c>
      <c r="DA28" s="675"/>
      <c r="DB28" s="675"/>
      <c r="DC28" s="676"/>
      <c r="DD28" s="649">
        <v>505863</v>
      </c>
      <c r="DE28" s="644"/>
      <c r="DF28" s="644"/>
      <c r="DG28" s="644"/>
      <c r="DH28" s="644"/>
      <c r="DI28" s="644"/>
      <c r="DJ28" s="644"/>
      <c r="DK28" s="645"/>
      <c r="DL28" s="649">
        <v>505863</v>
      </c>
      <c r="DM28" s="644"/>
      <c r="DN28" s="644"/>
      <c r="DO28" s="644"/>
      <c r="DP28" s="644"/>
      <c r="DQ28" s="644"/>
      <c r="DR28" s="644"/>
      <c r="DS28" s="644"/>
      <c r="DT28" s="644"/>
      <c r="DU28" s="644"/>
      <c r="DV28" s="645"/>
      <c r="DW28" s="646">
        <v>18.7</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217620</v>
      </c>
      <c r="S29" s="644"/>
      <c r="T29" s="644"/>
      <c r="U29" s="644"/>
      <c r="V29" s="644"/>
      <c r="W29" s="644"/>
      <c r="X29" s="644"/>
      <c r="Y29" s="645"/>
      <c r="Z29" s="703">
        <v>4.8</v>
      </c>
      <c r="AA29" s="703"/>
      <c r="AB29" s="703"/>
      <c r="AC29" s="703"/>
      <c r="AD29" s="704" t="s">
        <v>131</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506716</v>
      </c>
      <c r="CS29" s="642"/>
      <c r="CT29" s="642"/>
      <c r="CU29" s="642"/>
      <c r="CV29" s="642"/>
      <c r="CW29" s="642"/>
      <c r="CX29" s="642"/>
      <c r="CY29" s="643"/>
      <c r="CZ29" s="646">
        <v>11.5</v>
      </c>
      <c r="DA29" s="675"/>
      <c r="DB29" s="675"/>
      <c r="DC29" s="676"/>
      <c r="DD29" s="649">
        <v>505747</v>
      </c>
      <c r="DE29" s="642"/>
      <c r="DF29" s="642"/>
      <c r="DG29" s="642"/>
      <c r="DH29" s="642"/>
      <c r="DI29" s="642"/>
      <c r="DJ29" s="642"/>
      <c r="DK29" s="643"/>
      <c r="DL29" s="649">
        <v>505747</v>
      </c>
      <c r="DM29" s="642"/>
      <c r="DN29" s="642"/>
      <c r="DO29" s="642"/>
      <c r="DP29" s="642"/>
      <c r="DQ29" s="642"/>
      <c r="DR29" s="642"/>
      <c r="DS29" s="642"/>
      <c r="DT29" s="642"/>
      <c r="DU29" s="642"/>
      <c r="DV29" s="643"/>
      <c r="DW29" s="646">
        <v>18.7</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18996</v>
      </c>
      <c r="S30" s="644"/>
      <c r="T30" s="644"/>
      <c r="U30" s="644"/>
      <c r="V30" s="644"/>
      <c r="W30" s="644"/>
      <c r="X30" s="644"/>
      <c r="Y30" s="645"/>
      <c r="Z30" s="703">
        <v>0.4</v>
      </c>
      <c r="AA30" s="703"/>
      <c r="AB30" s="703"/>
      <c r="AC30" s="703"/>
      <c r="AD30" s="704" t="s">
        <v>228</v>
      </c>
      <c r="AE30" s="704"/>
      <c r="AF30" s="704"/>
      <c r="AG30" s="704"/>
      <c r="AH30" s="704"/>
      <c r="AI30" s="704"/>
      <c r="AJ30" s="704"/>
      <c r="AK30" s="704"/>
      <c r="AL30" s="646" t="s">
        <v>228</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98.8</v>
      </c>
      <c r="BH30" s="722"/>
      <c r="BI30" s="722"/>
      <c r="BJ30" s="722"/>
      <c r="BK30" s="722"/>
      <c r="BL30" s="722"/>
      <c r="BM30" s="723">
        <v>92.2</v>
      </c>
      <c r="BN30" s="722"/>
      <c r="BO30" s="722"/>
      <c r="BP30" s="722"/>
      <c r="BQ30" s="724"/>
      <c r="BR30" s="721">
        <v>98</v>
      </c>
      <c r="BS30" s="722"/>
      <c r="BT30" s="722"/>
      <c r="BU30" s="722"/>
      <c r="BV30" s="722"/>
      <c r="BW30" s="722"/>
      <c r="BX30" s="723">
        <v>91.1</v>
      </c>
      <c r="BY30" s="722"/>
      <c r="BZ30" s="722"/>
      <c r="CA30" s="722"/>
      <c r="CB30" s="724"/>
      <c r="CD30" s="727"/>
      <c r="CE30" s="728"/>
      <c r="CF30" s="685" t="s">
        <v>306</v>
      </c>
      <c r="CG30" s="682"/>
      <c r="CH30" s="682"/>
      <c r="CI30" s="682"/>
      <c r="CJ30" s="682"/>
      <c r="CK30" s="682"/>
      <c r="CL30" s="682"/>
      <c r="CM30" s="682"/>
      <c r="CN30" s="682"/>
      <c r="CO30" s="682"/>
      <c r="CP30" s="682"/>
      <c r="CQ30" s="683"/>
      <c r="CR30" s="641">
        <v>470839</v>
      </c>
      <c r="CS30" s="644"/>
      <c r="CT30" s="644"/>
      <c r="CU30" s="644"/>
      <c r="CV30" s="644"/>
      <c r="CW30" s="644"/>
      <c r="CX30" s="644"/>
      <c r="CY30" s="645"/>
      <c r="CZ30" s="646">
        <v>10.7</v>
      </c>
      <c r="DA30" s="675"/>
      <c r="DB30" s="675"/>
      <c r="DC30" s="676"/>
      <c r="DD30" s="649">
        <v>469979</v>
      </c>
      <c r="DE30" s="644"/>
      <c r="DF30" s="644"/>
      <c r="DG30" s="644"/>
      <c r="DH30" s="644"/>
      <c r="DI30" s="644"/>
      <c r="DJ30" s="644"/>
      <c r="DK30" s="645"/>
      <c r="DL30" s="649">
        <v>469979</v>
      </c>
      <c r="DM30" s="644"/>
      <c r="DN30" s="644"/>
      <c r="DO30" s="644"/>
      <c r="DP30" s="644"/>
      <c r="DQ30" s="644"/>
      <c r="DR30" s="644"/>
      <c r="DS30" s="644"/>
      <c r="DT30" s="644"/>
      <c r="DU30" s="644"/>
      <c r="DV30" s="645"/>
      <c r="DW30" s="646">
        <v>17.399999999999999</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13237</v>
      </c>
      <c r="S31" s="644"/>
      <c r="T31" s="644"/>
      <c r="U31" s="644"/>
      <c r="V31" s="644"/>
      <c r="W31" s="644"/>
      <c r="X31" s="644"/>
      <c r="Y31" s="645"/>
      <c r="Z31" s="703">
        <v>0.3</v>
      </c>
      <c r="AA31" s="703"/>
      <c r="AB31" s="703"/>
      <c r="AC31" s="703"/>
      <c r="AD31" s="704" t="s">
        <v>222</v>
      </c>
      <c r="AE31" s="704"/>
      <c r="AF31" s="704"/>
      <c r="AG31" s="704"/>
      <c r="AH31" s="704"/>
      <c r="AI31" s="704"/>
      <c r="AJ31" s="704"/>
      <c r="AK31" s="704"/>
      <c r="AL31" s="646" t="s">
        <v>222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v>
      </c>
      <c r="BH31" s="642"/>
      <c r="BI31" s="642"/>
      <c r="BJ31" s="642"/>
      <c r="BK31" s="642"/>
      <c r="BL31" s="642"/>
      <c r="BM31" s="647">
        <v>92.7</v>
      </c>
      <c r="BN31" s="720"/>
      <c r="BO31" s="720"/>
      <c r="BP31" s="720"/>
      <c r="BQ31" s="681"/>
      <c r="BR31" s="719">
        <v>97.9</v>
      </c>
      <c r="BS31" s="642"/>
      <c r="BT31" s="642"/>
      <c r="BU31" s="642"/>
      <c r="BV31" s="642"/>
      <c r="BW31" s="642"/>
      <c r="BX31" s="647">
        <v>90.7</v>
      </c>
      <c r="BY31" s="720"/>
      <c r="BZ31" s="720"/>
      <c r="CA31" s="720"/>
      <c r="CB31" s="681"/>
      <c r="CD31" s="727"/>
      <c r="CE31" s="728"/>
      <c r="CF31" s="685" t="s">
        <v>310</v>
      </c>
      <c r="CG31" s="682"/>
      <c r="CH31" s="682"/>
      <c r="CI31" s="682"/>
      <c r="CJ31" s="682"/>
      <c r="CK31" s="682"/>
      <c r="CL31" s="682"/>
      <c r="CM31" s="682"/>
      <c r="CN31" s="682"/>
      <c r="CO31" s="682"/>
      <c r="CP31" s="682"/>
      <c r="CQ31" s="683"/>
      <c r="CR31" s="641">
        <v>35877</v>
      </c>
      <c r="CS31" s="642"/>
      <c r="CT31" s="642"/>
      <c r="CU31" s="642"/>
      <c r="CV31" s="642"/>
      <c r="CW31" s="642"/>
      <c r="CX31" s="642"/>
      <c r="CY31" s="643"/>
      <c r="CZ31" s="646">
        <v>0.8</v>
      </c>
      <c r="DA31" s="675"/>
      <c r="DB31" s="675"/>
      <c r="DC31" s="676"/>
      <c r="DD31" s="649">
        <v>35768</v>
      </c>
      <c r="DE31" s="642"/>
      <c r="DF31" s="642"/>
      <c r="DG31" s="642"/>
      <c r="DH31" s="642"/>
      <c r="DI31" s="642"/>
      <c r="DJ31" s="642"/>
      <c r="DK31" s="643"/>
      <c r="DL31" s="649">
        <v>35768</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69661</v>
      </c>
      <c r="S32" s="644"/>
      <c r="T32" s="644"/>
      <c r="U32" s="644"/>
      <c r="V32" s="644"/>
      <c r="W32" s="644"/>
      <c r="X32" s="644"/>
      <c r="Y32" s="645"/>
      <c r="Z32" s="703">
        <v>1.5</v>
      </c>
      <c r="AA32" s="703"/>
      <c r="AB32" s="703"/>
      <c r="AC32" s="703"/>
      <c r="AD32" s="704" t="s">
        <v>228</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98.8</v>
      </c>
      <c r="BH32" s="657"/>
      <c r="BI32" s="657"/>
      <c r="BJ32" s="657"/>
      <c r="BK32" s="657"/>
      <c r="BL32" s="657"/>
      <c r="BM32" s="701">
        <v>91.6</v>
      </c>
      <c r="BN32" s="657"/>
      <c r="BO32" s="657"/>
      <c r="BP32" s="657"/>
      <c r="BQ32" s="694"/>
      <c r="BR32" s="718">
        <v>98</v>
      </c>
      <c r="BS32" s="657"/>
      <c r="BT32" s="657"/>
      <c r="BU32" s="657"/>
      <c r="BV32" s="657"/>
      <c r="BW32" s="657"/>
      <c r="BX32" s="701">
        <v>90.7</v>
      </c>
      <c r="BY32" s="657"/>
      <c r="BZ32" s="657"/>
      <c r="CA32" s="657"/>
      <c r="CB32" s="694"/>
      <c r="CD32" s="729"/>
      <c r="CE32" s="730"/>
      <c r="CF32" s="685" t="s">
        <v>313</v>
      </c>
      <c r="CG32" s="682"/>
      <c r="CH32" s="682"/>
      <c r="CI32" s="682"/>
      <c r="CJ32" s="682"/>
      <c r="CK32" s="682"/>
      <c r="CL32" s="682"/>
      <c r="CM32" s="682"/>
      <c r="CN32" s="682"/>
      <c r="CO32" s="682"/>
      <c r="CP32" s="682"/>
      <c r="CQ32" s="683"/>
      <c r="CR32" s="641">
        <v>116</v>
      </c>
      <c r="CS32" s="644"/>
      <c r="CT32" s="644"/>
      <c r="CU32" s="644"/>
      <c r="CV32" s="644"/>
      <c r="CW32" s="644"/>
      <c r="CX32" s="644"/>
      <c r="CY32" s="645"/>
      <c r="CZ32" s="646">
        <v>0</v>
      </c>
      <c r="DA32" s="675"/>
      <c r="DB32" s="675"/>
      <c r="DC32" s="676"/>
      <c r="DD32" s="649">
        <v>116</v>
      </c>
      <c r="DE32" s="644"/>
      <c r="DF32" s="644"/>
      <c r="DG32" s="644"/>
      <c r="DH32" s="644"/>
      <c r="DI32" s="644"/>
      <c r="DJ32" s="644"/>
      <c r="DK32" s="645"/>
      <c r="DL32" s="649">
        <v>116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41338</v>
      </c>
      <c r="S33" s="644"/>
      <c r="T33" s="644"/>
      <c r="U33" s="644"/>
      <c r="V33" s="644"/>
      <c r="W33" s="644"/>
      <c r="X33" s="644"/>
      <c r="Y33" s="645"/>
      <c r="Z33" s="703">
        <v>0.9</v>
      </c>
      <c r="AA33" s="703"/>
      <c r="AB33" s="703"/>
      <c r="AC33" s="703"/>
      <c r="AD33" s="704" t="s">
        <v>228</v>
      </c>
      <c r="AE33" s="704"/>
      <c r="AF33" s="704"/>
      <c r="AG33" s="704"/>
      <c r="AH33" s="704"/>
      <c r="AI33" s="704"/>
      <c r="AJ33" s="704"/>
      <c r="AK33" s="704"/>
      <c r="AL33" s="646" t="s">
        <v>222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1866076</v>
      </c>
      <c r="CS33" s="642"/>
      <c r="CT33" s="642"/>
      <c r="CU33" s="642"/>
      <c r="CV33" s="642"/>
      <c r="CW33" s="642"/>
      <c r="CX33" s="642"/>
      <c r="CY33" s="643"/>
      <c r="CZ33" s="646">
        <v>42.3</v>
      </c>
      <c r="DA33" s="675"/>
      <c r="DB33" s="675"/>
      <c r="DC33" s="676"/>
      <c r="DD33" s="649">
        <v>1529579</v>
      </c>
      <c r="DE33" s="642"/>
      <c r="DF33" s="642"/>
      <c r="DG33" s="642"/>
      <c r="DH33" s="642"/>
      <c r="DI33" s="642"/>
      <c r="DJ33" s="642"/>
      <c r="DK33" s="643"/>
      <c r="DL33" s="649">
        <v>1214256</v>
      </c>
      <c r="DM33" s="642"/>
      <c r="DN33" s="642"/>
      <c r="DO33" s="642"/>
      <c r="DP33" s="642"/>
      <c r="DQ33" s="642"/>
      <c r="DR33" s="642"/>
      <c r="DS33" s="642"/>
      <c r="DT33" s="642"/>
      <c r="DU33" s="642"/>
      <c r="DV33" s="643"/>
      <c r="DW33" s="646">
        <v>44.8</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84370</v>
      </c>
      <c r="S34" s="644"/>
      <c r="T34" s="644"/>
      <c r="U34" s="644"/>
      <c r="V34" s="644"/>
      <c r="W34" s="644"/>
      <c r="X34" s="644"/>
      <c r="Y34" s="645"/>
      <c r="Z34" s="703">
        <v>1.9</v>
      </c>
      <c r="AA34" s="703"/>
      <c r="AB34" s="703"/>
      <c r="AC34" s="703"/>
      <c r="AD34" s="704" t="s">
        <v>228</v>
      </c>
      <c r="AE34" s="704"/>
      <c r="AF34" s="704"/>
      <c r="AG34" s="704"/>
      <c r="AH34" s="704"/>
      <c r="AI34" s="704"/>
      <c r="AJ34" s="704"/>
      <c r="AK34" s="704"/>
      <c r="AL34" s="646" t="s">
        <v>222</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567636</v>
      </c>
      <c r="CS34" s="644"/>
      <c r="CT34" s="644"/>
      <c r="CU34" s="644"/>
      <c r="CV34" s="644"/>
      <c r="CW34" s="644"/>
      <c r="CX34" s="644"/>
      <c r="CY34" s="645"/>
      <c r="CZ34" s="646">
        <v>12.9</v>
      </c>
      <c r="DA34" s="675"/>
      <c r="DB34" s="675"/>
      <c r="DC34" s="676"/>
      <c r="DD34" s="649">
        <v>382926</v>
      </c>
      <c r="DE34" s="644"/>
      <c r="DF34" s="644"/>
      <c r="DG34" s="644"/>
      <c r="DH34" s="644"/>
      <c r="DI34" s="644"/>
      <c r="DJ34" s="644"/>
      <c r="DK34" s="645"/>
      <c r="DL34" s="649">
        <v>273020</v>
      </c>
      <c r="DM34" s="644"/>
      <c r="DN34" s="644"/>
      <c r="DO34" s="644"/>
      <c r="DP34" s="644"/>
      <c r="DQ34" s="644"/>
      <c r="DR34" s="644"/>
      <c r="DS34" s="644"/>
      <c r="DT34" s="644"/>
      <c r="DU34" s="644"/>
      <c r="DV34" s="645"/>
      <c r="DW34" s="646">
        <v>10.1</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534151</v>
      </c>
      <c r="S35" s="644"/>
      <c r="T35" s="644"/>
      <c r="U35" s="644"/>
      <c r="V35" s="644"/>
      <c r="W35" s="644"/>
      <c r="X35" s="644"/>
      <c r="Y35" s="645"/>
      <c r="Z35" s="703">
        <v>11.8</v>
      </c>
      <c r="AA35" s="703"/>
      <c r="AB35" s="703"/>
      <c r="AC35" s="703"/>
      <c r="AD35" s="704" t="s">
        <v>228</v>
      </c>
      <c r="AE35" s="704"/>
      <c r="AF35" s="704"/>
      <c r="AG35" s="704"/>
      <c r="AH35" s="704"/>
      <c r="AI35" s="704"/>
      <c r="AJ35" s="704"/>
      <c r="AK35" s="704"/>
      <c r="AL35" s="646" t="s">
        <v>228</v>
      </c>
      <c r="AM35" s="647"/>
      <c r="AN35" s="647"/>
      <c r="AO35" s="705"/>
      <c r="AP35" s="214"/>
      <c r="AQ35" s="709" t="s">
        <v>321</v>
      </c>
      <c r="AR35" s="710"/>
      <c r="AS35" s="710"/>
      <c r="AT35" s="710"/>
      <c r="AU35" s="710"/>
      <c r="AV35" s="710"/>
      <c r="AW35" s="710"/>
      <c r="AX35" s="710"/>
      <c r="AY35" s="711"/>
      <c r="AZ35" s="706">
        <v>650529</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43447</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33314</v>
      </c>
      <c r="CS35" s="642"/>
      <c r="CT35" s="642"/>
      <c r="CU35" s="642"/>
      <c r="CV35" s="642"/>
      <c r="CW35" s="642"/>
      <c r="CX35" s="642"/>
      <c r="CY35" s="643"/>
      <c r="CZ35" s="646">
        <v>0.8</v>
      </c>
      <c r="DA35" s="675"/>
      <c r="DB35" s="675"/>
      <c r="DC35" s="676"/>
      <c r="DD35" s="649">
        <v>11699</v>
      </c>
      <c r="DE35" s="642"/>
      <c r="DF35" s="642"/>
      <c r="DG35" s="642"/>
      <c r="DH35" s="642"/>
      <c r="DI35" s="642"/>
      <c r="DJ35" s="642"/>
      <c r="DK35" s="643"/>
      <c r="DL35" s="649">
        <v>11699</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222</v>
      </c>
      <c r="S36" s="644"/>
      <c r="T36" s="644"/>
      <c r="U36" s="644"/>
      <c r="V36" s="644"/>
      <c r="W36" s="644"/>
      <c r="X36" s="644"/>
      <c r="Y36" s="645"/>
      <c r="Z36" s="703" t="s">
        <v>222</v>
      </c>
      <c r="AA36" s="703"/>
      <c r="AB36" s="703"/>
      <c r="AC36" s="703"/>
      <c r="AD36" s="704" t="s">
        <v>228</v>
      </c>
      <c r="AE36" s="704"/>
      <c r="AF36" s="704"/>
      <c r="AG36" s="704"/>
      <c r="AH36" s="704"/>
      <c r="AI36" s="704"/>
      <c r="AJ36" s="704"/>
      <c r="AK36" s="704"/>
      <c r="AL36" s="646" t="s">
        <v>228</v>
      </c>
      <c r="AM36" s="647"/>
      <c r="AN36" s="647"/>
      <c r="AO36" s="705"/>
      <c r="AQ36" s="678" t="s">
        <v>325</v>
      </c>
      <c r="AR36" s="679"/>
      <c r="AS36" s="679"/>
      <c r="AT36" s="679"/>
      <c r="AU36" s="679"/>
      <c r="AV36" s="679"/>
      <c r="AW36" s="679"/>
      <c r="AX36" s="679"/>
      <c r="AY36" s="680"/>
      <c r="AZ36" s="641">
        <v>118089</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22824</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639539</v>
      </c>
      <c r="CS36" s="644"/>
      <c r="CT36" s="644"/>
      <c r="CU36" s="644"/>
      <c r="CV36" s="644"/>
      <c r="CW36" s="644"/>
      <c r="CX36" s="644"/>
      <c r="CY36" s="645"/>
      <c r="CZ36" s="646">
        <v>14.5</v>
      </c>
      <c r="DA36" s="675"/>
      <c r="DB36" s="675"/>
      <c r="DC36" s="676"/>
      <c r="DD36" s="649">
        <v>602710</v>
      </c>
      <c r="DE36" s="644"/>
      <c r="DF36" s="644"/>
      <c r="DG36" s="644"/>
      <c r="DH36" s="644"/>
      <c r="DI36" s="644"/>
      <c r="DJ36" s="644"/>
      <c r="DK36" s="645"/>
      <c r="DL36" s="649">
        <v>520218</v>
      </c>
      <c r="DM36" s="644"/>
      <c r="DN36" s="644"/>
      <c r="DO36" s="644"/>
      <c r="DP36" s="644"/>
      <c r="DQ36" s="644"/>
      <c r="DR36" s="644"/>
      <c r="DS36" s="644"/>
      <c r="DT36" s="644"/>
      <c r="DU36" s="644"/>
      <c r="DV36" s="645"/>
      <c r="DW36" s="646">
        <v>19.2</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115551</v>
      </c>
      <c r="S37" s="644"/>
      <c r="T37" s="644"/>
      <c r="U37" s="644"/>
      <c r="V37" s="644"/>
      <c r="W37" s="644"/>
      <c r="X37" s="644"/>
      <c r="Y37" s="645"/>
      <c r="Z37" s="703">
        <v>2.5</v>
      </c>
      <c r="AA37" s="703"/>
      <c r="AB37" s="703"/>
      <c r="AC37" s="703"/>
      <c r="AD37" s="704" t="s">
        <v>222</v>
      </c>
      <c r="AE37" s="704"/>
      <c r="AF37" s="704"/>
      <c r="AG37" s="704"/>
      <c r="AH37" s="704"/>
      <c r="AI37" s="704"/>
      <c r="AJ37" s="704"/>
      <c r="AK37" s="704"/>
      <c r="AL37" s="646" t="s">
        <v>228</v>
      </c>
      <c r="AM37" s="647"/>
      <c r="AN37" s="647"/>
      <c r="AO37" s="705"/>
      <c r="AQ37" s="678" t="s">
        <v>329</v>
      </c>
      <c r="AR37" s="679"/>
      <c r="AS37" s="679"/>
      <c r="AT37" s="679"/>
      <c r="AU37" s="679"/>
      <c r="AV37" s="679"/>
      <c r="AW37" s="679"/>
      <c r="AX37" s="679"/>
      <c r="AY37" s="680"/>
      <c r="AZ37" s="641">
        <v>103037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1206</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374605</v>
      </c>
      <c r="CS37" s="642"/>
      <c r="CT37" s="642"/>
      <c r="CU37" s="642"/>
      <c r="CV37" s="642"/>
      <c r="CW37" s="642"/>
      <c r="CX37" s="642"/>
      <c r="CY37" s="643"/>
      <c r="CZ37" s="646">
        <v>8.5</v>
      </c>
      <c r="DA37" s="675"/>
      <c r="DB37" s="675"/>
      <c r="DC37" s="676"/>
      <c r="DD37" s="649">
        <v>372605</v>
      </c>
      <c r="DE37" s="642"/>
      <c r="DF37" s="642"/>
      <c r="DG37" s="642"/>
      <c r="DH37" s="642"/>
      <c r="DI37" s="642"/>
      <c r="DJ37" s="642"/>
      <c r="DK37" s="643"/>
      <c r="DL37" s="649">
        <v>345360</v>
      </c>
      <c r="DM37" s="642"/>
      <c r="DN37" s="642"/>
      <c r="DO37" s="642"/>
      <c r="DP37" s="642"/>
      <c r="DQ37" s="642"/>
      <c r="DR37" s="642"/>
      <c r="DS37" s="642"/>
      <c r="DT37" s="642"/>
      <c r="DU37" s="642"/>
      <c r="DV37" s="643"/>
      <c r="DW37" s="646">
        <v>12.8</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4533250</v>
      </c>
      <c r="S38" s="693"/>
      <c r="T38" s="693"/>
      <c r="U38" s="693"/>
      <c r="V38" s="693"/>
      <c r="W38" s="693"/>
      <c r="X38" s="693"/>
      <c r="Y38" s="698"/>
      <c r="Z38" s="699">
        <v>100</v>
      </c>
      <c r="AA38" s="699"/>
      <c r="AB38" s="699"/>
      <c r="AC38" s="699"/>
      <c r="AD38" s="700">
        <v>2592986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400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1846</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547092</v>
      </c>
      <c r="CS38" s="644"/>
      <c r="CT38" s="644"/>
      <c r="CU38" s="644"/>
      <c r="CV38" s="644"/>
      <c r="CW38" s="644"/>
      <c r="CX38" s="644"/>
      <c r="CY38" s="645"/>
      <c r="CZ38" s="646">
        <v>12.4</v>
      </c>
      <c r="DA38" s="675"/>
      <c r="DB38" s="675"/>
      <c r="DC38" s="676"/>
      <c r="DD38" s="649">
        <v>476400</v>
      </c>
      <c r="DE38" s="644"/>
      <c r="DF38" s="644"/>
      <c r="DG38" s="644"/>
      <c r="DH38" s="644"/>
      <c r="DI38" s="644"/>
      <c r="DJ38" s="644"/>
      <c r="DK38" s="645"/>
      <c r="DL38" s="649">
        <v>409319</v>
      </c>
      <c r="DM38" s="644"/>
      <c r="DN38" s="644"/>
      <c r="DO38" s="644"/>
      <c r="DP38" s="644"/>
      <c r="DQ38" s="644"/>
      <c r="DR38" s="644"/>
      <c r="DS38" s="644"/>
      <c r="DT38" s="644"/>
      <c r="DU38" s="644"/>
      <c r="DV38" s="645"/>
      <c r="DW38" s="646">
        <v>15.1</v>
      </c>
      <c r="DX38" s="675"/>
      <c r="DY38" s="675"/>
      <c r="DZ38" s="675"/>
      <c r="EA38" s="675"/>
      <c r="EB38" s="675"/>
      <c r="EC38" s="677"/>
    </row>
    <row r="39" spans="2:133" ht="11.25" customHeight="1">
      <c r="AQ39" s="678" t="s">
        <v>336</v>
      </c>
      <c r="AR39" s="679"/>
      <c r="AS39" s="679"/>
      <c r="AT39" s="679"/>
      <c r="AU39" s="679"/>
      <c r="AV39" s="679"/>
      <c r="AW39" s="679"/>
      <c r="AX39" s="679"/>
      <c r="AY39" s="680"/>
      <c r="AZ39" s="641" t="s">
        <v>222</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87</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78495</v>
      </c>
      <c r="CS39" s="642"/>
      <c r="CT39" s="642"/>
      <c r="CU39" s="642"/>
      <c r="CV39" s="642"/>
      <c r="CW39" s="642"/>
      <c r="CX39" s="642"/>
      <c r="CY39" s="643"/>
      <c r="CZ39" s="646">
        <v>1.8</v>
      </c>
      <c r="DA39" s="675"/>
      <c r="DB39" s="675"/>
      <c r="DC39" s="676"/>
      <c r="DD39" s="649">
        <v>55844</v>
      </c>
      <c r="DE39" s="642"/>
      <c r="DF39" s="642"/>
      <c r="DG39" s="642"/>
      <c r="DH39" s="642"/>
      <c r="DI39" s="642"/>
      <c r="DJ39" s="642"/>
      <c r="DK39" s="643"/>
      <c r="DL39" s="649" t="s">
        <v>228</v>
      </c>
      <c r="DM39" s="642"/>
      <c r="DN39" s="642"/>
      <c r="DO39" s="642"/>
      <c r="DP39" s="642"/>
      <c r="DQ39" s="642"/>
      <c r="DR39" s="642"/>
      <c r="DS39" s="642"/>
      <c r="DT39" s="642"/>
      <c r="DU39" s="642"/>
      <c r="DV39" s="643"/>
      <c r="DW39" s="646" t="s">
        <v>228</v>
      </c>
      <c r="DX39" s="675"/>
      <c r="DY39" s="675"/>
      <c r="DZ39" s="675"/>
      <c r="EA39" s="675"/>
      <c r="EB39" s="675"/>
      <c r="EC39" s="677"/>
    </row>
    <row r="40" spans="2:133" ht="11.25" customHeight="1">
      <c r="AQ40" s="678" t="s">
        <v>340</v>
      </c>
      <c r="AR40" s="679"/>
      <c r="AS40" s="679"/>
      <c r="AT40" s="679"/>
      <c r="AU40" s="679"/>
      <c r="AV40" s="679"/>
      <c r="AW40" s="679"/>
      <c r="AX40" s="679"/>
      <c r="AY40" s="680"/>
      <c r="AZ40" s="641">
        <v>90137</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162</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t="s">
        <v>222</v>
      </c>
      <c r="CS40" s="644"/>
      <c r="CT40" s="644"/>
      <c r="CU40" s="644"/>
      <c r="CV40" s="644"/>
      <c r="CW40" s="644"/>
      <c r="CX40" s="644"/>
      <c r="CY40" s="645"/>
      <c r="CZ40" s="646" t="s">
        <v>222</v>
      </c>
      <c r="DA40" s="675"/>
      <c r="DB40" s="675"/>
      <c r="DC40" s="676"/>
      <c r="DD40" s="649" t="s">
        <v>222</v>
      </c>
      <c r="DE40" s="644"/>
      <c r="DF40" s="644"/>
      <c r="DG40" s="644"/>
      <c r="DH40" s="644"/>
      <c r="DI40" s="644"/>
      <c r="DJ40" s="644"/>
      <c r="DK40" s="645"/>
      <c r="DL40" s="649" t="s">
        <v>222</v>
      </c>
      <c r="DM40" s="644"/>
      <c r="DN40" s="644"/>
      <c r="DO40" s="644"/>
      <c r="DP40" s="644"/>
      <c r="DQ40" s="644"/>
      <c r="DR40" s="644"/>
      <c r="DS40" s="644"/>
      <c r="DT40" s="644"/>
      <c r="DU40" s="644"/>
      <c r="DV40" s="645"/>
      <c r="DW40" s="646" t="s">
        <v>222</v>
      </c>
      <c r="DX40" s="675"/>
      <c r="DY40" s="675"/>
      <c r="DZ40" s="675"/>
      <c r="EA40" s="675"/>
      <c r="EB40" s="675"/>
      <c r="EC40" s="677"/>
    </row>
    <row r="41" spans="2:133" ht="11.25" customHeight="1">
      <c r="AQ41" s="690" t="s">
        <v>343</v>
      </c>
      <c r="AR41" s="691"/>
      <c r="AS41" s="691"/>
      <c r="AT41" s="691"/>
      <c r="AU41" s="691"/>
      <c r="AV41" s="691"/>
      <c r="AW41" s="691"/>
      <c r="AX41" s="691"/>
      <c r="AY41" s="692"/>
      <c r="AZ41" s="656">
        <v>338866</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372</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222</v>
      </c>
      <c r="CS41" s="642"/>
      <c r="CT41" s="642"/>
      <c r="CU41" s="642"/>
      <c r="CV41" s="642"/>
      <c r="CW41" s="642"/>
      <c r="CX41" s="642"/>
      <c r="CY41" s="643"/>
      <c r="CZ41" s="646" t="s">
        <v>222</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673513</v>
      </c>
      <c r="CS42" s="644"/>
      <c r="CT42" s="644"/>
      <c r="CU42" s="644"/>
      <c r="CV42" s="644"/>
      <c r="CW42" s="644"/>
      <c r="CX42" s="644"/>
      <c r="CY42" s="645"/>
      <c r="CZ42" s="646">
        <v>15.3</v>
      </c>
      <c r="DA42" s="647"/>
      <c r="DB42" s="647"/>
      <c r="DC42" s="648"/>
      <c r="DD42" s="649">
        <v>60466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5447</v>
      </c>
      <c r="CS43" s="642"/>
      <c r="CT43" s="642"/>
      <c r="CU43" s="642"/>
      <c r="CV43" s="642"/>
      <c r="CW43" s="642"/>
      <c r="CX43" s="642"/>
      <c r="CY43" s="643"/>
      <c r="CZ43" s="646">
        <v>0.1</v>
      </c>
      <c r="DA43" s="675"/>
      <c r="DB43" s="675"/>
      <c r="DC43" s="676"/>
      <c r="DD43" s="649">
        <v>1920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673513</v>
      </c>
      <c r="CS44" s="644"/>
      <c r="CT44" s="644"/>
      <c r="CU44" s="644"/>
      <c r="CV44" s="644"/>
      <c r="CW44" s="644"/>
      <c r="CX44" s="644"/>
      <c r="CY44" s="645"/>
      <c r="CZ44" s="646">
        <v>15.3</v>
      </c>
      <c r="DA44" s="647"/>
      <c r="DB44" s="647"/>
      <c r="DC44" s="648"/>
      <c r="DD44" s="649">
        <v>60466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477840</v>
      </c>
      <c r="CS45" s="642"/>
      <c r="CT45" s="642"/>
      <c r="CU45" s="642"/>
      <c r="CV45" s="642"/>
      <c r="CW45" s="642"/>
      <c r="CX45" s="642"/>
      <c r="CY45" s="643"/>
      <c r="CZ45" s="646">
        <v>10.8</v>
      </c>
      <c r="DA45" s="675"/>
      <c r="DB45" s="675"/>
      <c r="DC45" s="676"/>
      <c r="DD45" s="649">
        <v>10448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194730</v>
      </c>
      <c r="CS46" s="644"/>
      <c r="CT46" s="644"/>
      <c r="CU46" s="644"/>
      <c r="CV46" s="644"/>
      <c r="CW46" s="644"/>
      <c r="CX46" s="644"/>
      <c r="CY46" s="645"/>
      <c r="CZ46" s="646">
        <v>4.4000000000000004</v>
      </c>
      <c r="DA46" s="647"/>
      <c r="DB46" s="647"/>
      <c r="DC46" s="648"/>
      <c r="DD46" s="649">
        <v>49975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222</v>
      </c>
      <c r="CS47" s="642"/>
      <c r="CT47" s="642"/>
      <c r="CU47" s="642"/>
      <c r="CV47" s="642"/>
      <c r="CW47" s="642"/>
      <c r="CX47" s="642"/>
      <c r="CY47" s="643"/>
      <c r="CZ47" s="646" t="s">
        <v>222</v>
      </c>
      <c r="DA47" s="675"/>
      <c r="DB47" s="675"/>
      <c r="DC47" s="676"/>
      <c r="DD47" s="649" t="s">
        <v>228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222</v>
      </c>
      <c r="CS48" s="644"/>
      <c r="CT48" s="644"/>
      <c r="CU48" s="644"/>
      <c r="CV48" s="644"/>
      <c r="CW48" s="644"/>
      <c r="CX48" s="644"/>
      <c r="CY48" s="645"/>
      <c r="CZ48" s="646" t="s">
        <v>228</v>
      </c>
      <c r="DA48" s="647"/>
      <c r="DB48" s="647"/>
      <c r="DC48" s="648"/>
      <c r="DD48" s="649" t="s">
        <v>222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4407825</v>
      </c>
      <c r="CS49" s="657"/>
      <c r="CT49" s="657"/>
      <c r="CU49" s="657"/>
      <c r="CV49" s="657"/>
      <c r="CW49" s="657"/>
      <c r="CX49" s="657"/>
      <c r="CY49" s="658"/>
      <c r="CZ49" s="659">
        <v>100</v>
      </c>
      <c r="DA49" s="660"/>
      <c r="DB49" s="660"/>
      <c r="DC49" s="661"/>
      <c r="DD49" s="662">
        <v>2999578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c0RY8vhLIv05Qir3UbTh7ADh2b+me6tOSY+QcwxFaraC+VEcLseV2MpkNOIOFC3RJi4+ZplM2B/M1v+YIRhLg==" saltValue="Y4OFOontXMKbfdS2eSti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4533</v>
      </c>
      <c r="R7" s="1174"/>
      <c r="S7" s="1174"/>
      <c r="T7" s="1174"/>
      <c r="U7" s="1174"/>
      <c r="V7" s="1174">
        <v>4408</v>
      </c>
      <c r="W7" s="1174"/>
      <c r="X7" s="1174"/>
      <c r="Y7" s="1174"/>
      <c r="Z7" s="1174"/>
      <c r="AA7" s="1174">
        <v>125</v>
      </c>
      <c r="AB7" s="1174"/>
      <c r="AC7" s="1174"/>
      <c r="AD7" s="1174"/>
      <c r="AE7" s="1175"/>
      <c r="AF7" s="1176">
        <v>118</v>
      </c>
      <c r="AG7" s="1177"/>
      <c r="AH7" s="1177"/>
      <c r="AI7" s="1177"/>
      <c r="AJ7" s="1178"/>
      <c r="AK7" s="1160">
        <v>70</v>
      </c>
      <c r="AL7" s="1161"/>
      <c r="AM7" s="1161"/>
      <c r="AN7" s="1161"/>
      <c r="AO7" s="1161"/>
      <c r="AP7" s="1161">
        <v>4946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585</v>
      </c>
      <c r="BS7" s="1164" t="s">
        <v>584</v>
      </c>
      <c r="BT7" s="1165"/>
      <c r="BU7" s="1165"/>
      <c r="BV7" s="1165"/>
      <c r="BW7" s="1165"/>
      <c r="BX7" s="1165"/>
      <c r="BY7" s="1165"/>
      <c r="BZ7" s="1165"/>
      <c r="CA7" s="1165"/>
      <c r="CB7" s="1165"/>
      <c r="CC7" s="1165"/>
      <c r="CD7" s="1165"/>
      <c r="CE7" s="1165"/>
      <c r="CF7" s="1165"/>
      <c r="CG7" s="1166"/>
      <c r="CH7" s="1157">
        <v>0</v>
      </c>
      <c r="CI7" s="1158"/>
      <c r="CJ7" s="1158"/>
      <c r="CK7" s="1158"/>
      <c r="CL7" s="1159"/>
      <c r="CM7" s="1157">
        <v>19</v>
      </c>
      <c r="CN7" s="1158"/>
      <c r="CO7" s="1158"/>
      <c r="CP7" s="1158"/>
      <c r="CQ7" s="1159"/>
      <c r="CR7" s="1157">
        <v>5</v>
      </c>
      <c r="CS7" s="1158"/>
      <c r="CT7" s="1158"/>
      <c r="CU7" s="1158"/>
      <c r="CV7" s="1159"/>
      <c r="CW7" s="1157" t="s">
        <v>582</v>
      </c>
      <c r="CX7" s="1158"/>
      <c r="CY7" s="1158"/>
      <c r="CZ7" s="1158"/>
      <c r="DA7" s="1159"/>
      <c r="DB7" s="1157" t="s">
        <v>582</v>
      </c>
      <c r="DC7" s="1158"/>
      <c r="DD7" s="1158"/>
      <c r="DE7" s="1158"/>
      <c r="DF7" s="1159"/>
      <c r="DG7" s="1157">
        <v>239</v>
      </c>
      <c r="DH7" s="1158"/>
      <c r="DI7" s="1158"/>
      <c r="DJ7" s="1158"/>
      <c r="DK7" s="1159"/>
      <c r="DL7" s="1157" t="s">
        <v>582</v>
      </c>
      <c r="DM7" s="1158"/>
      <c r="DN7" s="1158"/>
      <c r="DO7" s="1158"/>
      <c r="DP7" s="1159"/>
      <c r="DQ7" s="1157" t="s">
        <v>582</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4533</v>
      </c>
      <c r="R23" s="1138"/>
      <c r="S23" s="1138"/>
      <c r="T23" s="1138"/>
      <c r="U23" s="1138"/>
      <c r="V23" s="1138">
        <v>4408</v>
      </c>
      <c r="W23" s="1138"/>
      <c r="X23" s="1138"/>
      <c r="Y23" s="1138"/>
      <c r="Z23" s="1138"/>
      <c r="AA23" s="1138">
        <v>125</v>
      </c>
      <c r="AB23" s="1138"/>
      <c r="AC23" s="1138"/>
      <c r="AD23" s="1138"/>
      <c r="AE23" s="1139"/>
      <c r="AF23" s="1140">
        <v>118</v>
      </c>
      <c r="AG23" s="1138"/>
      <c r="AH23" s="1138"/>
      <c r="AI23" s="1138"/>
      <c r="AJ23" s="1141"/>
      <c r="AK23" s="1142"/>
      <c r="AL23" s="1143"/>
      <c r="AM23" s="1143"/>
      <c r="AN23" s="1143"/>
      <c r="AO23" s="1143"/>
      <c r="AP23" s="1138">
        <v>4946</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1200</v>
      </c>
      <c r="R28" s="1123"/>
      <c r="S28" s="1123"/>
      <c r="T28" s="1123"/>
      <c r="U28" s="1123"/>
      <c r="V28" s="1123">
        <v>1157</v>
      </c>
      <c r="W28" s="1123"/>
      <c r="X28" s="1123"/>
      <c r="Y28" s="1123"/>
      <c r="Z28" s="1123"/>
      <c r="AA28" s="1123">
        <v>43</v>
      </c>
      <c r="AB28" s="1123"/>
      <c r="AC28" s="1123"/>
      <c r="AD28" s="1123"/>
      <c r="AE28" s="1124"/>
      <c r="AF28" s="1125">
        <v>43</v>
      </c>
      <c r="AG28" s="1123"/>
      <c r="AH28" s="1123"/>
      <c r="AI28" s="1123"/>
      <c r="AJ28" s="1126"/>
      <c r="AK28" s="1127">
        <v>90</v>
      </c>
      <c r="AL28" s="1115"/>
      <c r="AM28" s="1115"/>
      <c r="AN28" s="1115"/>
      <c r="AO28" s="1115"/>
      <c r="AP28" s="1115" t="s">
        <v>582</v>
      </c>
      <c r="AQ28" s="1115"/>
      <c r="AR28" s="1115"/>
      <c r="AS28" s="1115"/>
      <c r="AT28" s="1115"/>
      <c r="AU28" s="1115" t="s">
        <v>582</v>
      </c>
      <c r="AV28" s="1115"/>
      <c r="AW28" s="1115"/>
      <c r="AX28" s="1115"/>
      <c r="AY28" s="1115"/>
      <c r="AZ28" s="1116" t="s">
        <v>583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136</v>
      </c>
      <c r="R29" s="1113"/>
      <c r="S29" s="1113"/>
      <c r="T29" s="1113"/>
      <c r="U29" s="1113"/>
      <c r="V29" s="1113">
        <v>136</v>
      </c>
      <c r="W29" s="1113"/>
      <c r="X29" s="1113"/>
      <c r="Y29" s="1113"/>
      <c r="Z29" s="1113"/>
      <c r="AA29" s="1113">
        <v>0</v>
      </c>
      <c r="AB29" s="1113"/>
      <c r="AC29" s="1113"/>
      <c r="AD29" s="1113"/>
      <c r="AE29" s="1114"/>
      <c r="AF29" s="1088">
        <v>0</v>
      </c>
      <c r="AG29" s="1089"/>
      <c r="AH29" s="1089"/>
      <c r="AI29" s="1089"/>
      <c r="AJ29" s="1090"/>
      <c r="AK29" s="1049">
        <v>49</v>
      </c>
      <c r="AL29" s="1040"/>
      <c r="AM29" s="1040"/>
      <c r="AN29" s="1040"/>
      <c r="AO29" s="1040"/>
      <c r="AP29" s="1040" t="s">
        <v>582</v>
      </c>
      <c r="AQ29" s="1040"/>
      <c r="AR29" s="1040"/>
      <c r="AS29" s="1040"/>
      <c r="AT29" s="1040"/>
      <c r="AU29" s="1040" t="s">
        <v>582</v>
      </c>
      <c r="AV29" s="1040"/>
      <c r="AW29" s="1040"/>
      <c r="AX29" s="1040"/>
      <c r="AY29" s="1040"/>
      <c r="AZ29" s="1111" t="s">
        <v>582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547</v>
      </c>
      <c r="R30" s="1113"/>
      <c r="S30" s="1113"/>
      <c r="T30" s="1113"/>
      <c r="U30" s="1113"/>
      <c r="V30" s="1113">
        <v>551</v>
      </c>
      <c r="W30" s="1113"/>
      <c r="X30" s="1113"/>
      <c r="Y30" s="1113"/>
      <c r="Z30" s="1113"/>
      <c r="AA30" s="1113">
        <v>-4</v>
      </c>
      <c r="AB30" s="1113"/>
      <c r="AC30" s="1113"/>
      <c r="AD30" s="1113"/>
      <c r="AE30" s="1114"/>
      <c r="AF30" s="1088">
        <v>-162</v>
      </c>
      <c r="AG30" s="1089"/>
      <c r="AH30" s="1089"/>
      <c r="AI30" s="1089"/>
      <c r="AJ30" s="1090"/>
      <c r="AK30" s="1049">
        <v>107</v>
      </c>
      <c r="AL30" s="1040"/>
      <c r="AM30" s="1040"/>
      <c r="AN30" s="1040"/>
      <c r="AO30" s="1040"/>
      <c r="AP30" s="1040">
        <v>9</v>
      </c>
      <c r="AQ30" s="1040"/>
      <c r="AR30" s="1040"/>
      <c r="AS30" s="1040"/>
      <c r="AT30" s="1040"/>
      <c r="AU30" s="1040">
        <v>8</v>
      </c>
      <c r="AV30" s="1040"/>
      <c r="AW30" s="1040"/>
      <c r="AX30" s="1040"/>
      <c r="AY30" s="1040"/>
      <c r="AZ30" s="1111">
        <v>33.299999999999997</v>
      </c>
      <c r="BA30" s="1111"/>
      <c r="BB30" s="1111"/>
      <c r="BC30" s="1111"/>
      <c r="BD30" s="1111"/>
      <c r="BE30" s="1101" t="s">
        <v>397</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201</v>
      </c>
      <c r="R31" s="1113"/>
      <c r="S31" s="1113"/>
      <c r="T31" s="1113"/>
      <c r="U31" s="1113"/>
      <c r="V31" s="1113">
        <v>206</v>
      </c>
      <c r="W31" s="1113"/>
      <c r="X31" s="1113"/>
      <c r="Y31" s="1113"/>
      <c r="Z31" s="1113"/>
      <c r="AA31" s="1113">
        <v>-5</v>
      </c>
      <c r="AB31" s="1113"/>
      <c r="AC31" s="1113"/>
      <c r="AD31" s="1113"/>
      <c r="AE31" s="1114"/>
      <c r="AF31" s="1088">
        <v>135</v>
      </c>
      <c r="AG31" s="1089"/>
      <c r="AH31" s="1089"/>
      <c r="AI31" s="1089"/>
      <c r="AJ31" s="1090"/>
      <c r="AK31" s="1049">
        <v>0</v>
      </c>
      <c r="AL31" s="1040"/>
      <c r="AM31" s="1040"/>
      <c r="AN31" s="1040"/>
      <c r="AO31" s="1040"/>
      <c r="AP31" s="1040">
        <v>354</v>
      </c>
      <c r="AQ31" s="1040"/>
      <c r="AR31" s="1040"/>
      <c r="AS31" s="1040"/>
      <c r="AT31" s="1040"/>
      <c r="AU31" s="1040">
        <v>10</v>
      </c>
      <c r="AV31" s="1040"/>
      <c r="AW31" s="1040"/>
      <c r="AX31" s="1040"/>
      <c r="AY31" s="1040"/>
      <c r="AZ31" s="1111" t="s">
        <v>582</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44</v>
      </c>
      <c r="R32" s="1113"/>
      <c r="S32" s="1113"/>
      <c r="T32" s="1113"/>
      <c r="U32" s="1113"/>
      <c r="V32" s="1113">
        <v>44</v>
      </c>
      <c r="W32" s="1113"/>
      <c r="X32" s="1113"/>
      <c r="Y32" s="1113"/>
      <c r="Z32" s="1113"/>
      <c r="AA32" s="1113" t="s">
        <v>582</v>
      </c>
      <c r="AB32" s="1113"/>
      <c r="AC32" s="1113"/>
      <c r="AD32" s="1113"/>
      <c r="AE32" s="1114"/>
      <c r="AF32" s="1088" t="s">
        <v>401</v>
      </c>
      <c r="AG32" s="1089"/>
      <c r="AH32" s="1089"/>
      <c r="AI32" s="1089"/>
      <c r="AJ32" s="1090"/>
      <c r="AK32" s="1049">
        <v>23</v>
      </c>
      <c r="AL32" s="1040"/>
      <c r="AM32" s="1040"/>
      <c r="AN32" s="1040"/>
      <c r="AO32" s="1040"/>
      <c r="AP32" s="1040">
        <v>130</v>
      </c>
      <c r="AQ32" s="1040"/>
      <c r="AR32" s="1040"/>
      <c r="AS32" s="1040"/>
      <c r="AT32" s="1040"/>
      <c r="AU32" s="1040">
        <v>130</v>
      </c>
      <c r="AV32" s="1040"/>
      <c r="AW32" s="1040"/>
      <c r="AX32" s="1040"/>
      <c r="AY32" s="1040"/>
      <c r="AZ32" s="1111" t="s">
        <v>582</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336</v>
      </c>
      <c r="R33" s="1113"/>
      <c r="S33" s="1113"/>
      <c r="T33" s="1113"/>
      <c r="U33" s="1113"/>
      <c r="V33" s="1113">
        <v>330</v>
      </c>
      <c r="W33" s="1113"/>
      <c r="X33" s="1113"/>
      <c r="Y33" s="1113"/>
      <c r="Z33" s="1113"/>
      <c r="AA33" s="1113">
        <v>7</v>
      </c>
      <c r="AB33" s="1113"/>
      <c r="AC33" s="1113"/>
      <c r="AD33" s="1113"/>
      <c r="AE33" s="1114"/>
      <c r="AF33" s="1088" t="s">
        <v>404</v>
      </c>
      <c r="AG33" s="1089"/>
      <c r="AH33" s="1089"/>
      <c r="AI33" s="1089"/>
      <c r="AJ33" s="1090"/>
      <c r="AK33" s="1049">
        <v>95</v>
      </c>
      <c r="AL33" s="1040"/>
      <c r="AM33" s="1040"/>
      <c r="AN33" s="1040"/>
      <c r="AO33" s="1040"/>
      <c r="AP33" s="1040">
        <v>1300</v>
      </c>
      <c r="AQ33" s="1040"/>
      <c r="AR33" s="1040"/>
      <c r="AS33" s="1040"/>
      <c r="AT33" s="1040"/>
      <c r="AU33" s="1040">
        <v>1299</v>
      </c>
      <c r="AV33" s="1040"/>
      <c r="AW33" s="1040"/>
      <c r="AX33" s="1040"/>
      <c r="AY33" s="1040"/>
      <c r="AZ33" s="1111" t="s">
        <v>582</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17</v>
      </c>
      <c r="AG63" s="1028"/>
      <c r="AH63" s="1028"/>
      <c r="AI63" s="1028"/>
      <c r="AJ63" s="1099"/>
      <c r="AK63" s="1100"/>
      <c r="AL63" s="1032"/>
      <c r="AM63" s="1032"/>
      <c r="AN63" s="1032"/>
      <c r="AO63" s="1032"/>
      <c r="AP63" s="1028">
        <v>1793</v>
      </c>
      <c r="AQ63" s="1028"/>
      <c r="AR63" s="1028"/>
      <c r="AS63" s="1028"/>
      <c r="AT63" s="1028"/>
      <c r="AU63" s="1028">
        <v>1447</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586</v>
      </c>
      <c r="C68" s="1055"/>
      <c r="D68" s="1055"/>
      <c r="E68" s="1055"/>
      <c r="F68" s="1055"/>
      <c r="G68" s="1055"/>
      <c r="H68" s="1055"/>
      <c r="I68" s="1055"/>
      <c r="J68" s="1055"/>
      <c r="K68" s="1055"/>
      <c r="L68" s="1055"/>
      <c r="M68" s="1055"/>
      <c r="N68" s="1055"/>
      <c r="O68" s="1055"/>
      <c r="P68" s="1056"/>
      <c r="Q68" s="1057">
        <v>90</v>
      </c>
      <c r="R68" s="1051"/>
      <c r="S68" s="1051"/>
      <c r="T68" s="1051"/>
      <c r="U68" s="1051"/>
      <c r="V68" s="1051">
        <v>90</v>
      </c>
      <c r="W68" s="1051"/>
      <c r="X68" s="1051"/>
      <c r="Y68" s="1051"/>
      <c r="Z68" s="1051"/>
      <c r="AA68" s="1051">
        <v>0</v>
      </c>
      <c r="AB68" s="1051"/>
      <c r="AC68" s="1051"/>
      <c r="AD68" s="1051"/>
      <c r="AE68" s="1051"/>
      <c r="AF68" s="1051">
        <v>0</v>
      </c>
      <c r="AG68" s="1051"/>
      <c r="AH68" s="1051"/>
      <c r="AI68" s="1051"/>
      <c r="AJ68" s="1051"/>
      <c r="AK68" s="1051">
        <v>2</v>
      </c>
      <c r="AL68" s="1051"/>
      <c r="AM68" s="1051"/>
      <c r="AN68" s="1051"/>
      <c r="AO68" s="1051"/>
      <c r="AP68" s="1051" t="s">
        <v>582</v>
      </c>
      <c r="AQ68" s="1051"/>
      <c r="AR68" s="1051"/>
      <c r="AS68" s="1051"/>
      <c r="AT68" s="1051"/>
      <c r="AU68" s="1051" t="s">
        <v>582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587</v>
      </c>
      <c r="C69" s="1044"/>
      <c r="D69" s="1044"/>
      <c r="E69" s="1044"/>
      <c r="F69" s="1044"/>
      <c r="G69" s="1044"/>
      <c r="H69" s="1044"/>
      <c r="I69" s="1044"/>
      <c r="J69" s="1044"/>
      <c r="K69" s="1044"/>
      <c r="L69" s="1044"/>
      <c r="M69" s="1044"/>
      <c r="N69" s="1044"/>
      <c r="O69" s="1044"/>
      <c r="P69" s="1045"/>
      <c r="Q69" s="1046">
        <v>185</v>
      </c>
      <c r="R69" s="1040"/>
      <c r="S69" s="1040"/>
      <c r="T69" s="1040"/>
      <c r="U69" s="1040"/>
      <c r="V69" s="1040">
        <v>177</v>
      </c>
      <c r="W69" s="1040"/>
      <c r="X69" s="1040"/>
      <c r="Y69" s="1040"/>
      <c r="Z69" s="1040"/>
      <c r="AA69" s="1040">
        <v>8</v>
      </c>
      <c r="AB69" s="1040"/>
      <c r="AC69" s="1040"/>
      <c r="AD69" s="1040"/>
      <c r="AE69" s="1040"/>
      <c r="AF69" s="1040">
        <v>8</v>
      </c>
      <c r="AG69" s="1040"/>
      <c r="AH69" s="1040"/>
      <c r="AI69" s="1040"/>
      <c r="AJ69" s="1040"/>
      <c r="AK69" s="1040" t="s">
        <v>582</v>
      </c>
      <c r="AL69" s="1040"/>
      <c r="AM69" s="1040"/>
      <c r="AN69" s="1040"/>
      <c r="AO69" s="1040"/>
      <c r="AP69" s="1040" t="s">
        <v>582</v>
      </c>
      <c r="AQ69" s="1040"/>
      <c r="AR69" s="1040"/>
      <c r="AS69" s="1040"/>
      <c r="AT69" s="1040"/>
      <c r="AU69" s="1040" t="s">
        <v>582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588</v>
      </c>
      <c r="C70" s="1044"/>
      <c r="D70" s="1044"/>
      <c r="E70" s="1044"/>
      <c r="F70" s="1044"/>
      <c r="G70" s="1044"/>
      <c r="H70" s="1044"/>
      <c r="I70" s="1044"/>
      <c r="J70" s="1044"/>
      <c r="K70" s="1044"/>
      <c r="L70" s="1044"/>
      <c r="M70" s="1044"/>
      <c r="N70" s="1044"/>
      <c r="O70" s="1044"/>
      <c r="P70" s="1045"/>
      <c r="Q70" s="1046">
        <v>640</v>
      </c>
      <c r="R70" s="1040"/>
      <c r="S70" s="1040"/>
      <c r="T70" s="1040"/>
      <c r="U70" s="1040"/>
      <c r="V70" s="1040">
        <v>602</v>
      </c>
      <c r="W70" s="1040"/>
      <c r="X70" s="1040"/>
      <c r="Y70" s="1040"/>
      <c r="Z70" s="1040"/>
      <c r="AA70" s="1040">
        <v>39</v>
      </c>
      <c r="AB70" s="1040"/>
      <c r="AC70" s="1040"/>
      <c r="AD70" s="1040"/>
      <c r="AE70" s="1040"/>
      <c r="AF70" s="1040">
        <v>39</v>
      </c>
      <c r="AG70" s="1040"/>
      <c r="AH70" s="1040"/>
      <c r="AI70" s="1040"/>
      <c r="AJ70" s="1040"/>
      <c r="AK70" s="1040" t="s">
        <v>582</v>
      </c>
      <c r="AL70" s="1040"/>
      <c r="AM70" s="1040"/>
      <c r="AN70" s="1040"/>
      <c r="AO70" s="1040"/>
      <c r="AP70" s="1040" t="s">
        <v>582</v>
      </c>
      <c r="AQ70" s="1040"/>
      <c r="AR70" s="1040"/>
      <c r="AS70" s="1040"/>
      <c r="AT70" s="1040"/>
      <c r="AU70" s="1040" t="s">
        <v>582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589</v>
      </c>
      <c r="C71" s="1044"/>
      <c r="D71" s="1044"/>
      <c r="E71" s="1044"/>
      <c r="F71" s="1044"/>
      <c r="G71" s="1044"/>
      <c r="H71" s="1044"/>
      <c r="I71" s="1044"/>
      <c r="J71" s="1044"/>
      <c r="K71" s="1044"/>
      <c r="L71" s="1044"/>
      <c r="M71" s="1044"/>
      <c r="N71" s="1044"/>
      <c r="O71" s="1044"/>
      <c r="P71" s="1045"/>
      <c r="Q71" s="1046">
        <v>8</v>
      </c>
      <c r="R71" s="1040"/>
      <c r="S71" s="1040"/>
      <c r="T71" s="1040"/>
      <c r="U71" s="1040"/>
      <c r="V71" s="1040">
        <v>6</v>
      </c>
      <c r="W71" s="1040"/>
      <c r="X71" s="1040"/>
      <c r="Y71" s="1040"/>
      <c r="Z71" s="1040"/>
      <c r="AA71" s="1040">
        <v>2</v>
      </c>
      <c r="AB71" s="1040"/>
      <c r="AC71" s="1040"/>
      <c r="AD71" s="1040"/>
      <c r="AE71" s="1040"/>
      <c r="AF71" s="1040">
        <v>2</v>
      </c>
      <c r="AG71" s="1040"/>
      <c r="AH71" s="1040"/>
      <c r="AI71" s="1040"/>
      <c r="AJ71" s="1040"/>
      <c r="AK71" s="1040" t="s">
        <v>582</v>
      </c>
      <c r="AL71" s="1040"/>
      <c r="AM71" s="1040"/>
      <c r="AN71" s="1040"/>
      <c r="AO71" s="1040"/>
      <c r="AP71" s="1040" t="s">
        <v>582</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590</v>
      </c>
      <c r="C72" s="1044"/>
      <c r="D72" s="1044"/>
      <c r="E72" s="1044"/>
      <c r="F72" s="1044"/>
      <c r="G72" s="1044"/>
      <c r="H72" s="1044"/>
      <c r="I72" s="1044"/>
      <c r="J72" s="1044"/>
      <c r="K72" s="1044"/>
      <c r="L72" s="1044"/>
      <c r="M72" s="1044"/>
      <c r="N72" s="1044"/>
      <c r="O72" s="1044"/>
      <c r="P72" s="1045"/>
      <c r="Q72" s="1046">
        <v>60</v>
      </c>
      <c r="R72" s="1040"/>
      <c r="S72" s="1040"/>
      <c r="T72" s="1040"/>
      <c r="U72" s="1040"/>
      <c r="V72" s="1040">
        <v>35</v>
      </c>
      <c r="W72" s="1040"/>
      <c r="X72" s="1040"/>
      <c r="Y72" s="1040"/>
      <c r="Z72" s="1040"/>
      <c r="AA72" s="1040">
        <v>25</v>
      </c>
      <c r="AB72" s="1040"/>
      <c r="AC72" s="1040"/>
      <c r="AD72" s="1040"/>
      <c r="AE72" s="1040"/>
      <c r="AF72" s="1040">
        <v>25</v>
      </c>
      <c r="AG72" s="1040"/>
      <c r="AH72" s="1040"/>
      <c r="AI72" s="1040"/>
      <c r="AJ72" s="1040"/>
      <c r="AK72" s="1040" t="s">
        <v>582</v>
      </c>
      <c r="AL72" s="1040"/>
      <c r="AM72" s="1040"/>
      <c r="AN72" s="1040"/>
      <c r="AO72" s="1040"/>
      <c r="AP72" s="1040" t="s">
        <v>582</v>
      </c>
      <c r="AQ72" s="1040"/>
      <c r="AR72" s="1040"/>
      <c r="AS72" s="1040"/>
      <c r="AT72" s="1040"/>
      <c r="AU72" s="1040" t="s">
        <v>582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591</v>
      </c>
      <c r="C73" s="1044"/>
      <c r="D73" s="1044"/>
      <c r="E73" s="1044"/>
      <c r="F73" s="1044"/>
      <c r="G73" s="1044"/>
      <c r="H73" s="1044"/>
      <c r="I73" s="1044"/>
      <c r="J73" s="1044"/>
      <c r="K73" s="1044"/>
      <c r="L73" s="1044"/>
      <c r="M73" s="1044"/>
      <c r="N73" s="1044"/>
      <c r="O73" s="1044"/>
      <c r="P73" s="1045"/>
      <c r="Q73" s="1046">
        <v>952</v>
      </c>
      <c r="R73" s="1040"/>
      <c r="S73" s="1040"/>
      <c r="T73" s="1040"/>
      <c r="U73" s="1040"/>
      <c r="V73" s="1040">
        <v>930</v>
      </c>
      <c r="W73" s="1040"/>
      <c r="X73" s="1040"/>
      <c r="Y73" s="1040"/>
      <c r="Z73" s="1040"/>
      <c r="AA73" s="1040">
        <v>22</v>
      </c>
      <c r="AB73" s="1040"/>
      <c r="AC73" s="1040"/>
      <c r="AD73" s="1040"/>
      <c r="AE73" s="1040"/>
      <c r="AF73" s="1040">
        <v>22</v>
      </c>
      <c r="AG73" s="1040"/>
      <c r="AH73" s="1040"/>
      <c r="AI73" s="1040"/>
      <c r="AJ73" s="1040"/>
      <c r="AK73" s="1040" t="s">
        <v>582</v>
      </c>
      <c r="AL73" s="1040"/>
      <c r="AM73" s="1040"/>
      <c r="AN73" s="1040"/>
      <c r="AO73" s="1040"/>
      <c r="AP73" s="1040">
        <v>73</v>
      </c>
      <c r="AQ73" s="1040"/>
      <c r="AR73" s="1040"/>
      <c r="AS73" s="1040"/>
      <c r="AT73" s="1040"/>
      <c r="AU73" s="1040">
        <v>14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592</v>
      </c>
      <c r="C74" s="1044"/>
      <c r="D74" s="1044"/>
      <c r="E74" s="1044"/>
      <c r="F74" s="1044"/>
      <c r="G74" s="1044"/>
      <c r="H74" s="1044"/>
      <c r="I74" s="1044"/>
      <c r="J74" s="1044"/>
      <c r="K74" s="1044"/>
      <c r="L74" s="1044"/>
      <c r="M74" s="1044"/>
      <c r="N74" s="1044"/>
      <c r="O74" s="1044"/>
      <c r="P74" s="1045"/>
      <c r="Q74" s="1046">
        <v>1108</v>
      </c>
      <c r="R74" s="1040"/>
      <c r="S74" s="1040"/>
      <c r="T74" s="1040"/>
      <c r="U74" s="1040"/>
      <c r="V74" s="1040">
        <v>1062</v>
      </c>
      <c r="W74" s="1040"/>
      <c r="X74" s="1040"/>
      <c r="Y74" s="1040"/>
      <c r="Z74" s="1040"/>
      <c r="AA74" s="1040">
        <v>47</v>
      </c>
      <c r="AB74" s="1040"/>
      <c r="AC74" s="1040"/>
      <c r="AD74" s="1040"/>
      <c r="AE74" s="1040"/>
      <c r="AF74" s="1040">
        <v>47</v>
      </c>
      <c r="AG74" s="1040"/>
      <c r="AH74" s="1040"/>
      <c r="AI74" s="1040"/>
      <c r="AJ74" s="1040"/>
      <c r="AK74" s="1040" t="s">
        <v>582</v>
      </c>
      <c r="AL74" s="1040"/>
      <c r="AM74" s="1040"/>
      <c r="AN74" s="1040"/>
      <c r="AO74" s="1040"/>
      <c r="AP74" s="1040">
        <v>377</v>
      </c>
      <c r="AQ74" s="1040"/>
      <c r="AR74" s="1040"/>
      <c r="AS74" s="1040"/>
      <c r="AT74" s="1040"/>
      <c r="AU74" s="1040">
        <v>85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593</v>
      </c>
      <c r="C75" s="1044"/>
      <c r="D75" s="1044"/>
      <c r="E75" s="1044"/>
      <c r="F75" s="1044"/>
      <c r="G75" s="1044"/>
      <c r="H75" s="1044"/>
      <c r="I75" s="1044"/>
      <c r="J75" s="1044"/>
      <c r="K75" s="1044"/>
      <c r="L75" s="1044"/>
      <c r="M75" s="1044"/>
      <c r="N75" s="1044"/>
      <c r="O75" s="1044"/>
      <c r="P75" s="1045"/>
      <c r="Q75" s="1047">
        <v>204</v>
      </c>
      <c r="R75" s="1048"/>
      <c r="S75" s="1048"/>
      <c r="T75" s="1048"/>
      <c r="U75" s="1049"/>
      <c r="V75" s="1050">
        <v>195</v>
      </c>
      <c r="W75" s="1048"/>
      <c r="X75" s="1048"/>
      <c r="Y75" s="1048"/>
      <c r="Z75" s="1049"/>
      <c r="AA75" s="1050">
        <v>9</v>
      </c>
      <c r="AB75" s="1048"/>
      <c r="AC75" s="1048"/>
      <c r="AD75" s="1048"/>
      <c r="AE75" s="1049"/>
      <c r="AF75" s="1050">
        <v>9</v>
      </c>
      <c r="AG75" s="1048"/>
      <c r="AH75" s="1048"/>
      <c r="AI75" s="1048"/>
      <c r="AJ75" s="1049"/>
      <c r="AK75" s="1050">
        <v>16</v>
      </c>
      <c r="AL75" s="1048"/>
      <c r="AM75" s="1048"/>
      <c r="AN75" s="1048"/>
      <c r="AO75" s="1049"/>
      <c r="AP75" s="1050" t="s">
        <v>582</v>
      </c>
      <c r="AQ75" s="1048"/>
      <c r="AR75" s="1048"/>
      <c r="AS75" s="1048"/>
      <c r="AT75" s="1049"/>
      <c r="AU75" s="1050" t="s">
        <v>582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594</v>
      </c>
      <c r="C76" s="1044"/>
      <c r="D76" s="1044"/>
      <c r="E76" s="1044"/>
      <c r="F76" s="1044"/>
      <c r="G76" s="1044"/>
      <c r="H76" s="1044"/>
      <c r="I76" s="1044"/>
      <c r="J76" s="1044"/>
      <c r="K76" s="1044"/>
      <c r="L76" s="1044"/>
      <c r="M76" s="1044"/>
      <c r="N76" s="1044"/>
      <c r="O76" s="1044"/>
      <c r="P76" s="1045"/>
      <c r="Q76" s="1047">
        <v>66</v>
      </c>
      <c r="R76" s="1048"/>
      <c r="S76" s="1048"/>
      <c r="T76" s="1048"/>
      <c r="U76" s="1049"/>
      <c r="V76" s="1050">
        <v>66</v>
      </c>
      <c r="W76" s="1048"/>
      <c r="X76" s="1048"/>
      <c r="Y76" s="1048"/>
      <c r="Z76" s="1049"/>
      <c r="AA76" s="1050" t="s">
        <v>582</v>
      </c>
      <c r="AB76" s="1048"/>
      <c r="AC76" s="1048"/>
      <c r="AD76" s="1048"/>
      <c r="AE76" s="1049"/>
      <c r="AF76" s="1050" t="s">
        <v>582</v>
      </c>
      <c r="AG76" s="1048"/>
      <c r="AH76" s="1048"/>
      <c r="AI76" s="1048"/>
      <c r="AJ76" s="1049"/>
      <c r="AK76" s="1050" t="s">
        <v>582</v>
      </c>
      <c r="AL76" s="1048"/>
      <c r="AM76" s="1048"/>
      <c r="AN76" s="1048"/>
      <c r="AO76" s="1049"/>
      <c r="AP76" s="1050" t="s">
        <v>582</v>
      </c>
      <c r="AQ76" s="1048"/>
      <c r="AR76" s="1048"/>
      <c r="AS76" s="1048"/>
      <c r="AT76" s="1049"/>
      <c r="AU76" s="1050" t="s">
        <v>582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595</v>
      </c>
      <c r="C77" s="1044"/>
      <c r="D77" s="1044"/>
      <c r="E77" s="1044"/>
      <c r="F77" s="1044"/>
      <c r="G77" s="1044"/>
      <c r="H77" s="1044"/>
      <c r="I77" s="1044"/>
      <c r="J77" s="1044"/>
      <c r="K77" s="1044"/>
      <c r="L77" s="1044"/>
      <c r="M77" s="1044"/>
      <c r="N77" s="1044"/>
      <c r="O77" s="1044"/>
      <c r="P77" s="1045"/>
      <c r="Q77" s="1047">
        <v>1054</v>
      </c>
      <c r="R77" s="1048"/>
      <c r="S77" s="1048"/>
      <c r="T77" s="1048"/>
      <c r="U77" s="1049"/>
      <c r="V77" s="1050">
        <v>1025</v>
      </c>
      <c r="W77" s="1048"/>
      <c r="X77" s="1048"/>
      <c r="Y77" s="1048"/>
      <c r="Z77" s="1049"/>
      <c r="AA77" s="1050">
        <v>29</v>
      </c>
      <c r="AB77" s="1048"/>
      <c r="AC77" s="1048"/>
      <c r="AD77" s="1048"/>
      <c r="AE77" s="1049"/>
      <c r="AF77" s="1050">
        <v>29</v>
      </c>
      <c r="AG77" s="1048"/>
      <c r="AH77" s="1048"/>
      <c r="AI77" s="1048"/>
      <c r="AJ77" s="1049"/>
      <c r="AK77" s="1050" t="s">
        <v>582</v>
      </c>
      <c r="AL77" s="1048"/>
      <c r="AM77" s="1048"/>
      <c r="AN77" s="1048"/>
      <c r="AO77" s="1049"/>
      <c r="AP77" s="1050" t="s">
        <v>582</v>
      </c>
      <c r="AQ77" s="1048"/>
      <c r="AR77" s="1048"/>
      <c r="AS77" s="1048"/>
      <c r="AT77" s="1049"/>
      <c r="AU77" s="1050" t="s">
        <v>582</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596</v>
      </c>
      <c r="C78" s="1044"/>
      <c r="D78" s="1044"/>
      <c r="E78" s="1044"/>
      <c r="F78" s="1044"/>
      <c r="G78" s="1044"/>
      <c r="H78" s="1044"/>
      <c r="I78" s="1044"/>
      <c r="J78" s="1044"/>
      <c r="K78" s="1044"/>
      <c r="L78" s="1044"/>
      <c r="M78" s="1044"/>
      <c r="N78" s="1044"/>
      <c r="O78" s="1044"/>
      <c r="P78" s="1045"/>
      <c r="Q78" s="1046">
        <v>68421</v>
      </c>
      <c r="R78" s="1040"/>
      <c r="S78" s="1040"/>
      <c r="T78" s="1040"/>
      <c r="U78" s="1040"/>
      <c r="V78" s="1040">
        <v>65798</v>
      </c>
      <c r="W78" s="1040"/>
      <c r="X78" s="1040"/>
      <c r="Y78" s="1040"/>
      <c r="Z78" s="1040"/>
      <c r="AA78" s="1040">
        <v>2623</v>
      </c>
      <c r="AB78" s="1040"/>
      <c r="AC78" s="1040"/>
      <c r="AD78" s="1040"/>
      <c r="AE78" s="1040"/>
      <c r="AF78" s="1040">
        <v>2623</v>
      </c>
      <c r="AG78" s="1040"/>
      <c r="AH78" s="1040"/>
      <c r="AI78" s="1040"/>
      <c r="AJ78" s="1040"/>
      <c r="AK78" s="1040">
        <v>499</v>
      </c>
      <c r="AL78" s="1040"/>
      <c r="AM78" s="1040"/>
      <c r="AN78" s="1040"/>
      <c r="AO78" s="1040"/>
      <c r="AP78" s="1040" t="s">
        <v>582</v>
      </c>
      <c r="AQ78" s="1040"/>
      <c r="AR78" s="1040"/>
      <c r="AS78" s="1040"/>
      <c r="AT78" s="1040"/>
      <c r="AU78" s="1040" t="s">
        <v>582</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597</v>
      </c>
      <c r="C79" s="1044"/>
      <c r="D79" s="1044"/>
      <c r="E79" s="1044"/>
      <c r="F79" s="1044"/>
      <c r="G79" s="1044"/>
      <c r="H79" s="1044"/>
      <c r="I79" s="1044"/>
      <c r="J79" s="1044"/>
      <c r="K79" s="1044"/>
      <c r="L79" s="1044"/>
      <c r="M79" s="1044"/>
      <c r="N79" s="1044"/>
      <c r="O79" s="1044"/>
      <c r="P79" s="1045"/>
      <c r="Q79" s="1046">
        <v>247</v>
      </c>
      <c r="R79" s="1040"/>
      <c r="S79" s="1040"/>
      <c r="T79" s="1040"/>
      <c r="U79" s="1040"/>
      <c r="V79" s="1040">
        <v>205</v>
      </c>
      <c r="W79" s="1040"/>
      <c r="X79" s="1040"/>
      <c r="Y79" s="1040"/>
      <c r="Z79" s="1040"/>
      <c r="AA79" s="1040">
        <v>42</v>
      </c>
      <c r="AB79" s="1040"/>
      <c r="AC79" s="1040"/>
      <c r="AD79" s="1040"/>
      <c r="AE79" s="1040"/>
      <c r="AF79" s="1040">
        <v>42</v>
      </c>
      <c r="AG79" s="1040"/>
      <c r="AH79" s="1040"/>
      <c r="AI79" s="1040"/>
      <c r="AJ79" s="1040"/>
      <c r="AK79" s="1040">
        <v>53</v>
      </c>
      <c r="AL79" s="1040"/>
      <c r="AM79" s="1040"/>
      <c r="AN79" s="1040"/>
      <c r="AO79" s="1040"/>
      <c r="AP79" s="1040" t="s">
        <v>582</v>
      </c>
      <c r="AQ79" s="1040"/>
      <c r="AR79" s="1040"/>
      <c r="AS79" s="1040"/>
      <c r="AT79" s="1040"/>
      <c r="AU79" s="1040" t="s">
        <v>582</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598</v>
      </c>
      <c r="C80" s="1044"/>
      <c r="D80" s="1044"/>
      <c r="E80" s="1044"/>
      <c r="F80" s="1044"/>
      <c r="G80" s="1044"/>
      <c r="H80" s="1044"/>
      <c r="I80" s="1044"/>
      <c r="J80" s="1044"/>
      <c r="K80" s="1044"/>
      <c r="L80" s="1044"/>
      <c r="M80" s="1044"/>
      <c r="N80" s="1044"/>
      <c r="O80" s="1044"/>
      <c r="P80" s="1045"/>
      <c r="Q80" s="1046">
        <v>758744</v>
      </c>
      <c r="R80" s="1040"/>
      <c r="S80" s="1040"/>
      <c r="T80" s="1040"/>
      <c r="U80" s="1040"/>
      <c r="V80" s="1040">
        <v>730814</v>
      </c>
      <c r="W80" s="1040"/>
      <c r="X80" s="1040"/>
      <c r="Y80" s="1040"/>
      <c r="Z80" s="1040"/>
      <c r="AA80" s="1040">
        <v>27930</v>
      </c>
      <c r="AB80" s="1040"/>
      <c r="AC80" s="1040"/>
      <c r="AD80" s="1040"/>
      <c r="AE80" s="1040"/>
      <c r="AF80" s="1040">
        <v>27930</v>
      </c>
      <c r="AG80" s="1040"/>
      <c r="AH80" s="1040"/>
      <c r="AI80" s="1040"/>
      <c r="AJ80" s="1040"/>
      <c r="AK80" s="1040" t="s">
        <v>582</v>
      </c>
      <c r="AL80" s="1040"/>
      <c r="AM80" s="1040"/>
      <c r="AN80" s="1040"/>
      <c r="AO80" s="1040"/>
      <c r="AP80" s="1040" t="s">
        <v>582</v>
      </c>
      <c r="AQ80" s="1040"/>
      <c r="AR80" s="1040"/>
      <c r="AS80" s="1040"/>
      <c r="AT80" s="1040"/>
      <c r="AU80" s="1040" t="s">
        <v>582</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30776</v>
      </c>
      <c r="AG88" s="1028"/>
      <c r="AH88" s="1028"/>
      <c r="AI88" s="1028"/>
      <c r="AJ88" s="1028"/>
      <c r="AK88" s="1032"/>
      <c r="AL88" s="1032"/>
      <c r="AM88" s="1032"/>
      <c r="AN88" s="1032"/>
      <c r="AO88" s="1032"/>
      <c r="AP88" s="1028">
        <v>450</v>
      </c>
      <c r="AQ88" s="1028"/>
      <c r="AR88" s="1028"/>
      <c r="AS88" s="1028"/>
      <c r="AT88" s="1028"/>
      <c r="AU88" s="1028">
        <v>99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582</v>
      </c>
      <c r="CX102" s="1020"/>
      <c r="CY102" s="1020"/>
      <c r="CZ102" s="1020"/>
      <c r="DA102" s="1021"/>
      <c r="DB102" s="1019" t="s">
        <v>582</v>
      </c>
      <c r="DC102" s="1020"/>
      <c r="DD102" s="1020"/>
      <c r="DE102" s="1020"/>
      <c r="DF102" s="1021"/>
      <c r="DG102" s="1019">
        <v>239</v>
      </c>
      <c r="DH102" s="1020"/>
      <c r="DI102" s="1020"/>
      <c r="DJ102" s="1020"/>
      <c r="DK102" s="1021"/>
      <c r="DL102" s="1019" t="s">
        <v>582</v>
      </c>
      <c r="DM102" s="1020"/>
      <c r="DN102" s="1020"/>
      <c r="DO102" s="1020"/>
      <c r="DP102" s="1021"/>
      <c r="DQ102" s="1019" t="s">
        <v>582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300</v>
      </c>
      <c r="AG109" s="963"/>
      <c r="AH109" s="963"/>
      <c r="AI109" s="963"/>
      <c r="AJ109" s="964"/>
      <c r="AK109" s="965" t="s">
        <v>299</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300</v>
      </c>
      <c r="BW109" s="963"/>
      <c r="BX109" s="963"/>
      <c r="BY109" s="963"/>
      <c r="BZ109" s="964"/>
      <c r="CA109" s="965" t="s">
        <v>299</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300</v>
      </c>
      <c r="DM109" s="963"/>
      <c r="DN109" s="963"/>
      <c r="DO109" s="963"/>
      <c r="DP109" s="964"/>
      <c r="DQ109" s="965" t="s">
        <v>299</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595014</v>
      </c>
      <c r="AB110" s="956"/>
      <c r="AC110" s="956"/>
      <c r="AD110" s="956"/>
      <c r="AE110" s="957"/>
      <c r="AF110" s="958">
        <v>544380</v>
      </c>
      <c r="AG110" s="956"/>
      <c r="AH110" s="956"/>
      <c r="AI110" s="956"/>
      <c r="AJ110" s="957"/>
      <c r="AK110" s="958">
        <v>506716</v>
      </c>
      <c r="AL110" s="956"/>
      <c r="AM110" s="956"/>
      <c r="AN110" s="956"/>
      <c r="AO110" s="957"/>
      <c r="AP110" s="959">
        <v>22.2</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4977025</v>
      </c>
      <c r="BR110" s="903"/>
      <c r="BS110" s="903"/>
      <c r="BT110" s="903"/>
      <c r="BU110" s="903"/>
      <c r="BV110" s="903">
        <v>4882282</v>
      </c>
      <c r="BW110" s="903"/>
      <c r="BX110" s="903"/>
      <c r="BY110" s="903"/>
      <c r="BZ110" s="903"/>
      <c r="CA110" s="903">
        <v>4945595</v>
      </c>
      <c r="CB110" s="903"/>
      <c r="CC110" s="903"/>
      <c r="CD110" s="903"/>
      <c r="CE110" s="903"/>
      <c r="CF110" s="927">
        <v>216.9</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434</v>
      </c>
      <c r="DM110" s="903"/>
      <c r="DN110" s="903"/>
      <c r="DO110" s="903"/>
      <c r="DP110" s="903"/>
      <c r="DQ110" s="903" t="s">
        <v>434</v>
      </c>
      <c r="DR110" s="903"/>
      <c r="DS110" s="903"/>
      <c r="DT110" s="903"/>
      <c r="DU110" s="903"/>
      <c r="DV110" s="904" t="s">
        <v>434</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404</v>
      </c>
      <c r="AB111" s="984"/>
      <c r="AC111" s="984"/>
      <c r="AD111" s="984"/>
      <c r="AE111" s="985"/>
      <c r="AF111" s="986" t="s">
        <v>228</v>
      </c>
      <c r="AG111" s="984"/>
      <c r="AH111" s="984"/>
      <c r="AI111" s="984"/>
      <c r="AJ111" s="985"/>
      <c r="AK111" s="986" t="s">
        <v>434</v>
      </c>
      <c r="AL111" s="984"/>
      <c r="AM111" s="984"/>
      <c r="AN111" s="984"/>
      <c r="AO111" s="985"/>
      <c r="AP111" s="987" t="s">
        <v>434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t="s">
        <v>228</v>
      </c>
      <c r="BR111" s="875"/>
      <c r="BS111" s="875"/>
      <c r="BT111" s="875"/>
      <c r="BU111" s="875"/>
      <c r="BV111" s="875">
        <v>254140</v>
      </c>
      <c r="BW111" s="875"/>
      <c r="BX111" s="875"/>
      <c r="BY111" s="875"/>
      <c r="BZ111" s="875"/>
      <c r="CA111" s="875">
        <v>250051</v>
      </c>
      <c r="CB111" s="875"/>
      <c r="CC111" s="875"/>
      <c r="CD111" s="875"/>
      <c r="CE111" s="875"/>
      <c r="CF111" s="936">
        <v>11</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228</v>
      </c>
      <c r="DH111" s="875"/>
      <c r="DI111" s="875"/>
      <c r="DJ111" s="875"/>
      <c r="DK111" s="875"/>
      <c r="DL111" s="875" t="s">
        <v>228</v>
      </c>
      <c r="DM111" s="875"/>
      <c r="DN111" s="875"/>
      <c r="DO111" s="875"/>
      <c r="DP111" s="875"/>
      <c r="DQ111" s="875" t="s">
        <v>438</v>
      </c>
      <c r="DR111" s="875"/>
      <c r="DS111" s="875"/>
      <c r="DT111" s="875"/>
      <c r="DU111" s="875"/>
      <c r="DV111" s="852" t="s">
        <v>404</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404</v>
      </c>
      <c r="AB112" s="838"/>
      <c r="AC112" s="838"/>
      <c r="AD112" s="838"/>
      <c r="AE112" s="839"/>
      <c r="AF112" s="840" t="s">
        <v>438</v>
      </c>
      <c r="AG112" s="838"/>
      <c r="AH112" s="838"/>
      <c r="AI112" s="838"/>
      <c r="AJ112" s="839"/>
      <c r="AK112" s="840" t="s">
        <v>441</v>
      </c>
      <c r="AL112" s="838"/>
      <c r="AM112" s="838"/>
      <c r="AN112" s="838"/>
      <c r="AO112" s="839"/>
      <c r="AP112" s="885" t="s">
        <v>228</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1249430</v>
      </c>
      <c r="BR112" s="875"/>
      <c r="BS112" s="875"/>
      <c r="BT112" s="875"/>
      <c r="BU112" s="875"/>
      <c r="BV112" s="875">
        <v>1363968</v>
      </c>
      <c r="BW112" s="875"/>
      <c r="BX112" s="875"/>
      <c r="BY112" s="875"/>
      <c r="BZ112" s="875"/>
      <c r="CA112" s="875">
        <v>1447160</v>
      </c>
      <c r="CB112" s="875"/>
      <c r="CC112" s="875"/>
      <c r="CD112" s="875"/>
      <c r="CE112" s="875"/>
      <c r="CF112" s="936">
        <v>63.5</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441</v>
      </c>
      <c r="DM112" s="875"/>
      <c r="DN112" s="875"/>
      <c r="DO112" s="875"/>
      <c r="DP112" s="875"/>
      <c r="DQ112" s="875" t="s">
        <v>404</v>
      </c>
      <c r="DR112" s="875"/>
      <c r="DS112" s="875"/>
      <c r="DT112" s="875"/>
      <c r="DU112" s="875"/>
      <c r="DV112" s="852" t="s">
        <v>438</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82207</v>
      </c>
      <c r="AB113" s="984"/>
      <c r="AC113" s="984"/>
      <c r="AD113" s="984"/>
      <c r="AE113" s="985"/>
      <c r="AF113" s="986">
        <v>70985</v>
      </c>
      <c r="AG113" s="984"/>
      <c r="AH113" s="984"/>
      <c r="AI113" s="984"/>
      <c r="AJ113" s="985"/>
      <c r="AK113" s="986">
        <v>70428</v>
      </c>
      <c r="AL113" s="984"/>
      <c r="AM113" s="984"/>
      <c r="AN113" s="984"/>
      <c r="AO113" s="985"/>
      <c r="AP113" s="987">
        <v>3.1</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229866</v>
      </c>
      <c r="BR113" s="875"/>
      <c r="BS113" s="875"/>
      <c r="BT113" s="875"/>
      <c r="BU113" s="875"/>
      <c r="BV113" s="875">
        <v>155173</v>
      </c>
      <c r="BW113" s="875"/>
      <c r="BX113" s="875"/>
      <c r="BY113" s="875"/>
      <c r="BZ113" s="875"/>
      <c r="CA113" s="875">
        <v>98727</v>
      </c>
      <c r="CB113" s="875"/>
      <c r="CC113" s="875"/>
      <c r="CD113" s="875"/>
      <c r="CE113" s="875"/>
      <c r="CF113" s="936">
        <v>4.3</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228</v>
      </c>
      <c r="DH113" s="838"/>
      <c r="DI113" s="838"/>
      <c r="DJ113" s="838"/>
      <c r="DK113" s="839"/>
      <c r="DL113" s="840" t="s">
        <v>404</v>
      </c>
      <c r="DM113" s="838"/>
      <c r="DN113" s="838"/>
      <c r="DO113" s="838"/>
      <c r="DP113" s="839"/>
      <c r="DQ113" s="840" t="s">
        <v>438</v>
      </c>
      <c r="DR113" s="838"/>
      <c r="DS113" s="838"/>
      <c r="DT113" s="838"/>
      <c r="DU113" s="839"/>
      <c r="DV113" s="885" t="s">
        <v>447</v>
      </c>
      <c r="DW113" s="886"/>
      <c r="DX113" s="886"/>
      <c r="DY113" s="886"/>
      <c r="DZ113" s="887"/>
    </row>
    <row r="114" spans="1:130" s="226" customFormat="1" ht="26.25" customHeight="1">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87029</v>
      </c>
      <c r="AB114" s="838"/>
      <c r="AC114" s="838"/>
      <c r="AD114" s="838"/>
      <c r="AE114" s="839"/>
      <c r="AF114" s="840">
        <v>77741</v>
      </c>
      <c r="AG114" s="838"/>
      <c r="AH114" s="838"/>
      <c r="AI114" s="838"/>
      <c r="AJ114" s="839"/>
      <c r="AK114" s="840">
        <v>68323</v>
      </c>
      <c r="AL114" s="838"/>
      <c r="AM114" s="838"/>
      <c r="AN114" s="838"/>
      <c r="AO114" s="839"/>
      <c r="AP114" s="885">
        <v>3</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579339</v>
      </c>
      <c r="BR114" s="875"/>
      <c r="BS114" s="875"/>
      <c r="BT114" s="875"/>
      <c r="BU114" s="875"/>
      <c r="BV114" s="875">
        <v>621825</v>
      </c>
      <c r="BW114" s="875"/>
      <c r="BX114" s="875"/>
      <c r="BY114" s="875"/>
      <c r="BZ114" s="875"/>
      <c r="CA114" s="875">
        <v>673137</v>
      </c>
      <c r="CB114" s="875"/>
      <c r="CC114" s="875"/>
      <c r="CD114" s="875"/>
      <c r="CE114" s="875"/>
      <c r="CF114" s="936">
        <v>29.5</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434</v>
      </c>
      <c r="DM114" s="838"/>
      <c r="DN114" s="838"/>
      <c r="DO114" s="838"/>
      <c r="DP114" s="839"/>
      <c r="DQ114" s="840" t="s">
        <v>404</v>
      </c>
      <c r="DR114" s="838"/>
      <c r="DS114" s="838"/>
      <c r="DT114" s="838"/>
      <c r="DU114" s="839"/>
      <c r="DV114" s="885" t="s">
        <v>438</v>
      </c>
      <c r="DW114" s="886"/>
      <c r="DX114" s="886"/>
      <c r="DY114" s="886"/>
      <c r="DZ114" s="887"/>
    </row>
    <row r="115" spans="1:130" s="226" customFormat="1" ht="26.25" customHeight="1">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441</v>
      </c>
      <c r="AB115" s="984"/>
      <c r="AC115" s="984"/>
      <c r="AD115" s="984"/>
      <c r="AE115" s="985"/>
      <c r="AF115" s="986" t="s">
        <v>434</v>
      </c>
      <c r="AG115" s="984"/>
      <c r="AH115" s="984"/>
      <c r="AI115" s="984"/>
      <c r="AJ115" s="985"/>
      <c r="AK115" s="986" t="s">
        <v>434</v>
      </c>
      <c r="AL115" s="984"/>
      <c r="AM115" s="984"/>
      <c r="AN115" s="984"/>
      <c r="AO115" s="985"/>
      <c r="AP115" s="987" t="s">
        <v>438</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v>232257</v>
      </c>
      <c r="BR115" s="875"/>
      <c r="BS115" s="875"/>
      <c r="BT115" s="875"/>
      <c r="BU115" s="875"/>
      <c r="BV115" s="875" t="s">
        <v>434</v>
      </c>
      <c r="BW115" s="875"/>
      <c r="BX115" s="875"/>
      <c r="BY115" s="875"/>
      <c r="BZ115" s="875"/>
      <c r="CA115" s="875" t="s">
        <v>434</v>
      </c>
      <c r="CB115" s="875"/>
      <c r="CC115" s="875"/>
      <c r="CD115" s="875"/>
      <c r="CE115" s="875"/>
      <c r="CF115" s="936" t="s">
        <v>434</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404</v>
      </c>
      <c r="DH115" s="838"/>
      <c r="DI115" s="838"/>
      <c r="DJ115" s="838"/>
      <c r="DK115" s="839"/>
      <c r="DL115" s="840">
        <v>254140</v>
      </c>
      <c r="DM115" s="838"/>
      <c r="DN115" s="838"/>
      <c r="DO115" s="838"/>
      <c r="DP115" s="839"/>
      <c r="DQ115" s="840">
        <v>250051</v>
      </c>
      <c r="DR115" s="838"/>
      <c r="DS115" s="838"/>
      <c r="DT115" s="838"/>
      <c r="DU115" s="839"/>
      <c r="DV115" s="885">
        <v>11</v>
      </c>
      <c r="DW115" s="886"/>
      <c r="DX115" s="886"/>
      <c r="DY115" s="886"/>
      <c r="DZ115" s="887"/>
    </row>
    <row r="116" spans="1:130" s="226" customFormat="1" ht="26.25" customHeight="1">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55</v>
      </c>
      <c r="AB116" s="838"/>
      <c r="AC116" s="838"/>
      <c r="AD116" s="838"/>
      <c r="AE116" s="839"/>
      <c r="AF116" s="840">
        <v>44</v>
      </c>
      <c r="AG116" s="838"/>
      <c r="AH116" s="838"/>
      <c r="AI116" s="838"/>
      <c r="AJ116" s="839"/>
      <c r="AK116" s="840">
        <v>68</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434</v>
      </c>
      <c r="BR116" s="875"/>
      <c r="BS116" s="875"/>
      <c r="BT116" s="875"/>
      <c r="BU116" s="875"/>
      <c r="BV116" s="875" t="s">
        <v>438</v>
      </c>
      <c r="BW116" s="875"/>
      <c r="BX116" s="875"/>
      <c r="BY116" s="875"/>
      <c r="BZ116" s="875"/>
      <c r="CA116" s="875" t="s">
        <v>434</v>
      </c>
      <c r="CB116" s="875"/>
      <c r="CC116" s="875"/>
      <c r="CD116" s="875"/>
      <c r="CE116" s="875"/>
      <c r="CF116" s="936" t="s">
        <v>434</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434</v>
      </c>
      <c r="DH116" s="838"/>
      <c r="DI116" s="838"/>
      <c r="DJ116" s="838"/>
      <c r="DK116" s="839"/>
      <c r="DL116" s="840" t="s">
        <v>228</v>
      </c>
      <c r="DM116" s="838"/>
      <c r="DN116" s="838"/>
      <c r="DO116" s="838"/>
      <c r="DP116" s="839"/>
      <c r="DQ116" s="840" t="s">
        <v>434</v>
      </c>
      <c r="DR116" s="838"/>
      <c r="DS116" s="838"/>
      <c r="DT116" s="838"/>
      <c r="DU116" s="839"/>
      <c r="DV116" s="885" t="s">
        <v>434</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764305</v>
      </c>
      <c r="AB117" s="970"/>
      <c r="AC117" s="970"/>
      <c r="AD117" s="970"/>
      <c r="AE117" s="971"/>
      <c r="AF117" s="972">
        <v>693150</v>
      </c>
      <c r="AG117" s="970"/>
      <c r="AH117" s="970"/>
      <c r="AI117" s="970"/>
      <c r="AJ117" s="971"/>
      <c r="AK117" s="972">
        <v>645535</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228</v>
      </c>
      <c r="BR117" s="875"/>
      <c r="BS117" s="875"/>
      <c r="BT117" s="875"/>
      <c r="BU117" s="875"/>
      <c r="BV117" s="875" t="s">
        <v>441</v>
      </c>
      <c r="BW117" s="875"/>
      <c r="BX117" s="875"/>
      <c r="BY117" s="875"/>
      <c r="BZ117" s="875"/>
      <c r="CA117" s="875" t="s">
        <v>447</v>
      </c>
      <c r="CB117" s="875"/>
      <c r="CC117" s="875"/>
      <c r="CD117" s="875"/>
      <c r="CE117" s="875"/>
      <c r="CF117" s="936" t="s">
        <v>228</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433</v>
      </c>
      <c r="DH117" s="838"/>
      <c r="DI117" s="838"/>
      <c r="DJ117" s="838"/>
      <c r="DK117" s="839"/>
      <c r="DL117" s="840" t="s">
        <v>228</v>
      </c>
      <c r="DM117" s="838"/>
      <c r="DN117" s="838"/>
      <c r="DO117" s="838"/>
      <c r="DP117" s="839"/>
      <c r="DQ117" s="840" t="s">
        <v>433</v>
      </c>
      <c r="DR117" s="838"/>
      <c r="DS117" s="838"/>
      <c r="DT117" s="838"/>
      <c r="DU117" s="839"/>
      <c r="DV117" s="885" t="s">
        <v>228</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300</v>
      </c>
      <c r="AG118" s="963"/>
      <c r="AH118" s="963"/>
      <c r="AI118" s="963"/>
      <c r="AJ118" s="964"/>
      <c r="AK118" s="965" t="s">
        <v>299</v>
      </c>
      <c r="AL118" s="963"/>
      <c r="AM118" s="963"/>
      <c r="AN118" s="963"/>
      <c r="AO118" s="964"/>
      <c r="AP118" s="966" t="s">
        <v>427</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441</v>
      </c>
      <c r="BR118" s="906"/>
      <c r="BS118" s="906"/>
      <c r="BT118" s="906"/>
      <c r="BU118" s="906"/>
      <c r="BV118" s="906" t="s">
        <v>441</v>
      </c>
      <c r="BW118" s="906"/>
      <c r="BX118" s="906"/>
      <c r="BY118" s="906"/>
      <c r="BZ118" s="906"/>
      <c r="CA118" s="906" t="s">
        <v>441</v>
      </c>
      <c r="CB118" s="906"/>
      <c r="CC118" s="906"/>
      <c r="CD118" s="906"/>
      <c r="CE118" s="906"/>
      <c r="CF118" s="936" t="s">
        <v>447</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441</v>
      </c>
      <c r="DH118" s="838"/>
      <c r="DI118" s="838"/>
      <c r="DJ118" s="838"/>
      <c r="DK118" s="839"/>
      <c r="DL118" s="840" t="s">
        <v>228</v>
      </c>
      <c r="DM118" s="838"/>
      <c r="DN118" s="838"/>
      <c r="DO118" s="838"/>
      <c r="DP118" s="839"/>
      <c r="DQ118" s="840" t="s">
        <v>228</v>
      </c>
      <c r="DR118" s="838"/>
      <c r="DS118" s="838"/>
      <c r="DT118" s="838"/>
      <c r="DU118" s="839"/>
      <c r="DV118" s="885" t="s">
        <v>441</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228</v>
      </c>
      <c r="AB119" s="956"/>
      <c r="AC119" s="956"/>
      <c r="AD119" s="956"/>
      <c r="AE119" s="957"/>
      <c r="AF119" s="958" t="s">
        <v>228</v>
      </c>
      <c r="AG119" s="956"/>
      <c r="AH119" s="956"/>
      <c r="AI119" s="956"/>
      <c r="AJ119" s="957"/>
      <c r="AK119" s="958" t="s">
        <v>441</v>
      </c>
      <c r="AL119" s="956"/>
      <c r="AM119" s="956"/>
      <c r="AN119" s="956"/>
      <c r="AO119" s="957"/>
      <c r="AP119" s="959" t="s">
        <v>228</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462</v>
      </c>
      <c r="BP119" s="939"/>
      <c r="BQ119" s="943">
        <v>7267917</v>
      </c>
      <c r="BR119" s="906"/>
      <c r="BS119" s="906"/>
      <c r="BT119" s="906"/>
      <c r="BU119" s="906"/>
      <c r="BV119" s="906">
        <v>7277388</v>
      </c>
      <c r="BW119" s="906"/>
      <c r="BX119" s="906"/>
      <c r="BY119" s="906"/>
      <c r="BZ119" s="906"/>
      <c r="CA119" s="906">
        <v>7414670</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228</v>
      </c>
      <c r="DH119" s="821"/>
      <c r="DI119" s="821"/>
      <c r="DJ119" s="821"/>
      <c r="DK119" s="822"/>
      <c r="DL119" s="823" t="s">
        <v>228</v>
      </c>
      <c r="DM119" s="821"/>
      <c r="DN119" s="821"/>
      <c r="DO119" s="821"/>
      <c r="DP119" s="822"/>
      <c r="DQ119" s="823" t="s">
        <v>447</v>
      </c>
      <c r="DR119" s="821"/>
      <c r="DS119" s="821"/>
      <c r="DT119" s="821"/>
      <c r="DU119" s="822"/>
      <c r="DV119" s="909" t="s">
        <v>228</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447</v>
      </c>
      <c r="AB120" s="838"/>
      <c r="AC120" s="838"/>
      <c r="AD120" s="838"/>
      <c r="AE120" s="839"/>
      <c r="AF120" s="840" t="s">
        <v>447</v>
      </c>
      <c r="AG120" s="838"/>
      <c r="AH120" s="838"/>
      <c r="AI120" s="838"/>
      <c r="AJ120" s="839"/>
      <c r="AK120" s="840" t="s">
        <v>447</v>
      </c>
      <c r="AL120" s="838"/>
      <c r="AM120" s="838"/>
      <c r="AN120" s="838"/>
      <c r="AO120" s="839"/>
      <c r="AP120" s="885" t="s">
        <v>447</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1076082</v>
      </c>
      <c r="BR120" s="903"/>
      <c r="BS120" s="903"/>
      <c r="BT120" s="903"/>
      <c r="BU120" s="903"/>
      <c r="BV120" s="903">
        <v>1258998</v>
      </c>
      <c r="BW120" s="903"/>
      <c r="BX120" s="903"/>
      <c r="BY120" s="903"/>
      <c r="BZ120" s="903"/>
      <c r="CA120" s="903">
        <v>1498546</v>
      </c>
      <c r="CB120" s="903"/>
      <c r="CC120" s="903"/>
      <c r="CD120" s="903"/>
      <c r="CE120" s="903"/>
      <c r="CF120" s="927">
        <v>65.7</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1071604</v>
      </c>
      <c r="DH120" s="903"/>
      <c r="DI120" s="903"/>
      <c r="DJ120" s="903"/>
      <c r="DK120" s="903"/>
      <c r="DL120" s="903">
        <v>1212572</v>
      </c>
      <c r="DM120" s="903"/>
      <c r="DN120" s="903"/>
      <c r="DO120" s="903"/>
      <c r="DP120" s="903"/>
      <c r="DQ120" s="903">
        <v>1298905</v>
      </c>
      <c r="DR120" s="903"/>
      <c r="DS120" s="903"/>
      <c r="DT120" s="903"/>
      <c r="DU120" s="903"/>
      <c r="DV120" s="904">
        <v>57</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228</v>
      </c>
      <c r="AB121" s="838"/>
      <c r="AC121" s="838"/>
      <c r="AD121" s="838"/>
      <c r="AE121" s="839"/>
      <c r="AF121" s="840" t="s">
        <v>447</v>
      </c>
      <c r="AG121" s="838"/>
      <c r="AH121" s="838"/>
      <c r="AI121" s="838"/>
      <c r="AJ121" s="839"/>
      <c r="AK121" s="840" t="s">
        <v>441</v>
      </c>
      <c r="AL121" s="838"/>
      <c r="AM121" s="838"/>
      <c r="AN121" s="838"/>
      <c r="AO121" s="839"/>
      <c r="AP121" s="885" t="s">
        <v>447</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3478</v>
      </c>
      <c r="BR121" s="875"/>
      <c r="BS121" s="875"/>
      <c r="BT121" s="875"/>
      <c r="BU121" s="875"/>
      <c r="BV121" s="875">
        <v>13080</v>
      </c>
      <c r="BW121" s="875"/>
      <c r="BX121" s="875"/>
      <c r="BY121" s="875"/>
      <c r="BZ121" s="875"/>
      <c r="CA121" s="875">
        <v>12220</v>
      </c>
      <c r="CB121" s="875"/>
      <c r="CC121" s="875"/>
      <c r="CD121" s="875"/>
      <c r="CE121" s="875"/>
      <c r="CF121" s="936">
        <v>0.5</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141585</v>
      </c>
      <c r="DH121" s="875"/>
      <c r="DI121" s="875"/>
      <c r="DJ121" s="875"/>
      <c r="DK121" s="875"/>
      <c r="DL121" s="875">
        <v>130035</v>
      </c>
      <c r="DM121" s="875"/>
      <c r="DN121" s="875"/>
      <c r="DO121" s="875"/>
      <c r="DP121" s="875"/>
      <c r="DQ121" s="875">
        <v>129818</v>
      </c>
      <c r="DR121" s="875"/>
      <c r="DS121" s="875"/>
      <c r="DT121" s="875"/>
      <c r="DU121" s="875"/>
      <c r="DV121" s="852">
        <v>5.7</v>
      </c>
      <c r="DW121" s="852"/>
      <c r="DX121" s="852"/>
      <c r="DY121" s="852"/>
      <c r="DZ121" s="853"/>
    </row>
    <row r="122" spans="1:130" s="226" customFormat="1" ht="26.25" customHeight="1">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228</v>
      </c>
      <c r="AB122" s="838"/>
      <c r="AC122" s="838"/>
      <c r="AD122" s="838"/>
      <c r="AE122" s="839"/>
      <c r="AF122" s="840" t="s">
        <v>441</v>
      </c>
      <c r="AG122" s="838"/>
      <c r="AH122" s="838"/>
      <c r="AI122" s="838"/>
      <c r="AJ122" s="839"/>
      <c r="AK122" s="840" t="s">
        <v>447</v>
      </c>
      <c r="AL122" s="838"/>
      <c r="AM122" s="838"/>
      <c r="AN122" s="838"/>
      <c r="AO122" s="839"/>
      <c r="AP122" s="885" t="s">
        <v>228</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4390902</v>
      </c>
      <c r="BR122" s="906"/>
      <c r="BS122" s="906"/>
      <c r="BT122" s="906"/>
      <c r="BU122" s="906"/>
      <c r="BV122" s="906">
        <v>4284851</v>
      </c>
      <c r="BW122" s="906"/>
      <c r="BX122" s="906"/>
      <c r="BY122" s="906"/>
      <c r="BZ122" s="906"/>
      <c r="CA122" s="906">
        <v>4136879</v>
      </c>
      <c r="CB122" s="906"/>
      <c r="CC122" s="906"/>
      <c r="CD122" s="906"/>
      <c r="CE122" s="906"/>
      <c r="CF122" s="907">
        <v>181.4</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17508</v>
      </c>
      <c r="DH122" s="875"/>
      <c r="DI122" s="875"/>
      <c r="DJ122" s="875"/>
      <c r="DK122" s="875"/>
      <c r="DL122" s="875">
        <v>10651</v>
      </c>
      <c r="DM122" s="875"/>
      <c r="DN122" s="875"/>
      <c r="DO122" s="875"/>
      <c r="DP122" s="875"/>
      <c r="DQ122" s="875">
        <v>10261</v>
      </c>
      <c r="DR122" s="875"/>
      <c r="DS122" s="875"/>
      <c r="DT122" s="875"/>
      <c r="DU122" s="875"/>
      <c r="DV122" s="852">
        <v>0.5</v>
      </c>
      <c r="DW122" s="852"/>
      <c r="DX122" s="852"/>
      <c r="DY122" s="852"/>
      <c r="DZ122" s="853"/>
    </row>
    <row r="123" spans="1:130" s="226" customFormat="1" ht="26.25" customHeight="1">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228</v>
      </c>
      <c r="AB123" s="838"/>
      <c r="AC123" s="838"/>
      <c r="AD123" s="838"/>
      <c r="AE123" s="839"/>
      <c r="AF123" s="840" t="s">
        <v>228</v>
      </c>
      <c r="AG123" s="838"/>
      <c r="AH123" s="838"/>
      <c r="AI123" s="838"/>
      <c r="AJ123" s="839"/>
      <c r="AK123" s="840" t="s">
        <v>228</v>
      </c>
      <c r="AL123" s="838"/>
      <c r="AM123" s="838"/>
      <c r="AN123" s="838"/>
      <c r="AO123" s="839"/>
      <c r="AP123" s="885" t="s">
        <v>228</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473</v>
      </c>
      <c r="BP123" s="939"/>
      <c r="BQ123" s="893">
        <v>5470462</v>
      </c>
      <c r="BR123" s="894"/>
      <c r="BS123" s="894"/>
      <c r="BT123" s="894"/>
      <c r="BU123" s="894"/>
      <c r="BV123" s="894">
        <v>5556929</v>
      </c>
      <c r="BW123" s="894"/>
      <c r="BX123" s="894"/>
      <c r="BY123" s="894"/>
      <c r="BZ123" s="894"/>
      <c r="CA123" s="894">
        <v>5647645</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v>18733</v>
      </c>
      <c r="DH123" s="838"/>
      <c r="DI123" s="838"/>
      <c r="DJ123" s="838"/>
      <c r="DK123" s="839"/>
      <c r="DL123" s="840">
        <v>10710</v>
      </c>
      <c r="DM123" s="838"/>
      <c r="DN123" s="838"/>
      <c r="DO123" s="838"/>
      <c r="DP123" s="839"/>
      <c r="DQ123" s="840">
        <v>8176</v>
      </c>
      <c r="DR123" s="838"/>
      <c r="DS123" s="838"/>
      <c r="DT123" s="838"/>
      <c r="DU123" s="839"/>
      <c r="DV123" s="885">
        <v>0.4</v>
      </c>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475</v>
      </c>
      <c r="AB124" s="838"/>
      <c r="AC124" s="838"/>
      <c r="AD124" s="838"/>
      <c r="AE124" s="839"/>
      <c r="AF124" s="840" t="s">
        <v>404</v>
      </c>
      <c r="AG124" s="838"/>
      <c r="AH124" s="838"/>
      <c r="AI124" s="838"/>
      <c r="AJ124" s="839"/>
      <c r="AK124" s="840" t="s">
        <v>476</v>
      </c>
      <c r="AL124" s="838"/>
      <c r="AM124" s="838"/>
      <c r="AN124" s="838"/>
      <c r="AO124" s="839"/>
      <c r="AP124" s="885" t="s">
        <v>383</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78.2</v>
      </c>
      <c r="BR124" s="892"/>
      <c r="BS124" s="892"/>
      <c r="BT124" s="892"/>
      <c r="BU124" s="892"/>
      <c r="BV124" s="892">
        <v>74.900000000000006</v>
      </c>
      <c r="BW124" s="892"/>
      <c r="BX124" s="892"/>
      <c r="BY124" s="892"/>
      <c r="BZ124" s="892"/>
      <c r="CA124" s="892">
        <v>77.400000000000006</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404</v>
      </c>
      <c r="DH124" s="821"/>
      <c r="DI124" s="821"/>
      <c r="DJ124" s="821"/>
      <c r="DK124" s="822"/>
      <c r="DL124" s="823" t="s">
        <v>404</v>
      </c>
      <c r="DM124" s="821"/>
      <c r="DN124" s="821"/>
      <c r="DO124" s="821"/>
      <c r="DP124" s="822"/>
      <c r="DQ124" s="823" t="s">
        <v>479</v>
      </c>
      <c r="DR124" s="821"/>
      <c r="DS124" s="821"/>
      <c r="DT124" s="821"/>
      <c r="DU124" s="822"/>
      <c r="DV124" s="909" t="s">
        <v>476</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404</v>
      </c>
      <c r="AB125" s="838"/>
      <c r="AC125" s="838"/>
      <c r="AD125" s="838"/>
      <c r="AE125" s="839"/>
      <c r="AF125" s="840" t="s">
        <v>476</v>
      </c>
      <c r="AG125" s="838"/>
      <c r="AH125" s="838"/>
      <c r="AI125" s="838"/>
      <c r="AJ125" s="839"/>
      <c r="AK125" s="840" t="s">
        <v>404</v>
      </c>
      <c r="AL125" s="838"/>
      <c r="AM125" s="838"/>
      <c r="AN125" s="838"/>
      <c r="AO125" s="839"/>
      <c r="AP125" s="885" t="s">
        <v>404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476</v>
      </c>
      <c r="DH125" s="903"/>
      <c r="DI125" s="903"/>
      <c r="DJ125" s="903"/>
      <c r="DK125" s="903"/>
      <c r="DL125" s="903" t="s">
        <v>404</v>
      </c>
      <c r="DM125" s="903"/>
      <c r="DN125" s="903"/>
      <c r="DO125" s="903"/>
      <c r="DP125" s="903"/>
      <c r="DQ125" s="903" t="s">
        <v>476</v>
      </c>
      <c r="DR125" s="903"/>
      <c r="DS125" s="903"/>
      <c r="DT125" s="903"/>
      <c r="DU125" s="903"/>
      <c r="DV125" s="904" t="s">
        <v>479</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404</v>
      </c>
      <c r="AB126" s="838"/>
      <c r="AC126" s="838"/>
      <c r="AD126" s="838"/>
      <c r="AE126" s="839"/>
      <c r="AF126" s="840" t="s">
        <v>404</v>
      </c>
      <c r="AG126" s="838"/>
      <c r="AH126" s="838"/>
      <c r="AI126" s="838"/>
      <c r="AJ126" s="839"/>
      <c r="AK126" s="840" t="s">
        <v>404</v>
      </c>
      <c r="AL126" s="838"/>
      <c r="AM126" s="838"/>
      <c r="AN126" s="838"/>
      <c r="AO126" s="839"/>
      <c r="AP126" s="885" t="s">
        <v>404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v>232257</v>
      </c>
      <c r="DH126" s="875"/>
      <c r="DI126" s="875"/>
      <c r="DJ126" s="875"/>
      <c r="DK126" s="875"/>
      <c r="DL126" s="875" t="s">
        <v>404</v>
      </c>
      <c r="DM126" s="875"/>
      <c r="DN126" s="875"/>
      <c r="DO126" s="875"/>
      <c r="DP126" s="875"/>
      <c r="DQ126" s="875" t="s">
        <v>483</v>
      </c>
      <c r="DR126" s="875"/>
      <c r="DS126" s="875"/>
      <c r="DT126" s="875"/>
      <c r="DU126" s="875"/>
      <c r="DV126" s="852" t="s">
        <v>404</v>
      </c>
      <c r="DW126" s="852"/>
      <c r="DX126" s="852"/>
      <c r="DY126" s="852"/>
      <c r="DZ126" s="853"/>
    </row>
    <row r="127" spans="1:130" s="226" customFormat="1" ht="26.25" customHeight="1">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476</v>
      </c>
      <c r="AB127" s="838"/>
      <c r="AC127" s="838"/>
      <c r="AD127" s="838"/>
      <c r="AE127" s="839"/>
      <c r="AF127" s="840" t="s">
        <v>404</v>
      </c>
      <c r="AG127" s="838"/>
      <c r="AH127" s="838"/>
      <c r="AI127" s="838"/>
      <c r="AJ127" s="839"/>
      <c r="AK127" s="840" t="s">
        <v>476</v>
      </c>
      <c r="AL127" s="838"/>
      <c r="AM127" s="838"/>
      <c r="AN127" s="838"/>
      <c r="AO127" s="839"/>
      <c r="AP127" s="885" t="s">
        <v>404</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404</v>
      </c>
      <c r="DH127" s="875"/>
      <c r="DI127" s="875"/>
      <c r="DJ127" s="875"/>
      <c r="DK127" s="875"/>
      <c r="DL127" s="875" t="s">
        <v>404</v>
      </c>
      <c r="DM127" s="875"/>
      <c r="DN127" s="875"/>
      <c r="DO127" s="875"/>
      <c r="DP127" s="875"/>
      <c r="DQ127" s="875" t="s">
        <v>404</v>
      </c>
      <c r="DR127" s="875"/>
      <c r="DS127" s="875"/>
      <c r="DT127" s="875"/>
      <c r="DU127" s="875"/>
      <c r="DV127" s="852" t="s">
        <v>404</v>
      </c>
      <c r="DW127" s="852"/>
      <c r="DX127" s="852"/>
      <c r="DY127" s="852"/>
      <c r="DZ127" s="853"/>
    </row>
    <row r="128" spans="1:130" s="226" customFormat="1" ht="26.25" customHeight="1" thickBot="1">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1053</v>
      </c>
      <c r="AB128" s="859"/>
      <c r="AC128" s="859"/>
      <c r="AD128" s="859"/>
      <c r="AE128" s="860"/>
      <c r="AF128" s="861">
        <v>970</v>
      </c>
      <c r="AG128" s="859"/>
      <c r="AH128" s="859"/>
      <c r="AI128" s="859"/>
      <c r="AJ128" s="860"/>
      <c r="AK128" s="861">
        <v>969</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404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404</v>
      </c>
      <c r="DH128" s="849"/>
      <c r="DI128" s="849"/>
      <c r="DJ128" s="849"/>
      <c r="DK128" s="849"/>
      <c r="DL128" s="849" t="s">
        <v>476</v>
      </c>
      <c r="DM128" s="849"/>
      <c r="DN128" s="849"/>
      <c r="DO128" s="849"/>
      <c r="DP128" s="849"/>
      <c r="DQ128" s="849" t="s">
        <v>479</v>
      </c>
      <c r="DR128" s="849"/>
      <c r="DS128" s="849"/>
      <c r="DT128" s="849"/>
      <c r="DU128" s="849"/>
      <c r="DV128" s="850" t="s">
        <v>404</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2754861</v>
      </c>
      <c r="AB129" s="838"/>
      <c r="AC129" s="838"/>
      <c r="AD129" s="838"/>
      <c r="AE129" s="839"/>
      <c r="AF129" s="840">
        <v>2724422</v>
      </c>
      <c r="AG129" s="838"/>
      <c r="AH129" s="838"/>
      <c r="AI129" s="838"/>
      <c r="AJ129" s="839"/>
      <c r="AK129" s="840">
        <v>2692127</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404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457824</v>
      </c>
      <c r="AB130" s="838"/>
      <c r="AC130" s="838"/>
      <c r="AD130" s="838"/>
      <c r="AE130" s="839"/>
      <c r="AF130" s="840">
        <v>428932</v>
      </c>
      <c r="AG130" s="838"/>
      <c r="AH130" s="838"/>
      <c r="AI130" s="838"/>
      <c r="AJ130" s="839"/>
      <c r="AK130" s="840">
        <v>412001</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11.6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2297037</v>
      </c>
      <c r="AB131" s="821"/>
      <c r="AC131" s="821"/>
      <c r="AD131" s="821"/>
      <c r="AE131" s="822"/>
      <c r="AF131" s="823">
        <v>2295490</v>
      </c>
      <c r="AG131" s="821"/>
      <c r="AH131" s="821"/>
      <c r="AI131" s="821"/>
      <c r="AJ131" s="822"/>
      <c r="AK131" s="823">
        <v>2280126</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77.400000000000006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13.296607760000001</v>
      </c>
      <c r="AB132" s="801"/>
      <c r="AC132" s="801"/>
      <c r="AD132" s="801"/>
      <c r="AE132" s="802"/>
      <c r="AF132" s="803">
        <v>11.468052569999999</v>
      </c>
      <c r="AG132" s="801"/>
      <c r="AH132" s="801"/>
      <c r="AI132" s="801"/>
      <c r="AJ132" s="802"/>
      <c r="AK132" s="803">
        <v>10.199655630000001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14.3</v>
      </c>
      <c r="AB133" s="780"/>
      <c r="AC133" s="780"/>
      <c r="AD133" s="780"/>
      <c r="AE133" s="781"/>
      <c r="AF133" s="779">
        <v>12.9</v>
      </c>
      <c r="AG133" s="780"/>
      <c r="AH133" s="780"/>
      <c r="AI133" s="780"/>
      <c r="AJ133" s="781"/>
      <c r="AK133" s="779">
        <v>11.6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sN8tmTM5xZr8bc3hqm/Q7qtc8lcnkvwMHN7VPeLOWAQkOEGZvbfkFaBdk+XgA62KjmWIefoVjd2u6vhjlHy7g==" saltValue="TBaXokMRUsM82O5CwQml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O6LF5wrA6CIbk1wrm6u+xP2JZkh1gajt+HDgsIo/XIg2HZxjX64vWlga5JF1xWQuWVAQkuAJ9vma/idoSYI4A==" saltValue="MrONLe41hYEpPX/No5bD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560e6qb3mXUpFdILJ7R1nDRQixTDId5weZ+QeD37M4nvHSoXs6G6nlSxv5aOLJh6tHx/b+sDVUP1ZdIepCJ/w==" saltValue="qobriK/ABaQtJSp+f714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753532</v>
      </c>
      <c r="AP9" s="292">
        <v>96028</v>
      </c>
      <c r="AQ9" s="293">
        <v>117391</v>
      </c>
      <c r="AR9" s="294">
        <v>-18.2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6918</v>
      </c>
      <c r="AP10" s="295">
        <v>882</v>
      </c>
      <c r="AQ10" s="296">
        <v>11968</v>
      </c>
      <c r="AR10" s="297">
        <v>-92.6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137565</v>
      </c>
      <c r="AP11" s="295">
        <v>17531</v>
      </c>
      <c r="AQ11" s="296">
        <v>18604</v>
      </c>
      <c r="AR11" s="297">
        <v>-5.8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26941</v>
      </c>
      <c r="AP12" s="295">
        <v>3433</v>
      </c>
      <c r="AQ12" s="296">
        <v>928</v>
      </c>
      <c r="AR12" s="297">
        <v>269.89999999999998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517</v>
      </c>
      <c r="AP13" s="295" t="s">
        <v>517</v>
      </c>
      <c r="AQ13" s="296" t="s">
        <v>517</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47255</v>
      </c>
      <c r="AP14" s="295">
        <v>6022</v>
      </c>
      <c r="AQ14" s="296">
        <v>5151</v>
      </c>
      <c r="AR14" s="297">
        <v>16.899999999999999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5447</v>
      </c>
      <c r="AP15" s="295">
        <v>694</v>
      </c>
      <c r="AQ15" s="296">
        <v>2680</v>
      </c>
      <c r="AR15" s="297">
        <v>-74.099999999999994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-31084</v>
      </c>
      <c r="AP16" s="295">
        <v>-3961</v>
      </c>
      <c r="AQ16" s="296">
        <v>-12014</v>
      </c>
      <c r="AR16" s="297">
        <v>-67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946574</v>
      </c>
      <c r="AP17" s="295">
        <v>120629</v>
      </c>
      <c r="AQ17" s="296">
        <v>144708</v>
      </c>
      <c r="AR17" s="297">
        <v>-16.600000000000001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12.49</v>
      </c>
      <c r="AP21" s="308">
        <v>13.77</v>
      </c>
      <c r="AQ21" s="309">
        <v>-1.28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95.7</v>
      </c>
      <c r="AP22" s="313">
        <v>94.8</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506716</v>
      </c>
      <c r="AP32" s="322">
        <v>64574</v>
      </c>
      <c r="AQ32" s="323">
        <v>73070</v>
      </c>
      <c r="AR32" s="324">
        <v>-11.6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517</v>
      </c>
      <c r="AP34" s="322" t="s">
        <v>517</v>
      </c>
      <c r="AQ34" s="323">
        <v>1</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70428</v>
      </c>
      <c r="AP35" s="322">
        <v>8975</v>
      </c>
      <c r="AQ35" s="323">
        <v>19034</v>
      </c>
      <c r="AR35" s="324">
        <v>-52.8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68323</v>
      </c>
      <c r="AP36" s="322">
        <v>8707</v>
      </c>
      <c r="AQ36" s="323">
        <v>5455</v>
      </c>
      <c r="AR36" s="324">
        <v>59.6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t="s">
        <v>517</v>
      </c>
      <c r="AP37" s="322" t="s">
        <v>517</v>
      </c>
      <c r="AQ37" s="323">
        <v>1361</v>
      </c>
      <c r="AR37" s="324" t="s">
        <v>517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v>68</v>
      </c>
      <c r="AP38" s="325">
        <v>9</v>
      </c>
      <c r="AQ38" s="326">
        <v>4</v>
      </c>
      <c r="AR38" s="314">
        <v>125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-969</v>
      </c>
      <c r="AP39" s="322">
        <v>-123</v>
      </c>
      <c r="AQ39" s="323">
        <v>-3538</v>
      </c>
      <c r="AR39" s="324">
        <v>-96.5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-412001</v>
      </c>
      <c r="AP40" s="322">
        <v>-52504</v>
      </c>
      <c r="AQ40" s="323">
        <v>-64803</v>
      </c>
      <c r="AR40" s="324">
        <v>-19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232565</v>
      </c>
      <c r="AP41" s="322">
        <v>29637</v>
      </c>
      <c r="AQ41" s="323">
        <v>30585</v>
      </c>
      <c r="AR41" s="324">
        <v>-3.1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1292607</v>
      </c>
      <c r="AN51" s="344">
        <v>154452</v>
      </c>
      <c r="AO51" s="345">
        <v>-3.2</v>
      </c>
      <c r="AP51" s="346">
        <v>119674</v>
      </c>
      <c r="AQ51" s="347">
        <v>26.2</v>
      </c>
      <c r="AR51" s="348">
        <v>-29.4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555310</v>
      </c>
      <c r="AN52" s="352">
        <v>66353</v>
      </c>
      <c r="AO52" s="353">
        <v>70</v>
      </c>
      <c r="AP52" s="354">
        <v>57803</v>
      </c>
      <c r="AQ52" s="355">
        <v>4.8</v>
      </c>
      <c r="AR52" s="356">
        <v>65.2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1035227</v>
      </c>
      <c r="AN53" s="344">
        <v>126247</v>
      </c>
      <c r="AO53" s="345">
        <v>-18.3</v>
      </c>
      <c r="AP53" s="346">
        <v>119685</v>
      </c>
      <c r="AQ53" s="347">
        <v>0</v>
      </c>
      <c r="AR53" s="348">
        <v>-18.3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471889</v>
      </c>
      <c r="AN54" s="352">
        <v>57547</v>
      </c>
      <c r="AO54" s="353">
        <v>-13.3</v>
      </c>
      <c r="AP54" s="354">
        <v>68464</v>
      </c>
      <c r="AQ54" s="355">
        <v>18.399999999999999</v>
      </c>
      <c r="AR54" s="356">
        <v>-31.7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1197173</v>
      </c>
      <c r="AN55" s="344">
        <v>146748</v>
      </c>
      <c r="AO55" s="345">
        <v>16.2</v>
      </c>
      <c r="AP55" s="346">
        <v>109920</v>
      </c>
      <c r="AQ55" s="347">
        <v>-8.1999999999999993</v>
      </c>
      <c r="AR55" s="348">
        <v>24.4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498786</v>
      </c>
      <c r="AN56" s="352">
        <v>61141</v>
      </c>
      <c r="AO56" s="353">
        <v>6.2</v>
      </c>
      <c r="AP56" s="354">
        <v>62739</v>
      </c>
      <c r="AQ56" s="355">
        <v>-8.4</v>
      </c>
      <c r="AR56" s="356">
        <v>14.6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634162</v>
      </c>
      <c r="AN57" s="344">
        <v>79132</v>
      </c>
      <c r="AO57" s="345">
        <v>-46.1</v>
      </c>
      <c r="AP57" s="346">
        <v>119882</v>
      </c>
      <c r="AQ57" s="347">
        <v>9.1</v>
      </c>
      <c r="AR57" s="348">
        <v>-55.2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294588</v>
      </c>
      <c r="AN58" s="352">
        <v>36759</v>
      </c>
      <c r="AO58" s="353">
        <v>-39.9</v>
      </c>
      <c r="AP58" s="354">
        <v>66481</v>
      </c>
      <c r="AQ58" s="355">
        <v>6</v>
      </c>
      <c r="AR58" s="356">
        <v>-45.9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673513</v>
      </c>
      <c r="AN59" s="344">
        <v>85831</v>
      </c>
      <c r="AO59" s="345">
        <v>8.5</v>
      </c>
      <c r="AP59" s="346">
        <v>116162</v>
      </c>
      <c r="AQ59" s="347">
        <v>-3.1</v>
      </c>
      <c r="AR59" s="348">
        <v>11.6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194730</v>
      </c>
      <c r="AN60" s="352">
        <v>24816</v>
      </c>
      <c r="AO60" s="353">
        <v>-32.5</v>
      </c>
      <c r="AP60" s="354">
        <v>61562</v>
      </c>
      <c r="AQ60" s="355">
        <v>-7.4</v>
      </c>
      <c r="AR60" s="356">
        <v>-25.1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966536</v>
      </c>
      <c r="AN61" s="359">
        <v>118482</v>
      </c>
      <c r="AO61" s="360">
        <v>-8.6</v>
      </c>
      <c r="AP61" s="361">
        <v>117065</v>
      </c>
      <c r="AQ61" s="362">
        <v>4.8</v>
      </c>
      <c r="AR61" s="348">
        <v>-13.4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403061</v>
      </c>
      <c r="AN62" s="352">
        <v>49323</v>
      </c>
      <c r="AO62" s="353">
        <v>-1.9</v>
      </c>
      <c r="AP62" s="354">
        <v>63410</v>
      </c>
      <c r="AQ62" s="355">
        <v>2.7</v>
      </c>
      <c r="AR62" s="356">
        <v>-4.5999999999999996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WMC0H+8eiqvViWXLf9OBPFyMsNgpBvkcwcqHLfunRiSTUZWJ48m8/BaL58HS4bk5BrmBU4AUFoqlGlZxCHN0Q==" saltValue="PVJQJGeZYpxEluvIKVdA6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KhprAmhLV6FjcoP6Exs6RriBtm0J2Kso7+azvcyOxKBuIh9ECm/JFRwSvVqGDjteox1KjaDza0NCQPeVTyLUw==" saltValue="nnRHfZ9TwBwfCgts54v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Pjc9BJOqWKBVRLZqmMJ4J4pO00nVcoQChM4FQMe7FRFIL9O3D7iFIdhoZSJDruEmzgyJZcQtBEZ1MrZPTf6gQ==" saltValue="EF0BhJBlM5sFJxPcHS+w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15.84</v>
      </c>
      <c r="G47" s="12">
        <v>11.52</v>
      </c>
      <c r="H47" s="12">
        <v>12.29</v>
      </c>
      <c r="I47" s="12">
        <v>17.940000000000001</v>
      </c>
      <c r="J47" s="13">
        <v>26.7</v>
      </c>
    </row>
    <row r="48" spans="2:10" ht="57.75" customHeight="1">
      <c r="B48" s="14"/>
      <c r="C48" s="1214" t="s">
        <v>4</v>
      </c>
      <c r="D48" s="1214"/>
      <c r="E48" s="1215"/>
      <c r="F48" s="15">
        <v>2.4500000000000002</v>
      </c>
      <c r="G48" s="16">
        <v>2.46</v>
      </c>
      <c r="H48" s="16">
        <v>6.72</v>
      </c>
      <c r="I48" s="16">
        <v>9.73</v>
      </c>
      <c r="J48" s="17">
        <v>4.3899999999999997</v>
      </c>
    </row>
    <row r="49" spans="2:10" ht="57.75" customHeight="1" thickBot="1">
      <c r="B49" s="18"/>
      <c r="C49" s="1216" t="s">
        <v>5</v>
      </c>
      <c r="D49" s="1216"/>
      <c r="E49" s="1217"/>
      <c r="F49" s="19" t="s">
        <v>564</v>
      </c>
      <c r="G49" s="20" t="s">
        <v>565</v>
      </c>
      <c r="H49" s="20">
        <v>8.2100000000000009</v>
      </c>
      <c r="I49" s="20">
        <v>2.94</v>
      </c>
      <c r="J49" s="21" t="s">
        <v>566</v>
      </c>
    </row>
    <row r="50" spans="2:10" ht="13.5" customHeight="1"/>
    <row r="51" spans="2:10" ht="13.5" hidden="1" customHeight="1"/>
    <row r="52" spans="2:10" ht="13.5" hidden="1" customHeight="1"/>
    <row r="53" spans="2:10" ht="13.5" hidden="1" customHeight="1"/>
  </sheetData>
  <sheetProtection algorithmName="SHA-512" hashValue="aKWBIqnBV9wxNKsO6ce7jj1LI8H7gp6C4zyLYmirC2GBfaOtdNnb+pCTNMgxg/hnoq7ZEG9YxoVt/65mPJPV9w==" saltValue="XVKLSyw4NdEhlRo77N05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2019-10-25T09:40:01Z</cp:lastPrinted>
  <dcterms:created xsi:type="dcterms:W3CDTF">2019-02-14T04:52:35Z</dcterms:created>
  <dcterms:modified xsi:type="dcterms:W3CDTF">2019-10-25T09:50:58Z</dcterms:modified>
  <cp:category/>
</cp:coreProperties>
</file>