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U36" i="10"/>
  <c r="U37" i="10" s="1"/>
  <c r="AM34" i="10" s="1"/>
  <c r="AM35" i="10" s="1"/>
  <c r="C36" i="10"/>
  <c r="CO35" i="10"/>
  <c r="BE35" i="10"/>
  <c r="U35" i="10"/>
  <c r="C35" i="10"/>
  <c r="CO34" i="10"/>
  <c r="BW34" i="10"/>
  <c r="BW35" i="10" s="1"/>
  <c r="BW36" i="10" s="1"/>
  <c r="BW37" i="10" s="1"/>
  <c r="BW38" i="10" s="1"/>
  <c r="BW39" i="10" s="1"/>
  <c r="BW40" i="10" s="1"/>
  <c r="BW41" i="10" s="1"/>
  <c r="BW42" i="10" s="1"/>
  <c r="BW43" i="10" s="1"/>
  <c r="BE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<sst xmlns="http://schemas.openxmlformats.org/spreadsheetml/2006/main" count="1165" uniqueCount="619">
  <si>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</si>
  <si>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</si>
  <si>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</si>
  <si>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</si>
  <si>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</si>
  <si>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</si>
  <si>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</si>
  <si>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</si>
  <si>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</si>
  <si>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</si>
  <si>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</si>
  <si>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</si>
  <si>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</si>
  <si>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</si>
  <si>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</si>
  <si>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</si>
  <si>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</si>
  <si>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</si>
  <si>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</si>
  <si>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</si>
  <si>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</si>
  <si>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</si>
  <si>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</si>
  <si>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</si>
  <si>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</si>
  <si>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</si>
  <si>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</si>
  <si>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</si>
  <si>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</si>
  <si>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</si>
  <si>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</si>
  <si>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</si>
  <si>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</si>
  <si>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</si>
  <si>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</si>
  <si>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</si>
  <si>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</si>
  <si>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</si>
  <si>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</si>
  <si>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</si>
  <si>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</si>
  <si>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</si>
  <si>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</si>
  <si>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</si>
  <si>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</si>
  <si>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</si>
  <si>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</si>
  <si>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</si>
  <si>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</si>
  <si>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</si>
  <si>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</si>
  <si>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</si>
  <si>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</si>
  <si>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</si>
  <si>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</si>
  <si>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</si>
  <si>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</si>
  <si>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</si>
  <si>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</si>
  <si>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</si>
  <si>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</si>
  <si>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</si>
  <si>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</si>
  <si>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</si>
  <si>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</si>
  <si>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</si>
  <si>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</si>
  <si>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</si>
  <si>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</si>
  <si>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</si>
  <si>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</si>
  <si>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</si>
  <si>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</si>
  <si>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</si>
  <si>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</si>
  <si>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</si>
  <si>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</si>
  <si>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</si>
  <si>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</si>
  <si>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</si>
  <si>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</si>
  <si>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</si>
  <si>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</si>
  <si>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</si>
  <si>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</si>
  <si>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</si>
  <si>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</si>
  <si>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</si>
  <si>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</si>
  <si>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</si>
  <si>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</si>
  <si>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</si>
  <si>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</si>
  <si>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</si>
  <si>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</si>
  <si>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</si>
  <si>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</si>
  <si>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</si>
  <si>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</si>
  <si>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</si>
  <si>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</si>
  <si>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</si>
  <si>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</si>
  <si>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</si>
  <si>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</si>
  <si>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</si>
  <si>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</si>
  <si>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</si>
  <si>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</si>
  <si>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</si>
  <si>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</si>
  <si>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</si>
  <si>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</si>
  <si>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</si>
  <si>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</si>
  <si>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</si>
  <si>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</si>
  <si>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</si>
  <si>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</si>
  <si>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</si>
  <si>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</si>
  <si>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</si>
  <si>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</si>
  <si>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</si>
  <si>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</si>
  <si>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</si>
  <si>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</si>
  <si>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</si>
  <si>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</si>
  <si>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</si>
  <si>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</si>
  <si>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</si>
  <si>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</si>
  <si>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</si>
  <si>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</si>
  <si>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</si>
  <si>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</si>
  <si>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</si>
  <si>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</si>
  <si>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</si>
  <si>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</si>
  <si>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</si>
  <si>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</si>
  <si>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</si>
  <si>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</si>
  <si>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</si>
  <si>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</si>
  <si>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</si>
  <si>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</si>
  <si>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</si>
  <si>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</si>
  <si>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</si>
  <si>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</si>
  <si>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</si>
  <si>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</si>
  <si>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</si>
  <si>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</si>
  <si>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</si>
  <si>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</si>
  <si>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</si>
  <si>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</si>
  <si>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</si>
  <si>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</si>
  <si>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</si>
  <si>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</si>
  <si>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</si>
  <si>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</si>
  <si>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</si>
  <si>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</si>
  <si>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</si>
  <si>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</si>
  <si>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</si>
  <si>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</si>
  <si>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</si>
  <si>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</si>
  <si>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</si>
  <si>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</si>
  <si>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</si>
  <si>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</si>
  <si>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</si>
  <si>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</si>
  <si>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</si>
  <si>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</si>
  <si>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</si>
  <si>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</si>
  <si>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</si>
  <si>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</si>
  <si>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</si>
  <si>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</si>
  <si>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</si>
  <si>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</si>
  <si>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</si>
  <si>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</si>
  <si>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</si>
  <si>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</si>
  <si>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</si>
  <si>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</si>
  <si>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</si>
  <si>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</si>
  <si>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</si>
  <si>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</si>
  <si>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</si>
  <si>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</si>
  <si>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</si>
  <si>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</si>
  <si>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</si>
  <si>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</si>
  <si>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</si>
  <si>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</si>
  <si>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福岡県粕屋町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</si>
  <si>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</si>
  <si>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</si>
  <si>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</si>
  <si>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</si>
  <si>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</si>
  <si>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</si>
  <si>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</si>
  <si>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</si>
  <si>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</si>
  <si>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</si>
  <si>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</si>
  <si>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</si>
  <si>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</si>
  <si>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</si>
  <si>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</si>
  <si>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</si>
  <si>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</si>
  <si>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</si>
  <si>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</si>
  <si>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</si>
  <si>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</si>
  <si>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</si>
  <si>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</si>
  <si>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</si>
  <si>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</si>
  <si>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</si>
  <si>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</si>
  <si>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</si>
  <si>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</si>
  <si>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</si>
  <si>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</si>
  <si>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</si>
  <si>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</si>
  <si>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</si>
  <si>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</si>
  <si>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</si>
  <si>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</si>
  <si>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</si>
  <si>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</si>
  <si>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</si>
  <si>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</si>
  <si>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</si>
  <si>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</si>
  <si>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</si>
  <si>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</si>
  <si>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</si>
  <si>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</si>
  <si>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</si>
  <si>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</si>
  <si>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</si>
  <si>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</si>
  <si>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</si>
  <si>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</si>
  <si>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</si>
  <si>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</si>
  <si>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</si>
  <si>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</si>
  <si>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</si>
  <si>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</si>
  <si>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</si>
  <si>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</si>
  <si>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</si>
  <si>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</si>
  <si>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</si>
  <si>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</si>
  <si>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</si>
  <si>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</si>
  <si>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</si>
  <si>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</si>
  <si>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</si>
  <si>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</si>
  <si>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</si>
  <si>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</si>
  <si>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</si>
  <si>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</si>
  <si>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</si>
  <si>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</si>
  <si>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</si>
  <si>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</si>
  <si>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</si>
  <si>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</si>
  <si>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</si>
  <si>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</si>
  <si>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</si>
  <si>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</si>
  <si>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</si>
  <si>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</si>
  <si>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</si>
  <si>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</si>
  <si>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</si>
  <si>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</si>
  <si>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</si>
  <si>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</si>
  <si>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</si>
  <si>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</si>
  <si>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</si>
  <si>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</si>
  <si>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</si>
  <si>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</si>
  <si>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</si>
  <si>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</si>
  <si>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</si>
  <si>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</si>
  <si>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</si>
  <si>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</si>
  <si>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</si>
  <si>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</si>
  <si>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</si>
  <si>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</si>
  <si>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</si>
  <si>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</si>
  <si>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</si>
  <si>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</si>
  <si>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</si>
  <si>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</si>
  <si>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</si>
  <si>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</si>
  <si>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</si>
  <si>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</si>
  <si>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</si>
  <si>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</si>
  <si>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</si>
  <si>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</si>
  <si>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</si>
  <si>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</si>
  <si>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</si>
  <si>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</si>
  <si>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</si>
  <si>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</si>
  <si>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</si>
  <si>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</si>
  <si>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</si>
  <si>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</si>
  <si>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</si>
  <si>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</si>
  <si>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</si>
  <si>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</si>
  <si>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</si>
  <si>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</si>
  <si>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</si>
  <si>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</si>
  <si>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</si>
  <si>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</si>
  <si>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</si>
  <si>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</si>
  <si>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</si>
  <si>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</si>
  <si>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</si>
  <si>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</si>
  <si>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</si>
  <si>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</si>
  <si>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</si>
  <si>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福岡県粕屋町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</si>
  <si>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</si>
  <si>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</si>
  <si>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</si>
  <si>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</si>
  <si>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</si>
  <si>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</si>
  <si>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</si>
  <si>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</si>
  <si>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</si>
  <si>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</si>
  <si>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</si>
  <si>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</si>
  <si>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</si>
  <si>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</si>
  <si>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</si>
  <si>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</si>
  <si>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</si>
  <si>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</si>
  <si>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</si>
  <si>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</si>
  <si>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</si>
  <si>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</si>
  <si>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</si>
  <si>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</si>
  <si>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</si>
  <si>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</si>
  <si>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</si>
  <si>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</si>
  <si>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</si>
  <si>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</si>
  <si>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</si>
  <si>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</si>
  <si>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</si>
  <si>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</si>
  <si>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</si>
  <si>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</si>
  <si>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</si>
  <si>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</si>
  <si>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</si>
  <si>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</si>
  <si>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</si>
  <si>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</si>
  <si>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</si>
  <si>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</si>
  <si>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</si>
  <si>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</si>
  <si>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</si>
  <si>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</si>
  <si>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</si>
  <si>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</si>
  <si>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</si>
  <si>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</si>
  <si>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</si>
  <si>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</si>
  <si>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</si>
  <si>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</si>
  <si>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</si>
  <si>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</si>
  <si>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</si>
  <si>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</si>
  <si>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</si>
  <si>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</si>
  <si>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</si>
  <si>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</si>
  <si>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</si>
  <si>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</si>
  <si>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</si>
  <si>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</si>
  <si>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</si>
  <si>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</si>
  <si>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</si>
  <si>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</si>
  <si>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</si>
  <si>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</si>
  <si>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</si>
  <si>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</si>
  <si>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</si>
  <si>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</si>
  <si>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</si>
  <si>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</si>
  <si>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</si>
  <si>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</si>
  <si>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</si>
  <si>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</si>
  <si>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</si>
  <si>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</si>
  <si>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</si>
  <si>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</si>
  <si>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</si>
  <si>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</si>
  <si>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</si>
  <si>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</si>
  <si>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</si>
  <si>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</si>
  <si>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</si>
  <si>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</si>
  <si>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</si>
  <si>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</si>
  <si>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</si>
  <si>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</si>
  <si>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</si>
  <si>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</si>
  <si>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</si>
  <si>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</si>
  <si>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</si>
  <si>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</si>
  <si>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</si>
  <si>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</si>
  <si>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</si>
  <si>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</si>
  <si>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</si>
  <si>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</si>
  <si>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</si>
  <si>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</si>
  <si>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</si>
  <si>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</si>
  <si>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</si>
  <si>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</si>
  <si>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</si>
  <si>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</si>
  <si>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</si>
  <si>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</si>
  <si>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</si>
  <si>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</si>
  <si>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</si>
  <si>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</si>
  <si>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</si>
  <si>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</si>
  <si>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</si>
  <si>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</si>
  <si>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</si>
  <si>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</si>
  <si>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</si>
  <si>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</si>
  <si>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</si>
  <si>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</si>
  <si>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</si>
  <si>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</si>
  <si>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</si>
  <si>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</si>
  <si>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</si>
  <si>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</si>
  <si>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</si>
  <si>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</si>
  <si>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</si>
  <si>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</si>
  <si>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</si>
  <si>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</si>
  <si>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</si>
  <si>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</si>
  <si>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</si>
  <si>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</si>
  <si>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</si>
  <si>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</si>
  <si>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</si>
  <si>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</si>
  <si>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</si>
  <si>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</si>
  <si>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</si>
  <si>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</si>
  <si>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</si>
  <si>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</si>
  <si>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</si>
  <si>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</si>
  <si>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</si>
  <si>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</si>
  <si>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</si>
  <si>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</si>
  <si>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</si>
  <si>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</si>
  <si>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</si>
  <si>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</si>
  <si>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</si>
  <si>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</si>
  <si>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</si>
  <si>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</si>
  <si>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</si>
  <si>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</si>
  <si>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</si>
  <si>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</si>
  <si>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</si>
  <si>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</si>
  <si>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</si>
  <si>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</si>
  <si>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</si>
  <si>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</si>
  <si>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</si>
  <si>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</si>
  <si>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</si>
  <si>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</si>
  <si>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</si>
  <si>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</si>
  <si>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</si>
  <si>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</si>
  <si>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</si>
  <si>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2.51</t>
  </si>
  <si>
    <t>▲ 0.57</t>
  </si>
  <si>
    <t>水道事業会計</t>
  </si>
  <si>
    <t>流域関連公共下水道事業会計</t>
  </si>
  <si>
    <t>一般会計</t>
  </si>
  <si>
    <t>介護保険特別会計(保険事業勘定)</t>
  </si>
  <si>
    <t>後期高齢者医療特別会計</t>
  </si>
  <si>
    <t>国民健康保険特別会計</t>
  </si>
  <si>
    <t>▲ 2.63</t>
  </si>
  <si>
    <t>▲ 0.02</t>
  </si>
  <si>
    <t>住宅新築資金等貸付事業特別会計</t>
  </si>
  <si>
    <t>介護保険特別会計(介護サービス事業勘定)</t>
  </si>
  <si>
    <t>その他会計（赤字）</t>
  </si>
  <si>
    <t>その他会計（黒字）</t>
  </si>
  <si>
    <t>介護保険特別会計(介護サービス勘定)</t>
    <phoneticPr fontId="5"/>
  </si>
  <si>
    <t>粕屋郡粕屋町外１市水利組合</t>
    <rPh sb="0" eb="3">
      <t>カスヤグン</t>
    </rPh>
    <rPh sb="3" eb="6">
      <t>カスヤマチ</t>
    </rPh>
    <rPh sb="6" eb="7">
      <t>ホカ</t>
    </rPh>
    <rPh sb="8" eb="9">
      <t>シ</t>
    </rPh>
    <rPh sb="9" eb="11">
      <t>スイリ</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</si>
  <si>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</si>
  <si>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</si>
  <si>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</si>
  <si>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</si>
  <si>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</si>
  <si>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</si>
  <si>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</si>
  <si>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</si>
  <si>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粕屋南部消防組合（糟屋中南部休日診療所事業特別会計）</t>
    <rPh sb="0" eb="2">
      <t>カスヤ</t>
    </rPh>
    <rPh sb="2" eb="4">
      <t>ナンブ</t>
    </rPh>
    <rPh sb="4" eb="6">
      <t>ショウボウ</t>
    </rPh>
    <rPh sb="6" eb="8">
      <t>クミアイ</t>
    </rPh>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2"/>
  </si>
  <si>
    <t>福岡地区水道企業団</t>
    <rPh sb="0" eb="2">
      <t>フクオカ</t>
    </rPh>
    <rPh sb="2" eb="4">
      <t>チク</t>
    </rPh>
    <rPh sb="4" eb="6">
      <t>スイドウ</t>
    </rPh>
    <rPh sb="6" eb="8">
      <t>キギョウ</t>
    </rPh>
    <rPh sb="8" eb="9">
      <t>ダン</t>
    </rPh>
    <phoneticPr fontId="2"/>
  </si>
  <si>
    <t>須恵町外二ヶ町清掃施設組合</t>
    <rPh sb="0" eb="3">
      <t>スエマチ</t>
    </rPh>
    <rPh sb="3" eb="4">
      <t>ホカ</t>
    </rPh>
    <rPh sb="4" eb="5">
      <t>ニ</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</si>
  <si>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</si>
  <si>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</si>
  <si>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</si>
  <si>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</si>
  <si>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</si>
  <si>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</si>
  <si>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</si>
  <si>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粕屋町土地開発公社</t>
    <rPh sb="0" eb="3">
      <t>カスヤマチ</t>
    </rPh>
    <rPh sb="3" eb="5">
      <t>トチ</t>
    </rPh>
    <rPh sb="5" eb="7">
      <t>カイハツ</t>
    </rPh>
    <rPh sb="7" eb="9">
      <t>コウシャ</t>
    </rPh>
    <phoneticPr fontId="2"/>
  </si>
  <si>
    <t>〇</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</si>
  <si>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</si>
  <si>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</si>
  <si>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</si>
  <si>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</si>
  <si>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</si>
  <si>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</si>
  <si>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</si>
  <si>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</si>
  <si>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扇上堰用水施設維持管理基金</t>
    <rPh sb="0" eb="1">
      <t>オオギ</t>
    </rPh>
    <rPh sb="1" eb="2">
      <t>カミ</t>
    </rPh>
    <rPh sb="2" eb="3">
      <t>セキ</t>
    </rPh>
    <rPh sb="3" eb="5">
      <t>ヨウスイ</t>
    </rPh>
    <rPh sb="5" eb="7">
      <t>シセツ</t>
    </rPh>
    <rPh sb="7" eb="9">
      <t>イジ</t>
    </rPh>
    <rPh sb="9" eb="11">
      <t>カンリ</t>
    </rPh>
    <rPh sb="11" eb="13">
      <t>キキン</t>
    </rPh>
    <phoneticPr fontId="11"/>
  </si>
  <si>
    <t>臨時石炭鉱害復旧井堰管理基金</t>
    <rPh sb="0" eb="2">
      <t>リンジ</t>
    </rPh>
    <rPh sb="2" eb="4">
      <t>セキタン</t>
    </rPh>
    <rPh sb="4" eb="6">
      <t>コウガイ</t>
    </rPh>
    <rPh sb="6" eb="8">
      <t>フッキュウ</t>
    </rPh>
    <rPh sb="8" eb="10">
      <t>イセキ</t>
    </rPh>
    <rPh sb="10" eb="12">
      <t>カンリ</t>
    </rPh>
    <rPh sb="12" eb="14">
      <t>キキン</t>
    </rPh>
    <phoneticPr fontId="11"/>
  </si>
  <si>
    <t>ふるさとづくり基金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</si>
  <si>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</si>
  <si>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</si>
  <si>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</si>
  <si>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企業債残高減少による公営企業債等繰入見込額の減少その他の要因により低下した一方、有形固定資産減価償却率は類似団体と同様に上昇傾向で、施設の老朽化が進んでいる。平成29年度は、粕屋東中学校増築工事や小学校トイレ改修工事などに係る地方債借入れにより地方債残高は増加しており、今後も人口増加に伴うインフラ整備や老朽化した施設の改修等の事業が続くため、将来負担比率と有形固定資産減価償却率のバランスを適正に保ちながら、公共施設総合管理計画及び各施設の個別計画に基づき、施設の老朽化対策に取り組んでいく。</t>
    <rPh sb="225" eb="226">
      <t>オヨ</t>
    </rPh>
    <rPh sb="227" eb="228">
      <t>カク</t>
    </rPh>
    <rPh sb="228" eb="230">
      <t>シセツ</t>
    </rPh>
    <rPh sb="231" eb="233">
      <t>コベツ</t>
    </rPh>
    <rPh sb="233" eb="235">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</si>
  <si>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</si>
  <si>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</si>
  <si>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</si>
  <si>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</si>
  <si>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</si>
  <si>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</si>
  <si>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24年度から総合体育館や町立図書館、生涯学習センター整備等に係る地方債償還が順次終了していることで大きく低下してきたが、平成29年度は、平成26年度借入れの学校教育施設等整備事業債の償還が始まったことなどが上昇要因となり、ほぼ横ばいとなった。老朽施設の改修等による地方債借入れ及び償還開始は今後も続くため、実質公債費比率の大きな低下は見込めない状況である。将来負担比率も同様で、低下傾向（平成28年度はPFI事業である学校給食共同調理場建設費の支払が計上されたため上昇している）であるが、借入れ増による地方債残高の増加が上昇要因となる。
　 公債費が過大とならないよう適切な償還年数の設定をすることや、施設の更新時期を計画的に分散させることで、公債費と地方債残高を適正に管理していく。</t>
    <rPh sb="134" eb="136">
      <t>ロウキュウ</t>
    </rPh>
    <rPh sb="136" eb="138">
      <t>シセツ</t>
    </rPh>
    <rPh sb="139" eb="141">
      <t>カイシュウ</t>
    </rPh>
    <rPh sb="141" eb="142">
      <t>トウ</t>
    </rPh>
    <rPh sb="145" eb="148">
      <t>チホウサイ</t>
    </rPh>
    <rPh sb="148" eb="150">
      <t>カリイ</t>
    </rPh>
    <rPh sb="151" eb="152">
      <t>オヨ</t>
    </rPh>
    <rPh sb="153" eb="155">
      <t>ショウカン</t>
    </rPh>
    <rPh sb="155" eb="157">
      <t>カイシ</t>
    </rPh>
    <rPh sb="202" eb="204">
      <t>テイカ</t>
    </rPh>
    <rPh sb="204" eb="206">
      <t>ケイコウ</t>
    </rPh>
    <rPh sb="207" eb="209">
      <t>ヘイセイ</t>
    </rPh>
    <rPh sb="211" eb="212">
      <t>ネン</t>
    </rPh>
    <rPh sb="212" eb="213">
      <t>ド</t>
    </rPh>
    <rPh sb="217" eb="219">
      <t>ジギョウ</t>
    </rPh>
    <rPh sb="222" eb="224">
      <t>ガッコウ</t>
    </rPh>
    <rPh sb="224" eb="226">
      <t>キュウショク</t>
    </rPh>
    <rPh sb="226" eb="228">
      <t>キョウドウ</t>
    </rPh>
    <rPh sb="228" eb="230">
      <t>チョウリ</t>
    </rPh>
    <rPh sb="230" eb="231">
      <t>ジョウ</t>
    </rPh>
    <rPh sb="231" eb="233">
      <t>ケンセツ</t>
    </rPh>
    <rPh sb="233" eb="234">
      <t>ヒ</t>
    </rPh>
    <rPh sb="235" eb="237">
      <t>シハラ</t>
    </rPh>
    <rPh sb="238" eb="240">
      <t>ケイジョウ</t>
    </rPh>
    <rPh sb="245" eb="247">
      <t>ジョウショウ</t>
    </rPh>
    <rPh sb="257" eb="259">
      <t>カリイ</t>
    </rPh>
    <rPh sb="264" eb="267">
      <t>チホウサイ</t>
    </rPh>
    <rPh sb="267" eb="269">
      <t>ザンダカ</t>
    </rPh>
    <rPh sb="270" eb="272">
      <t>ゾウカ</t>
    </rPh>
    <rPh sb="273" eb="275">
      <t>ジョウショウ</t>
    </rPh>
    <rPh sb="275" eb="277">
      <t>ヨウイン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</si>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</sst>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0C9B-4D80-A9E6-60130D3674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23334</c:v>
                </c:pt>
                <c:pt idx="1">
                  <c:v>48659</c:v>
                </c:pt>
                <c:pt idx="2">
                  <c:v>44028</c:v>
                </c:pt>
                <c:pt idx="3">
                  <c:v>23433</c:v>
                </c:pt>
                <c:pt idx="4">
                  <c:v>34410</c:v>
                </c:pt>
              </c:numCache>
            </c:numRef>
          </c:val>
          <c:smooth val="0"/>
          <c:extLst xmlns:c16r2="http://schemas.microsoft.com/office/drawing/2015/06/chart">
            <c:ext xmlns:c16="http://schemas.microsoft.com/office/drawing/2014/chart" uri="{C3380CC4-5D6E-409C-BE32-E72D297353CC}">
              <c16:uniqueId val="{00000001-0C9B-4D80-A9E6-60130D367446}"/>
            </c:ext>
          </c:extLst>
        </c:ser>
        <c:dLbls>
          <c:showLegendKey val="0"/>
          <c:showVal val="0"/>
          <c:showCatName val="0"/>
          <c:showSerName val="0"/>
          <c:showPercent val="0"/>
          <c:showBubbleSize val="0"/>
        </c:dLbls>
        <c:marker val="1"/>
        <c:smooth val="0"/>
        <c:axId val="489170560"/>
        <c:axId val="489170168"/>
      </c:lineChart>
      <c:catAx>
        <c:axId val="489170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170168"/>
        <c:crosses val="autoZero"/>
        <c:auto val="1"/>
        <c:lblAlgn val="ctr"/>
        <c:lblOffset val="100"/>
        <c:tickLblSkip val="1"/>
        <c:tickMarkSkip val="1"/>
        <c:noMultiLvlLbl val="0"/>
      </c:catAx>
      <c:valAx>
        <c:axId val="4891701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917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9.11</c:v>
                </c:pt>
                <c:pt idx="1">
                  <c:v>10.36</c:v>
                </c:pt>
                <c:pt idx="2">
                  <c:v>11.09</c:v>
                </c:pt>
                <c:pt idx="3">
                  <c:v>6.22</c:v>
                </c:pt>
                <c:pt idx="4">
                  <c:v>5.54</c:v>
                </c:pt>
              </c:numCache>
            </c:numRef>
          </c:val>
          <c:extLst xmlns:c16r2="http://schemas.microsoft.com/office/drawing/2015/06/chart">
            <c:ext xmlns:c16="http://schemas.microsoft.com/office/drawing/2014/chart" uri="{C3380CC4-5D6E-409C-BE32-E72D297353CC}">
              <c16:uniqueId val="{00000000-4EB5-49E3-B089-169B1FA8A3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14.78</c:v>
                </c:pt>
                <c:pt idx="1">
                  <c:v>14.98</c:v>
                </c:pt>
                <c:pt idx="2">
                  <c:v>17.309999999999999</c:v>
                </c:pt>
                <c:pt idx="3">
                  <c:v>19.27</c:v>
                </c:pt>
                <c:pt idx="4">
                  <c:v>19.29</c:v>
                </c:pt>
              </c:numCache>
            </c:numRef>
          </c:val>
          <c:extLst xmlns:c16r2="http://schemas.microsoft.com/office/drawing/2015/06/chart">
            <c:ext xmlns:c16="http://schemas.microsoft.com/office/drawing/2014/chart" uri="{C3380CC4-5D6E-409C-BE32-E72D297353CC}">
              <c16:uniqueId val="{00000001-4EB5-49E3-B089-169B1FA8A398}"/>
            </c:ext>
          </c:extLst>
        </c:ser>
        <c:dLbls>
          <c:showLegendKey val="0"/>
          <c:showVal val="0"/>
          <c:showCatName val="0"/>
          <c:showSerName val="0"/>
          <c:showPercent val="0"/>
          <c:showBubbleSize val="0"/>
        </c:dLbls>
        <c:gapWidth val="250"/>
        <c:overlap val="100"/>
        <c:axId val="489171736"/>
        <c:axId val="48916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1.69</c:v>
                </c:pt>
                <c:pt idx="1">
                  <c:v>1.51</c:v>
                </c:pt>
                <c:pt idx="2">
                  <c:v>3.64</c:v>
                </c:pt>
                <c:pt idx="3">
                  <c:v>-2.5099999999999998</c:v>
                </c:pt>
                <c:pt idx="4">
                  <c:v>-0.56999999999999995</c:v>
                </c:pt>
              </c:numCache>
            </c:numRef>
          </c:val>
          <c:smooth val="0"/>
          <c:extLst xmlns:c16r2="http://schemas.microsoft.com/office/drawing/2015/06/chart">
            <c:ext xmlns:c16="http://schemas.microsoft.com/office/drawing/2014/chart" uri="{C3380CC4-5D6E-409C-BE32-E72D297353CC}">
              <c16:uniqueId val="{00000002-4EB5-49E3-B089-169B1FA8A398}"/>
            </c:ext>
          </c:extLst>
        </c:ser>
        <c:dLbls>
          <c:showLegendKey val="0"/>
          <c:showVal val="0"/>
          <c:showCatName val="0"/>
          <c:showSerName val="0"/>
          <c:showPercent val="0"/>
          <c:showBubbleSize val="0"/>
        </c:dLbls>
        <c:marker val="1"/>
        <c:smooth val="0"/>
        <c:axId val="489171736"/>
        <c:axId val="489168992"/>
      </c:lineChart>
      <c:catAx>
        <c:axId val="48917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168992"/>
        <c:crosses val="autoZero"/>
        <c:auto val="1"/>
        <c:lblAlgn val="ctr"/>
        <c:lblOffset val="100"/>
        <c:tickLblSkip val="1"/>
        <c:tickMarkSkip val="1"/>
        <c:noMultiLvlLbl val="0"/>
      </c:catAx>
      <c:valAx>
        <c:axId val="48916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7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A2B-40F4-999C-6B8FD552CD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2B-40F4-999C-6B8FD552CD0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9A2B-40F4-999C-6B8FD552CD0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A2B-40F4-999C-6B8FD552CD0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2.63</c:v>
                </c:pt>
                <c:pt idx="1">
                  <c:v>#N/A</c:v>
                </c:pt>
                <c:pt idx="2">
                  <c:v>0.02</c:v>
                </c:pt>
                <c:pt idx="3">
                  <c:v>#N/A</c:v>
                </c:pt>
                <c:pt idx="4">
                  <c:v>#N/A</c:v>
                </c:pt>
                <c:pt idx="5">
                  <c:v>0.56000000000000005</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4-9A2B-40F4-999C-6B8FD552CD0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0.32</c:v>
                </c:pt>
                <c:pt idx="4">
                  <c:v>#N/A</c:v>
                </c:pt>
                <c:pt idx="5">
                  <c:v>0.32</c:v>
                </c:pt>
                <c:pt idx="6">
                  <c:v>#N/A</c:v>
                </c:pt>
                <c:pt idx="7">
                  <c:v>0.32</c:v>
                </c:pt>
                <c:pt idx="8">
                  <c:v>#N/A</c:v>
                </c:pt>
                <c:pt idx="9">
                  <c:v>0.31</c:v>
                </c:pt>
              </c:numCache>
            </c:numRef>
          </c:val>
          <c:extLst xmlns:c16r2="http://schemas.microsoft.com/office/drawing/2015/06/chart">
            <c:ext xmlns:c16="http://schemas.microsoft.com/office/drawing/2014/chart" uri="{C3380CC4-5D6E-409C-BE32-E72D297353CC}">
              <c16:uniqueId val="{00000005-9A2B-40F4-999C-6B8FD552CD0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0.77</c:v>
                </c:pt>
                <c:pt idx="4">
                  <c:v>#N/A</c:v>
                </c:pt>
                <c:pt idx="5">
                  <c:v>0.64</c:v>
                </c:pt>
                <c:pt idx="6">
                  <c:v>#N/A</c:v>
                </c:pt>
                <c:pt idx="7">
                  <c:v>0.8</c:v>
                </c:pt>
                <c:pt idx="8">
                  <c:v>#N/A</c:v>
                </c:pt>
                <c:pt idx="9">
                  <c:v>0.93</c:v>
                </c:pt>
              </c:numCache>
            </c:numRef>
          </c:val>
          <c:extLst xmlns:c16r2="http://schemas.microsoft.com/office/drawing/2015/06/chart">
            <c:ext xmlns:c16="http://schemas.microsoft.com/office/drawing/2014/chart" uri="{C3380CC4-5D6E-409C-BE32-E72D297353CC}">
              <c16:uniqueId val="{00000006-9A2B-40F4-999C-6B8FD552CD0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9.1</c:v>
                </c:pt>
                <c:pt idx="2">
                  <c:v>#N/A</c:v>
                </c:pt>
                <c:pt idx="3">
                  <c:v>10.35</c:v>
                </c:pt>
                <c:pt idx="4">
                  <c:v>#N/A</c:v>
                </c:pt>
                <c:pt idx="5">
                  <c:v>11.07</c:v>
                </c:pt>
                <c:pt idx="6">
                  <c:v>#N/A</c:v>
                </c:pt>
                <c:pt idx="7">
                  <c:v>6.21</c:v>
                </c:pt>
                <c:pt idx="8">
                  <c:v>#N/A</c:v>
                </c:pt>
                <c:pt idx="9">
                  <c:v>5.52</c:v>
                </c:pt>
              </c:numCache>
            </c:numRef>
          </c:val>
          <c:extLst xmlns:c16r2="http://schemas.microsoft.com/office/drawing/2015/06/chart">
            <c:ext xmlns:c16="http://schemas.microsoft.com/office/drawing/2014/chart" uri="{C3380CC4-5D6E-409C-BE32-E72D297353CC}">
              <c16:uniqueId val="{00000007-9A2B-40F4-999C-6B8FD552CD09}"/>
            </c:ext>
          </c:extLst>
        </c:ser>
        <c:ser>
          <c:idx val="8"/>
          <c:order val="8"/>
          <c:tx>
            <c:strRef>
              <c:f>データシート!$A$35</c:f>
              <c:strCache>
                <c:ptCount val="1"/>
                <c:pt idx="0">
                  <c:v>流域関連公共下水道事業会計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5.31</c:v>
                </c:pt>
                <c:pt idx="2">
                  <c:v>#N/A</c:v>
                </c:pt>
                <c:pt idx="3">
                  <c:v>6</c:v>
                </c:pt>
                <c:pt idx="4">
                  <c:v>#N/A</c:v>
                </c:pt>
                <c:pt idx="5">
                  <c:v>6.53</c:v>
                </c:pt>
                <c:pt idx="6">
                  <c:v>#N/A</c:v>
                </c:pt>
                <c:pt idx="7">
                  <c:v>6.97</c:v>
                </c:pt>
                <c:pt idx="8">
                  <c:v>#N/A</c:v>
                </c:pt>
                <c:pt idx="9">
                  <c:v>7.41</c:v>
                </c:pt>
              </c:numCache>
            </c:numRef>
          </c:val>
          <c:extLst xmlns:c16r2="http://schemas.microsoft.com/office/drawing/2015/06/chart">
            <c:ext xmlns:c16="http://schemas.microsoft.com/office/drawing/2014/chart" uri="{C3380CC4-5D6E-409C-BE32-E72D297353CC}">
              <c16:uniqueId val="{00000008-9A2B-40F4-999C-6B8FD552CD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14.78</c:v>
                </c:pt>
                <c:pt idx="2">
                  <c:v>#N/A</c:v>
                </c:pt>
                <c:pt idx="3">
                  <c:v>14.53</c:v>
                </c:pt>
                <c:pt idx="4">
                  <c:v>#N/A</c:v>
                </c:pt>
                <c:pt idx="5">
                  <c:v>13.74</c:v>
                </c:pt>
                <c:pt idx="6">
                  <c:v>#N/A</c:v>
                </c:pt>
                <c:pt idx="7">
                  <c:v>13.59</c:v>
                </c:pt>
                <c:pt idx="8">
                  <c:v>#N/A</c:v>
                </c:pt>
                <c:pt idx="9">
                  <c:v>15.74</c:v>
                </c:pt>
              </c:numCache>
            </c:numRef>
          </c:val>
          <c:extLst xmlns:c16r2="http://schemas.microsoft.com/office/drawing/2015/06/chart">
            <c:ext xmlns:c16="http://schemas.microsoft.com/office/drawing/2014/chart" uri="{C3380CC4-5D6E-409C-BE32-E72D297353CC}">
              <c16:uniqueId val="{00000009-9A2B-40F4-999C-6B8FD552CD09}"/>
            </c:ext>
          </c:extLst>
        </c:ser>
        <c:dLbls>
          <c:showLegendKey val="0"/>
          <c:showVal val="0"/>
          <c:showCatName val="0"/>
          <c:showSerName val="0"/>
          <c:showPercent val="0"/>
          <c:showBubbleSize val="0"/>
        </c:dLbls>
        <c:gapWidth val="150"/>
        <c:overlap val="100"/>
        <c:axId val="808988848"/>
        <c:axId val="808989240"/>
      </c:barChart>
      <c:catAx>
        <c:axId val="80898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8989240"/>
        <c:crosses val="autoZero"/>
        <c:auto val="1"/>
        <c:lblAlgn val="ctr"/>
        <c:lblOffset val="100"/>
        <c:tickLblSkip val="1"/>
        <c:tickMarkSkip val="1"/>
        <c:noMultiLvlLbl val="0"/>
      </c:catAx>
      <c:valAx>
        <c:axId val="808989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98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1186</c:v>
                </c:pt>
                <c:pt idx="5">
                  <c:v>1194</c:v>
                </c:pt>
                <c:pt idx="8">
                  <c:v>1135</c:v>
                </c:pt>
                <c:pt idx="11">
                  <c:v>1116</c:v>
                </c:pt>
                <c:pt idx="14">
                  <c:v>1049</c:v>
                </c:pt>
              </c:numCache>
            </c:numRef>
          </c:val>
          <c:extLst xmlns:c16r2="http://schemas.microsoft.com/office/drawing/2015/06/chart">
            <c:ext xmlns:c16="http://schemas.microsoft.com/office/drawing/2014/chart" uri="{C3380CC4-5D6E-409C-BE32-E72D297353CC}">
              <c16:uniqueId val="{00000000-727B-455B-B94D-7031548FAD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7B-455B-B94D-7031548FAD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82</c:v>
                </c:pt>
                <c:pt idx="3">
                  <c:v>83</c:v>
                </c:pt>
                <c:pt idx="6">
                  <c:v>88</c:v>
                </c:pt>
                <c:pt idx="9">
                  <c:v>104</c:v>
                </c:pt>
                <c:pt idx="12">
                  <c:v>221</c:v>
                </c:pt>
              </c:numCache>
            </c:numRef>
          </c:val>
          <c:extLst xmlns:c16r2="http://schemas.microsoft.com/office/drawing/2015/06/chart">
            <c:ext xmlns:c16="http://schemas.microsoft.com/office/drawing/2014/chart" uri="{C3380CC4-5D6E-409C-BE32-E72D297353CC}">
              <c16:uniqueId val="{00000002-727B-455B-B94D-7031548FAD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209</c:v>
                </c:pt>
                <c:pt idx="3">
                  <c:v>208</c:v>
                </c:pt>
                <c:pt idx="6">
                  <c:v>177</c:v>
                </c:pt>
                <c:pt idx="9">
                  <c:v>131</c:v>
                </c:pt>
                <c:pt idx="12">
                  <c:v>77</c:v>
                </c:pt>
              </c:numCache>
            </c:numRef>
          </c:val>
          <c:extLst xmlns:c16r2="http://schemas.microsoft.com/office/drawing/2015/06/chart">
            <c:ext xmlns:c16="http://schemas.microsoft.com/office/drawing/2014/chart" uri="{C3380CC4-5D6E-409C-BE32-E72D297353CC}">
              <c16:uniqueId val="{00000003-727B-455B-B94D-7031548FAD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544</c:v>
                </c:pt>
                <c:pt idx="3">
                  <c:v>588</c:v>
                </c:pt>
                <c:pt idx="6">
                  <c:v>585</c:v>
                </c:pt>
                <c:pt idx="9">
                  <c:v>577</c:v>
                </c:pt>
                <c:pt idx="12">
                  <c:v>564</c:v>
                </c:pt>
              </c:numCache>
            </c:numRef>
          </c:val>
          <c:extLst xmlns:c16r2="http://schemas.microsoft.com/office/drawing/2015/06/chart">
            <c:ext xmlns:c16="http://schemas.microsoft.com/office/drawing/2014/chart" uri="{C3380CC4-5D6E-409C-BE32-E72D297353CC}">
              <c16:uniqueId val="{00000004-727B-455B-B94D-7031548FAD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7B-455B-B94D-7031548FAD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7B-455B-B94D-7031548FAD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1186</c:v>
                </c:pt>
                <c:pt idx="3">
                  <c:v>1177</c:v>
                </c:pt>
                <c:pt idx="6">
                  <c:v>1027</c:v>
                </c:pt>
                <c:pt idx="9">
                  <c:v>1028</c:v>
                </c:pt>
                <c:pt idx="12">
                  <c:v>1133</c:v>
                </c:pt>
              </c:numCache>
            </c:numRef>
          </c:val>
          <c:extLst xmlns:c16r2="http://schemas.microsoft.com/office/drawing/2015/06/chart">
            <c:ext xmlns:c16="http://schemas.microsoft.com/office/drawing/2014/chart" uri="{C3380CC4-5D6E-409C-BE32-E72D297353CC}">
              <c16:uniqueId val="{00000007-727B-455B-B94D-7031548FAD2C}"/>
            </c:ext>
          </c:extLst>
        </c:ser>
        <c:dLbls>
          <c:showLegendKey val="0"/>
          <c:showVal val="0"/>
          <c:showCatName val="0"/>
          <c:showSerName val="0"/>
          <c:showPercent val="0"/>
          <c:showBubbleSize val="0"/>
        </c:dLbls>
        <c:gapWidth val="100"/>
        <c:overlap val="100"/>
        <c:axId val="808990024"/>
        <c:axId val="80899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835</c:v>
                </c:pt>
                <c:pt idx="2">
                  <c:v>#N/A</c:v>
                </c:pt>
                <c:pt idx="3">
                  <c:v>#N/A</c:v>
                </c:pt>
                <c:pt idx="4">
                  <c:v>862</c:v>
                </c:pt>
                <c:pt idx="5">
                  <c:v>#N/A</c:v>
                </c:pt>
                <c:pt idx="6">
                  <c:v>#N/A</c:v>
                </c:pt>
                <c:pt idx="7">
                  <c:v>742</c:v>
                </c:pt>
                <c:pt idx="8">
                  <c:v>#N/A</c:v>
                </c:pt>
                <c:pt idx="9">
                  <c:v>#N/A</c:v>
                </c:pt>
                <c:pt idx="10">
                  <c:v>724</c:v>
                </c:pt>
                <c:pt idx="11">
                  <c:v>#N/A</c:v>
                </c:pt>
                <c:pt idx="12">
                  <c:v>#N/A</c:v>
                </c:pt>
                <c:pt idx="13">
                  <c:v>946</c:v>
                </c:pt>
                <c:pt idx="14">
                  <c:v>#N/A</c:v>
                </c:pt>
              </c:numCache>
            </c:numRef>
          </c:val>
          <c:smooth val="0"/>
          <c:extLst xmlns:c16r2="http://schemas.microsoft.com/office/drawing/2015/06/chart">
            <c:ext xmlns:c16="http://schemas.microsoft.com/office/drawing/2014/chart" uri="{C3380CC4-5D6E-409C-BE32-E72D297353CC}">
              <c16:uniqueId val="{00000008-727B-455B-B94D-7031548FAD2C}"/>
            </c:ext>
          </c:extLst>
        </c:ser>
        <c:dLbls>
          <c:showLegendKey val="0"/>
          <c:showVal val="0"/>
          <c:showCatName val="0"/>
          <c:showSerName val="0"/>
          <c:showPercent val="0"/>
          <c:showBubbleSize val="0"/>
        </c:dLbls>
        <c:marker val="1"/>
        <c:smooth val="0"/>
        <c:axId val="808990024"/>
        <c:axId val="808990416"/>
      </c:lineChart>
      <c:catAx>
        <c:axId val="80899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8990416"/>
        <c:crosses val="autoZero"/>
        <c:auto val="1"/>
        <c:lblAlgn val="ctr"/>
        <c:lblOffset val="100"/>
        <c:tickLblSkip val="1"/>
        <c:tickMarkSkip val="1"/>
        <c:noMultiLvlLbl val="0"/>
      </c:catAx>
      <c:valAx>
        <c:axId val="80899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990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14145</c:v>
                </c:pt>
                <c:pt idx="5">
                  <c:v>14306</c:v>
                </c:pt>
                <c:pt idx="8">
                  <c:v>14345</c:v>
                </c:pt>
                <c:pt idx="11">
                  <c:v>14222</c:v>
                </c:pt>
                <c:pt idx="14">
                  <c:v>14232</c:v>
                </c:pt>
              </c:numCache>
            </c:numRef>
          </c:val>
          <c:extLst xmlns:c16r2="http://schemas.microsoft.com/office/drawing/2015/06/chart">
            <c:ext xmlns:c16="http://schemas.microsoft.com/office/drawing/2014/chart" uri="{C3380CC4-5D6E-409C-BE32-E72D297353CC}">
              <c16:uniqueId val="{00000000-E2C3-49C8-A3FE-04F475D40C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36</c:v>
                </c:pt>
                <c:pt idx="8">
                  <c:v>0</c:v>
                </c:pt>
                <c:pt idx="11">
                  <c:v>19</c:v>
                </c:pt>
                <c:pt idx="14">
                  <c:v>99</c:v>
                </c:pt>
              </c:numCache>
            </c:numRef>
          </c:val>
          <c:extLst xmlns:c16r2="http://schemas.microsoft.com/office/drawing/2015/06/chart">
            <c:ext xmlns:c16="http://schemas.microsoft.com/office/drawing/2014/chart" uri="{C3380CC4-5D6E-409C-BE32-E72D297353CC}">
              <c16:uniqueId val="{00000001-E2C3-49C8-A3FE-04F475D40C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2576</c:v>
                </c:pt>
                <c:pt idx="5">
                  <c:v>2529</c:v>
                </c:pt>
                <c:pt idx="8">
                  <c:v>3009</c:v>
                </c:pt>
                <c:pt idx="11">
                  <c:v>3407</c:v>
                </c:pt>
                <c:pt idx="14">
                  <c:v>3782</c:v>
                </c:pt>
              </c:numCache>
            </c:numRef>
          </c:val>
          <c:extLst xmlns:c16r2="http://schemas.microsoft.com/office/drawing/2015/06/chart">
            <c:ext xmlns:c16="http://schemas.microsoft.com/office/drawing/2014/chart" uri="{C3380CC4-5D6E-409C-BE32-E72D297353CC}">
              <c16:uniqueId val="{00000002-E2C3-49C8-A3FE-04F475D40C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C3-49C8-A3FE-04F475D40C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C3-49C8-A3FE-04F475D40C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427</c:v>
                </c:pt>
                <c:pt idx="3">
                  <c:v>427</c:v>
                </c:pt>
                <c:pt idx="6">
                  <c:v>227</c:v>
                </c:pt>
                <c:pt idx="9">
                  <c:v>134</c:v>
                </c:pt>
                <c:pt idx="12">
                  <c:v>134</c:v>
                </c:pt>
              </c:numCache>
            </c:numRef>
          </c:val>
          <c:extLst xmlns:c16r2="http://schemas.microsoft.com/office/drawing/2015/06/chart">
            <c:ext xmlns:c16="http://schemas.microsoft.com/office/drawing/2014/chart" uri="{C3380CC4-5D6E-409C-BE32-E72D297353CC}">
              <c16:uniqueId val="{00000005-E2C3-49C8-A3FE-04F475D40C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405</c:v>
                </c:pt>
                <c:pt idx="3">
                  <c:v>181</c:v>
                </c:pt>
                <c:pt idx="6">
                  <c:v>103</c:v>
                </c:pt>
                <c:pt idx="9">
                  <c:v>0</c:v>
                </c:pt>
                <c:pt idx="12">
                  <c:v>0</c:v>
                </c:pt>
              </c:numCache>
            </c:numRef>
          </c:val>
          <c:extLst xmlns:c16r2="http://schemas.microsoft.com/office/drawing/2015/06/chart">
            <c:ext xmlns:c16="http://schemas.microsoft.com/office/drawing/2014/chart" uri="{C3380CC4-5D6E-409C-BE32-E72D297353CC}">
              <c16:uniqueId val="{00000006-E2C3-49C8-A3FE-04F475D40C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1023</c:v>
                </c:pt>
                <c:pt idx="3">
                  <c:v>779</c:v>
                </c:pt>
                <c:pt idx="6">
                  <c:v>656</c:v>
                </c:pt>
                <c:pt idx="9">
                  <c:v>454</c:v>
                </c:pt>
                <c:pt idx="12">
                  <c:v>400</c:v>
                </c:pt>
              </c:numCache>
            </c:numRef>
          </c:val>
          <c:extLst xmlns:c16r2="http://schemas.microsoft.com/office/drawing/2015/06/chart">
            <c:ext xmlns:c16="http://schemas.microsoft.com/office/drawing/2014/chart" uri="{C3380CC4-5D6E-409C-BE32-E72D297353CC}">
              <c16:uniqueId val="{00000007-E2C3-49C8-A3FE-04F475D40C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6854</c:v>
                </c:pt>
                <c:pt idx="3">
                  <c:v>6564</c:v>
                </c:pt>
                <c:pt idx="6">
                  <c:v>6171</c:v>
                </c:pt>
                <c:pt idx="9">
                  <c:v>5839</c:v>
                </c:pt>
                <c:pt idx="12">
                  <c:v>5348</c:v>
                </c:pt>
              </c:numCache>
            </c:numRef>
          </c:val>
          <c:extLst xmlns:c16r2="http://schemas.microsoft.com/office/drawing/2015/06/chart">
            <c:ext xmlns:c16="http://schemas.microsoft.com/office/drawing/2014/chart" uri="{C3380CC4-5D6E-409C-BE32-E72D297353CC}">
              <c16:uniqueId val="{00000008-E2C3-49C8-A3FE-04F475D40C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2142</c:v>
                </c:pt>
                <c:pt idx="12">
                  <c:v>2026</c:v>
                </c:pt>
              </c:numCache>
            </c:numRef>
          </c:val>
          <c:extLst xmlns:c16r2="http://schemas.microsoft.com/office/drawing/2015/06/chart">
            <c:ext xmlns:c16="http://schemas.microsoft.com/office/drawing/2014/chart" uri="{C3380CC4-5D6E-409C-BE32-E72D297353CC}">
              <c16:uniqueId val="{00000009-E2C3-49C8-A3FE-04F475D40C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9611</c:v>
                </c:pt>
                <c:pt idx="3">
                  <c:v>10167</c:v>
                </c:pt>
                <c:pt idx="6">
                  <c:v>10632</c:v>
                </c:pt>
                <c:pt idx="9">
                  <c:v>10489</c:v>
                </c:pt>
                <c:pt idx="12">
                  <c:v>10622</c:v>
                </c:pt>
              </c:numCache>
            </c:numRef>
          </c:val>
          <c:extLst xmlns:c16r2="http://schemas.microsoft.com/office/drawing/2015/06/chart">
            <c:ext xmlns:c16="http://schemas.microsoft.com/office/drawing/2014/chart" uri="{C3380CC4-5D6E-409C-BE32-E72D297353CC}">
              <c16:uniqueId val="{0000000A-E2C3-49C8-A3FE-04F475D40CB7}"/>
            </c:ext>
          </c:extLst>
        </c:ser>
        <c:dLbls>
          <c:showLegendKey val="0"/>
          <c:showVal val="0"/>
          <c:showCatName val="0"/>
          <c:showSerName val="0"/>
          <c:showPercent val="0"/>
          <c:showBubbleSize val="0"/>
        </c:dLbls>
        <c:gapWidth val="100"/>
        <c:overlap val="100"/>
        <c:axId val="808990808"/>
        <c:axId val="808991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1597</c:v>
                </c:pt>
                <c:pt idx="2">
                  <c:v>#N/A</c:v>
                </c:pt>
                <c:pt idx="3">
                  <c:v>#N/A</c:v>
                </c:pt>
                <c:pt idx="4">
                  <c:v>1248</c:v>
                </c:pt>
                <c:pt idx="5">
                  <c:v>#N/A</c:v>
                </c:pt>
                <c:pt idx="6">
                  <c:v>#N/A</c:v>
                </c:pt>
                <c:pt idx="7">
                  <c:v>434</c:v>
                </c:pt>
                <c:pt idx="8">
                  <c:v>#N/A</c:v>
                </c:pt>
                <c:pt idx="9">
                  <c:v>#N/A</c:v>
                </c:pt>
                <c:pt idx="10">
                  <c:v>1411</c:v>
                </c:pt>
                <c:pt idx="11">
                  <c:v>#N/A</c:v>
                </c:pt>
                <c:pt idx="12">
                  <c:v>#N/A</c:v>
                </c:pt>
                <c:pt idx="13">
                  <c:v>418</c:v>
                </c:pt>
                <c:pt idx="14">
                  <c:v>#N/A</c:v>
                </c:pt>
              </c:numCache>
            </c:numRef>
          </c:val>
          <c:smooth val="0"/>
          <c:extLst xmlns:c16r2="http://schemas.microsoft.com/office/drawing/2015/06/chart">
            <c:ext xmlns:c16="http://schemas.microsoft.com/office/drawing/2014/chart" uri="{C3380CC4-5D6E-409C-BE32-E72D297353CC}">
              <c16:uniqueId val="{0000000B-E2C3-49C8-A3FE-04F475D40CB7}"/>
            </c:ext>
          </c:extLst>
        </c:ser>
        <c:dLbls>
          <c:showLegendKey val="0"/>
          <c:showVal val="0"/>
          <c:showCatName val="0"/>
          <c:showSerName val="0"/>
          <c:showPercent val="0"/>
          <c:showBubbleSize val="0"/>
        </c:dLbls>
        <c:marker val="1"/>
        <c:smooth val="0"/>
        <c:axId val="808990808"/>
        <c:axId val="808991592"/>
      </c:lineChart>
      <c:catAx>
        <c:axId val="80899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8991592"/>
        <c:crosses val="autoZero"/>
        <c:auto val="1"/>
        <c:lblAlgn val="ctr"/>
        <c:lblOffset val="100"/>
        <c:tickLblSkip val="1"/>
        <c:tickMarkSkip val="1"/>
        <c:noMultiLvlLbl val="0"/>
      </c:catAx>
      <c:valAx>
        <c:axId val="80899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99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1457</c:v>
                </c:pt>
                <c:pt idx="1">
                  <c:v>1645</c:v>
                </c:pt>
                <c:pt idx="2">
                  <c:v>1653</c:v>
                </c:pt>
              </c:numCache>
            </c:numRef>
          </c:val>
          <c:extLst xmlns:c16r2="http://schemas.microsoft.com/office/drawing/2015/06/chart">
            <c:ext xmlns:c16="http://schemas.microsoft.com/office/drawing/2014/chart" uri="{C3380CC4-5D6E-409C-BE32-E72D297353CC}">
              <c16:uniqueId val="{00000000-770E-4F64-B5D2-9057D335BB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c:v>
                </c:pt>
                <c:pt idx="1">
                  <c:v>178</c:v>
                </c:pt>
                <c:pt idx="2">
                  <c:v>178</c:v>
                </c:pt>
              </c:numCache>
            </c:numRef>
          </c:val>
          <c:extLst xmlns:c16r2="http://schemas.microsoft.com/office/drawing/2015/06/chart">
            <c:ext xmlns:c16="http://schemas.microsoft.com/office/drawing/2014/chart" uri="{C3380CC4-5D6E-409C-BE32-E72D297353CC}">
              <c16:uniqueId val="{00000001-770E-4F64-B5D2-9057D335BB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1270</c:v>
                </c:pt>
                <c:pt idx="1">
                  <c:v>1460</c:v>
                </c:pt>
                <c:pt idx="2">
                  <c:v>1794</c:v>
                </c:pt>
              </c:numCache>
            </c:numRef>
          </c:val>
          <c:extLst xmlns:c16r2="http://schemas.microsoft.com/office/drawing/2015/06/chart">
            <c:ext xmlns:c16="http://schemas.microsoft.com/office/drawing/2014/chart" uri="{C3380CC4-5D6E-409C-BE32-E72D297353CC}">
              <c16:uniqueId val="{00000002-770E-4F64-B5D2-9057D335BBA0}"/>
            </c:ext>
          </c:extLst>
        </c:ser>
        <c:dLbls>
          <c:showLegendKey val="0"/>
          <c:showVal val="0"/>
          <c:showCatName val="0"/>
          <c:showSerName val="0"/>
          <c:showPercent val="0"/>
          <c:showBubbleSize val="0"/>
        </c:dLbls>
        <c:gapWidth val="120"/>
        <c:overlap val="100"/>
        <c:axId val="808991984"/>
        <c:axId val="808992768"/>
      </c:barChart>
      <c:catAx>
        <c:axId val="80899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8992768"/>
        <c:crosses val="autoZero"/>
        <c:auto val="1"/>
        <c:lblAlgn val="ctr"/>
        <c:lblOffset val="100"/>
        <c:tickLblSkip val="1"/>
        <c:tickMarkSkip val="1"/>
        <c:noMultiLvlLbl val="0"/>
      </c:catAx>
      <c:valAx>
        <c:axId val="808992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899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84-47D5-84AC-7A5009BE7EF9}"/>
                </c:ext>
                <c:ext xmlns:c15="http://schemas.microsoft.com/office/drawing/2012/chart" uri="{CE6537A1-D6FC-4f65-9D91-7224C49458BB}">
                  <c15:dlblFieldTable>
                    <c15:dlblFTEntry>
                      <c15:txfldGUID>{60002723-B7DC-4B1F-8B94-009EB749DA2D}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84-47D5-84AC-7A5009BE7EF9}"/>
                </c:ext>
                <c:ext xmlns:c15="http://schemas.microsoft.com/office/drawing/2012/chart" uri="{CE6537A1-D6FC-4f65-9D91-7224C49458BB}">
                  <c15:dlblFieldTable>
                    <c15:dlblFTEntry>
                      <c15:txfldGUID>{B289AC3D-A3C7-4696-97F8-84DDCDCC7B69}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84-47D5-84AC-7A5009BE7EF9}"/>
                </c:ext>
                <c:ext xmlns:c15="http://schemas.microsoft.com/office/drawing/2012/chart" uri="{CE6537A1-D6FC-4f65-9D91-7224C49458BB}">
                  <c15:dlblFieldTable>
                    <c15:dlblFTEntry>
                      <c15:txfldGUID>{F9A7CB19-986F-4F19-85E8-356EADF5751D}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84-47D5-84AC-7A5009BE7EF9}"/>
                </c:ext>
                <c:ext xmlns:c15="http://schemas.microsoft.com/office/drawing/2012/chart" uri="{CE6537A1-D6FC-4f65-9D91-7224C49458BB}">
                  <c15:dlblFieldTable>
                    <c15:dlblFTEntry>
                      <c15:txfldGUID>{CCC69CB0-7F0C-4633-8042-CEB16401C306}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84-47D5-84AC-7A5009BE7EF9}"/>
                </c:ext>
                <c:ext xmlns:c15="http://schemas.microsoft.com/office/drawing/2012/chart" uri="{CE6537A1-D6FC-4f65-9D91-7224C49458BB}">
                  <c15:dlblFieldTable>
                    <c15:dlblFTEntry>
                      <c15:txfldGUID>{F1CC0CE7-2EE7-475D-A0D5-171BBEC051C5}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84-47D5-84AC-7A5009BE7EF9}"/>
                </c:ext>
                <c:ext xmlns:c15="http://schemas.microsoft.com/office/drawing/2012/chart" uri="{CE6537A1-D6FC-4f65-9D91-7224C49458BB}">
                  <c15:dlblFieldTable>
                    <c15:dlblFTEntry>
                      <c15:txfldGUID>{3A888F56-B354-4756-A0B5-8E14AE53EFBF}</c15:txfldGUID>
                      <c15:f>公会計指標分析・財政指標組合せ分析表!$BX$50</c15:f>
                      <c15:dlblFieldTableCache>
                        <c:ptCount val="1"/>
                        <c:pt idx="0">
                          <c:v>H26</c:v>
                        </c:pt>
                      </c15:dlblFieldTableCache>
                    </c15:dlblFTEntry>
                  </c15:dlblFieldTable>
                  <c15:showDataLabelsRange val="0"/>
                </c:ext>
              </c:extLst>
            </c:dLbl>
            <c:dLbl>
              <c:idx val="16"/>
              <c:layout>
                <c:manualLayout>
                  <c:x val="0"/>
                  <c:y val="-1.2200047529884682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84-47D5-84AC-7A5009BE7EF9}"/>
                </c:ext>
                <c:ext xmlns:c15="http://schemas.microsoft.com/office/drawing/2012/chart" uri="{CE6537A1-D6FC-4f65-9D91-7224C49458BB}">
                  <c15:layout/>
                  <c15:dlblFieldTable>
                    <c15:dlblFTEntry>
                      <c15:txfldGUID>{3A1D1098-11F8-4F8D-9347-D315EACC9210}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84-47D5-84AC-7A5009BE7EF9}"/>
                </c:ext>
                <c:ext xmlns:c15="http://schemas.microsoft.com/office/drawing/2012/chart" uri="{CE6537A1-D6FC-4f65-9D91-7224C49458BB}">
                  <c15:layout/>
                  <c15:dlblFieldTable>
                    <c15:dlblFTEntry>
                      <c15:txfldGUID>{8981F531-3789-4C5A-9ABD-A501582474E0}</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0"/>
                  <c:y val="1.220040276071181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84-47D5-84AC-7A5009BE7EF9}"/>
                </c:ext>
                <c:ext xmlns:c15="http://schemas.microsoft.com/office/drawing/2012/chart" uri="{CE6537A1-D6FC-4f65-9D91-7224C49458BB}">
                  <c15:layout/>
                  <c15:dlblFieldTable>
                    <c15:dlblFTEntry>
                      <c15:txfldGUID>{6264EADC-DE65-4DF6-93A6-FC85A3D4A175}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55.6</c:v>
                </c:pt>
                <c:pt idx="32">
                  <c:v>56.3</c:v>
                </c:pt>
              </c:numCache>
            </c:numRef>
          </c:xVal>
          <c:yVal>
            <c:numRef>
              <c:f>公会計指標分析・財政指標組合せ分析表!$BP$51:$DC$51</c:f>
              <c:numCache>
                <c:formatCode>#,##0.0;"▲ "#,##0.0</c:formatCode>
                <c:ptCount val="40"/>
                <c:pt idx="16">
                  <c:v>5.9</c:v>
                </c:pt>
                <c:pt idx="24">
                  <c:v>19</c:v>
                </c:pt>
                <c:pt idx="32">
                  <c:v>5.5</c:v>
                </c:pt>
              </c:numCache>
            </c:numRef>
          </c:yVal>
          <c:smooth val="0"/>
          <c:extLst xmlns:c16r2="http://schemas.microsoft.com/office/drawing/2015/06/chart">
            <c:ext xmlns:c16="http://schemas.microsoft.com/office/drawing/2014/chart" uri="{C3380CC4-5D6E-409C-BE32-E72D297353CC}">
              <c16:uniqueId val="{00000009-3C84-47D5-84AC-7A5009BE7E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84-47D5-84AC-7A5009BE7EF9}"/>
                </c:ext>
                <c:ext xmlns:c15="http://schemas.microsoft.com/office/drawing/2012/chart" uri="{CE6537A1-D6FC-4f65-9D91-7224C49458BB}">
                  <c15:dlblFieldTable>
                    <c15:dlblFTEntry>
                      <c15:txfldGUID>{39CA5226-F24B-4333-9590-3EE75CD14FA6}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84-47D5-84AC-7A5009BE7EF9}"/>
                </c:ext>
                <c:ext xmlns:c15="http://schemas.microsoft.com/office/drawing/2012/chart" uri="{CE6537A1-D6FC-4f65-9D91-7224C49458BB}">
                  <c15:dlblFieldTable>
                    <c15:dlblFTEntry>
                      <c15:txfldGUID>{04E1B254-C1EB-498C-9790-C1B2BA871B08}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84-47D5-84AC-7A5009BE7EF9}"/>
                </c:ext>
                <c:ext xmlns:c15="http://schemas.microsoft.com/office/drawing/2012/chart" uri="{CE6537A1-D6FC-4f65-9D91-7224C49458BB}">
                  <c15:dlblFieldTable>
                    <c15:dlblFTEntry>
                      <c15:txfldGUID>{8FE53C6D-C14F-4F14-AD8B-51E9230FECED}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84-47D5-84AC-7A5009BE7EF9}"/>
                </c:ext>
                <c:ext xmlns:c15="http://schemas.microsoft.com/office/drawing/2012/chart" uri="{CE6537A1-D6FC-4f65-9D91-7224C49458BB}">
                  <c15:dlblFieldTable>
                    <c15:dlblFTEntry>
                      <c15:txfldGUID>{497452F9-D23B-4126-A3DB-7404A610C939}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84-47D5-84AC-7A5009BE7EF9}"/>
                </c:ext>
                <c:ext xmlns:c15="http://schemas.microsoft.com/office/drawing/2012/chart" uri="{CE6537A1-D6FC-4f65-9D91-7224C49458BB}">
                  <c15:dlblFieldTable>
                    <c15:dlblFTEntry>
                      <c15:txfldGUID>{C0A8A91F-AA48-4336-92D5-ED3DCDC17FB2}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84-47D5-84AC-7A5009BE7EF9}"/>
                </c:ext>
                <c:ext xmlns:c15="http://schemas.microsoft.com/office/drawing/2012/chart" uri="{CE6537A1-D6FC-4f65-9D91-7224C49458BB}">
                  <c15:dlblFieldTable>
                    <c15:dlblFTEntry>
                      <c15:txfldGUID>{D578D733-16EF-4262-935F-05D342B617CC}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84-47D5-84AC-7A5009BE7EF9}"/>
                </c:ext>
                <c:ext xmlns:c15="http://schemas.microsoft.com/office/drawing/2012/chart" uri="{CE6537A1-D6FC-4f65-9D91-7224C49458BB}">
                  <c15:layout/>
                  <c15:dlblFieldTable>
                    <c15:dlblFTEntry>
                      <c15:txfldGUID>{AD1C1AB0-97F3-4FF8-9BB2-F80C67A6131E}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84-47D5-84AC-7A5009BE7EF9}"/>
                </c:ext>
                <c:ext xmlns:c15="http://schemas.microsoft.com/office/drawing/2012/chart" uri="{CE6537A1-D6FC-4f65-9D91-7224C49458BB}">
                  <c15:layout/>
                  <c15:dlblFieldTable>
                    <c15:dlblFTEntry>
                      <c15:txfldGUID>{AA276BCE-47A7-4527-B964-32BED4658A31}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84-47D5-84AC-7A5009BE7EF9}"/>
                </c:ext>
                <c:ext xmlns:c15="http://schemas.microsoft.com/office/drawing/2012/chart" uri="{CE6537A1-D6FC-4f65-9D91-7224C49458BB}">
                  <c15:layout/>
                  <c15:dlblFieldTable>
                    <c15:dlblFTEntry>
                      <c15:txfldGUID>{B4DE829B-DAA0-436A-AF56-7E2C8342648B}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C84-47D5-84AC-7A5009BE7EF9}"/>
            </c:ext>
          </c:extLst>
        </c:ser>
        <c:dLbls>
          <c:showLegendKey val="0"/>
          <c:showVal val="1"/>
          <c:showCatName val="0"/>
          <c:showSerName val="0"/>
          <c:showPercent val="0"/>
          <c:showBubbleSize val="0"/>
        </c:dLbls>
        <c:axId val="808993944"/>
        <c:axId val="808994336"/>
      </c:scatterChart>
      <c:valAx>
        <c:axId val="808993944"/>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8994336"/>
        <c:crosses val="autoZero"/>
        <c:crossBetween val="midCat"/>
      </c:valAx>
      <c:valAx>
        <c:axId val="80899433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8993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90-4DF9-B7CE-E49054BE7203}"/>
                </c:ext>
                <c:ext xmlns:c15="http://schemas.microsoft.com/office/drawing/2012/chart" uri="{CE6537A1-D6FC-4f65-9D91-7224C49458BB}">
                  <c15:layout/>
                  <c15:dlblFieldTable>
                    <c15:dlblFTEntry>
                      <c15:txfldGUID>{BC8F1759-1A6D-469D-8361-766DCDAAAA90}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90-4DF9-B7CE-E49054BE7203}"/>
                </c:ext>
                <c:ext xmlns:c15="http://schemas.microsoft.com/office/drawing/2012/chart" uri="{CE6537A1-D6FC-4f65-9D91-7224C49458BB}">
                  <c15:dlblFieldTable>
                    <c15:dlblFTEntry>
                      <c15:txfldGUID>{85E911AC-B68C-4E98-9676-EE4A4BA257E3}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90-4DF9-B7CE-E49054BE7203}"/>
                </c:ext>
                <c:ext xmlns:c15="http://schemas.microsoft.com/office/drawing/2012/chart" uri="{CE6537A1-D6FC-4f65-9D91-7224C49458BB}">
                  <c15:dlblFieldTable>
                    <c15:dlblFTEntry>
                      <c15:txfldGUID>{4C340D9B-5480-4026-AD8E-D33653773BF4}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90-4DF9-B7CE-E49054BE7203}"/>
                </c:ext>
                <c:ext xmlns:c15="http://schemas.microsoft.com/office/drawing/2012/chart" uri="{CE6537A1-D6FC-4f65-9D91-7224C49458BB}">
                  <c15:dlblFieldTable>
                    <c15:dlblFTEntry>
                      <c15:txfldGUID>{92E7768D-B74C-4C9D-83E2-BC9171082B11}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90-4DF9-B7CE-E49054BE7203}"/>
                </c:ext>
                <c:ext xmlns:c15="http://schemas.microsoft.com/office/drawing/2012/chart" uri="{CE6537A1-D6FC-4f65-9D91-7224C49458BB}">
                  <c15:dlblFieldTable>
                    <c15:dlblFTEntry>
                      <c15:txfldGUID>{E81D36B7-793F-4AB1-90E7-44C1D58F73C6}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90-4DF9-B7CE-E49054BE7203}"/>
                </c:ext>
                <c:ext xmlns:c15="http://schemas.microsoft.com/office/drawing/2012/chart" uri="{CE6537A1-D6FC-4f65-9D91-7224C49458BB}">
                  <c15:layout/>
                  <c15:dlblFieldTable>
                    <c15:dlblFTEntry>
                      <c15:txfldGUID>{EA35173F-C2B0-43FE-B0DB-1F455B9F4FE0}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90-4DF9-B7CE-E49054BE7203}"/>
                </c:ext>
                <c:ext xmlns:c15="http://schemas.microsoft.com/office/drawing/2012/chart" uri="{CE6537A1-D6FC-4f65-9D91-7224C49458BB}">
                  <c15:layout/>
                  <c15:dlblFieldTable>
                    <c15:dlblFTEntry>
                      <c15:txfldGUID>{8983945A-5298-43BE-AA1D-68838ED907A6}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90-4DF9-B7CE-E49054BE7203}"/>
                </c:ext>
                <c:ext xmlns:c15="http://schemas.microsoft.com/office/drawing/2012/chart" uri="{CE6537A1-D6FC-4f65-9D91-7224C49458BB}">
                  <c15:layout/>
                  <c15:dlblFieldTable>
                    <c15:dlblFTEntry>
                      <c15:txfldGUID>{59F6E3AF-F79A-4EF3-BAAD-8586B0FCFD79}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90-4DF9-B7CE-E49054BE7203}"/>
                </c:ext>
                <c:ext xmlns:c15="http://schemas.microsoft.com/office/drawing/2012/chart" uri="{CE6537A1-D6FC-4f65-9D91-7224C49458BB}">
                  <c15:layout/>
                  <c15:dlblFieldTable>
                    <c15:dlblFTEntry>
                      <c15:txfldGUID>{6249F470-102B-4F78-A60C-F56F1F8ABBB6}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13.7</c:v>
                </c:pt>
                <c:pt idx="16">
                  <c:v>11.4</c:v>
                </c:pt>
                <c:pt idx="24">
                  <c:v>10.7</c:v>
                </c:pt>
                <c:pt idx="32">
                  <c:v>10.8</c:v>
                </c:pt>
              </c:numCache>
            </c:numRef>
          </c:xVal>
          <c:yVal>
            <c:numRef>
              <c:f>公会計指標分析・財政指標組合せ分析表!$BP$73:$DC$73</c:f>
              <c:numCache>
                <c:formatCode>#,##0.0;"▲ "#,##0.0</c:formatCode>
                <c:ptCount val="40"/>
                <c:pt idx="0">
                  <c:v>22.7</c:v>
                </c:pt>
                <c:pt idx="8">
                  <c:v>17.7</c:v>
                </c:pt>
                <c:pt idx="16">
                  <c:v>5.9</c:v>
                </c:pt>
                <c:pt idx="24">
                  <c:v>19</c:v>
                </c:pt>
                <c:pt idx="32">
                  <c:v>5.5</c:v>
                </c:pt>
              </c:numCache>
            </c:numRef>
          </c:yVal>
          <c:smooth val="0"/>
          <c:extLst xmlns:c16r2="http://schemas.microsoft.com/office/drawing/2015/06/chart">
            <c:ext xmlns:c16="http://schemas.microsoft.com/office/drawing/2014/chart" uri="{C3380CC4-5D6E-409C-BE32-E72D297353CC}">
              <c16:uniqueId val="{00000009-3990-4DF9-B7CE-E49054BE72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90-4DF9-B7CE-E49054BE7203}"/>
                </c:ext>
                <c:ext xmlns:c15="http://schemas.microsoft.com/office/drawing/2012/chart" uri="{CE6537A1-D6FC-4f65-9D91-7224C49458BB}">
                  <c15:layout/>
                  <c15:dlblFieldTable>
                    <c15:dlblFTEntry>
                      <c15:txfldGUID>{A359A879-A45E-43E0-BBB1-D8025E300F85}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90-4DF9-B7CE-E49054BE7203}"/>
                </c:ext>
                <c:ext xmlns:c15="http://schemas.microsoft.com/office/drawing/2012/chart" uri="{CE6537A1-D6FC-4f65-9D91-7224C49458BB}">
                  <c15:dlblFieldTable>
                    <c15:dlblFTEntry>
                      <c15:txfldGUID>{9182D424-1708-45C2-BC19-4A054748191B}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90-4DF9-B7CE-E49054BE7203}"/>
                </c:ext>
                <c:ext xmlns:c15="http://schemas.microsoft.com/office/drawing/2012/chart" uri="{CE6537A1-D6FC-4f65-9D91-7224C49458BB}">
                  <c15:dlblFieldTable>
                    <c15:dlblFTEntry>
                      <c15:txfldGUID>{B662D22C-CBC9-4F5A-8A27-7B58702E2509}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90-4DF9-B7CE-E49054BE7203}"/>
                </c:ext>
                <c:ext xmlns:c15="http://schemas.microsoft.com/office/drawing/2012/chart" uri="{CE6537A1-D6FC-4f65-9D91-7224C49458BB}">
                  <c15:dlblFieldTable>
                    <c15:dlblFTEntry>
                      <c15:txfldGUID>{4EC486BA-AEE4-4476-A14B-2216634A3E60}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90-4DF9-B7CE-E49054BE7203}"/>
                </c:ext>
                <c:ext xmlns:c15="http://schemas.microsoft.com/office/drawing/2012/chart" uri="{CE6537A1-D6FC-4f65-9D91-7224C49458BB}">
                  <c15:dlblFieldTable>
                    <c15:dlblFTEntry>
                      <c15:txfldGUID>{DE51D2D5-DE50-4554-9BB2-F243C92010F7}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90-4DF9-B7CE-E49054BE7203}"/>
                </c:ext>
                <c:ext xmlns:c15="http://schemas.microsoft.com/office/drawing/2012/chart" uri="{CE6537A1-D6FC-4f65-9D91-7224C49458BB}">
                  <c15:layout/>
                  <c15:dlblFieldTable>
                    <c15:dlblFTEntry>
                      <c15:txfldGUID>{DDB2CDDE-66C2-4165-B4CA-8BF17EF98CEA}</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90-4DF9-B7CE-E49054BE7203}"/>
                </c:ext>
                <c:ext xmlns:c15="http://schemas.microsoft.com/office/drawing/2012/chart" uri="{CE6537A1-D6FC-4f65-9D91-7224C49458BB}">
                  <c15:layout/>
                  <c15:dlblFieldTable>
                    <c15:dlblFTEntry>
                      <c15:txfldGUID>{D5D520C1-0092-4EC7-8493-5E9465091DFB}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5.3702050884063164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90-4DF9-B7CE-E49054BE7203}"/>
                </c:ext>
                <c:ext xmlns:c15="http://schemas.microsoft.com/office/drawing/2012/chart" uri="{CE6537A1-D6FC-4f65-9D91-7224C49458BB}">
                  <c15:layout/>
                  <c15:dlblFieldTable>
                    <c15:dlblFTEntry>
                      <c15:txfldGUID>{50AF6371-4B73-4F0B-94A4-634007B97A05}</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0"/>
                  <c:y val="5.3705475759757296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90-4DF9-B7CE-E49054BE7203}"/>
                </c:ext>
                <c:ext xmlns:c15="http://schemas.microsoft.com/office/drawing/2012/chart" uri="{CE6537A1-D6FC-4f65-9D91-7224C49458BB}">
                  <c15:layout/>
                  <c15:dlblFieldTable>
                    <c15:dlblFTEntry>
                      <c15:txfldGUID>{A1533843-EA4E-4E04-8205-CEE48E2D5841}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990-4DF9-B7CE-E49054BE7203}"/>
            </c:ext>
          </c:extLst>
        </c:ser>
        <c:dLbls>
          <c:showLegendKey val="0"/>
          <c:showVal val="1"/>
          <c:showCatName val="0"/>
          <c:showSerName val="0"/>
          <c:showPercent val="0"/>
          <c:showBubbleSize val="0"/>
        </c:dLbls>
        <c:axId val="808995120"/>
        <c:axId val="808995512"/>
      </c:scatterChart>
      <c:valAx>
        <c:axId val="808995120"/>
        <c:scaling>
          <c:orientation val="minMax"/>
          <c:max val="16.900000000000002"/>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8995512"/>
        <c:crosses val="autoZero"/>
        <c:crossBetween val="midCat"/>
      </c:valAx>
      <c:valAx>
        <c:axId val="808995512"/>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8995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普通会計の元利償還金は近年減少傾向であったが、地域総合整備事業債を活用した大規模な事業の償還が概ね終了し、平成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年度借入れの学校教育施設等整備事業債の償還が始まったため、前年から＋</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百万円と増加した。また、依然として公営企業債の償還は高い数値で推移しており、今後も同様の傾向が続くと見込まれる。全体として、元利償還金の増加や、</a:t>
          </a:r>
          <a:r>
            <a:rPr kumimoji="1" lang="en-US" altLang="ja-JP" sz="1200">
              <a:latin typeface="ＭＳ ゴシック" pitchFamily="49" charset="-128"/>
              <a:ea typeface="ＭＳ ゴシック" pitchFamily="49" charset="-128"/>
            </a:rPr>
            <a:t>PFI</a:t>
          </a:r>
          <a:r>
            <a:rPr kumimoji="1" lang="ja-JP" altLang="en-US" sz="1200">
              <a:latin typeface="ＭＳ ゴシック" pitchFamily="49" charset="-128"/>
              <a:ea typeface="ＭＳ ゴシック" pitchFamily="49" charset="-128"/>
            </a:rPr>
            <a:t>事業である学校給食共同調理場建設費支払いの増加が大きく影響し、実質公債費比率の分子は前年度から</a:t>
          </a:r>
          <a:r>
            <a:rPr kumimoji="1" lang="en-US" altLang="ja-JP" sz="1200">
              <a:latin typeface="ＭＳ ゴシック" pitchFamily="49" charset="-128"/>
              <a:ea typeface="ＭＳ ゴシック" pitchFamily="49" charset="-128"/>
            </a:rPr>
            <a:t>222</a:t>
          </a:r>
          <a:r>
            <a:rPr kumimoji="1" lang="ja-JP" altLang="en-US" sz="1200">
              <a:latin typeface="ＭＳ ゴシック" pitchFamily="49" charset="-128"/>
              <a:ea typeface="ＭＳ ゴシック" pitchFamily="49" charset="-128"/>
            </a:rPr>
            <a:t>百万円増加した。計画に基づいて施設整備を実施するとともに、適切な償還期間を設定するなど、過度な公債費負担とならないよう運営していく。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年度は、粕屋東中学校校舎増築工事や小学校トイレ改修工事などの地方債借入により、地方債現在高が</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百万円増加したが、一方で、下水道会計の地方債償還が進んでおり、公営企業債等繰入見込額が減少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491</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し、積極的な基金積立により充当可能基金も増加</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a:t>
          </a:r>
          <a:r>
            <a:rPr kumimoji="1" lang="en-US" altLang="ja-JP" sz="1200">
              <a:latin typeface="ＭＳ ゴシック" pitchFamily="49" charset="-128"/>
              <a:ea typeface="ＭＳ ゴシック" pitchFamily="49" charset="-128"/>
            </a:rPr>
            <a:t>375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した。結果として、将来負担比率の分子は前年度比△</a:t>
          </a:r>
          <a:r>
            <a:rPr kumimoji="1" lang="en-US" altLang="ja-JP" sz="1200">
              <a:latin typeface="ＭＳ ゴシック" pitchFamily="49" charset="-128"/>
              <a:ea typeface="ＭＳ ゴシック" pitchFamily="49" charset="-128"/>
            </a:rPr>
            <a:t>993</a:t>
          </a:r>
          <a:r>
            <a:rPr kumimoji="1" lang="ja-JP" altLang="en-US" sz="1200">
              <a:latin typeface="ＭＳ ゴシック" pitchFamily="49" charset="-128"/>
              <a:ea typeface="ＭＳ ゴシック" pitchFamily="49" charset="-128"/>
            </a:rPr>
            <a:t>百万円と大きく改善した。今後も、地方債残高の抑制や充当可能基金の拡大を図り、将来負担額を適正に管理する。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福岡県粕屋町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決算収支見込みの状況から、今後の公共施設等の整備に対応するため公共施設整備基金へ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財政調整基金は一定程度の残高を確保できているため現在の水準を維持することとし、公共施設整備基金への積立てを優先する。取崩しについては、必要に応じ計画的に実施する。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公共施設整備基金：決算収支見込の状況により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扇上堰用水施設維持管理基金：扇上堰の維持管理費用を取崩し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公共施設整備基金：今後の公共施設等の整備に備え、最優先で積立てを実施する。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扇上堰用水施設維持管理基金：扇上堰の維持管理のため、必要な額を毎年度取り崩す。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臨時石炭鉱害復旧井堰管理基金：堰の維持管理のため、必要な額を毎年度取り崩す。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年度中の取崩しに対して、取崩額と同程度積み立てることにより、前年度末と同程度の残高水準を確保した。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現状の残高水準を維持することを原則とし、取崩しに対しては、同程度の額の積み立てを実施する。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基金運用による利子分のみ積立てを実施したため、残高にほぼ増減はない。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過去の例により公債費負担見合いで取崩しを検討する。積立てについては、公共施設整備基金に次いだ優先順位とし積立てを実施する。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年度に学校給食共同調理場の建替えにより一時的に低下したものの、全体としては類似団体と同様に上昇傾向である。比較的近い時期に建てられた総合体育館など複数の施設が建設後約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年経過しており、他の老朽化が進む施設とあわせて更新が必要となるため、時期を分散させるなど計画的に更新を行う必要がある。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公共施設等総合管理計画及び各施設の個別管理計画に基づき、施設の維持管理を適切に進めていく。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0" name="楕円 79"/>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81" name="有形固定資産減価償却率該当値テキスト"/>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2" name="楕円 81"/>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30</xdr:row>
      <xdr:rowOff>98969</xdr:rowOff>
    </xdr:to>
    <xdr:cxnSp macro="">
      <xdr:nvCxnSpPr>
        <xdr:cNvPr id="83" name="直線コネクタ 82"/>
        <xdr:cNvCxnSpPr/>
      </xdr:nvCxnSpPr>
      <xdr:spPr>
        <a:xfrm flipV="1">
          <a:off x="4051300" y="599240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84" name="楕円 83"/>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80464</xdr:rowOff>
    </xdr:from>
    <xdr:to>
      <xdr:col>19</xdr:col>
      <xdr:colOff>136525</xdr:colOff>
      <xdr:row>30</xdr:row>
      <xdr:rowOff>98969</xdr:rowOff>
    </xdr:to>
    <xdr:cxnSp macro="">
      <xdr:nvCxnSpPr>
        <xdr:cNvPr id="85" name="直線コネクタ 84"/>
        <xdr:cNvCxnSpPr/>
      </xdr:nvCxnSpPr>
      <xdr:spPr>
        <a:xfrm>
          <a:off x="3289300" y="59954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88" name="n_1mainValue有形固定資産減価償却率"/>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147791</xdr:rowOff>
    </xdr:from>
    <xdr:ext cx="405111" cy="259045"/>
    <xdr:sp macro="" textlink="">
      <xdr:nvSpPr>
        <xdr:cNvPr id="89" name="n_2mainValue有形固定資産減価償却率"/>
        <xdr:cNvSpPr txBox="1"/>
      </xdr:nvSpPr>
      <xdr:spPr>
        <a:xfrm>
          <a:off x="3086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債務償還可能年数は、ほぼ類似団体平均であった。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口増加に伴うインフラ整備や老朽化した公共施設の改修などの事業が続くことが見込まれるため、負担の平準化を図るなど将来負担額の適正管理を行うとともに、業務活動収支の改善に努め、債務償還可能年数が過大とならないよう運営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26035</xdr:rowOff>
    </xdr:from>
    <xdr:to>
      <xdr:col>76</xdr:col>
      <xdr:colOff>73025</xdr:colOff>
      <xdr:row>32</xdr:row>
      <xdr:rowOff>127635</xdr:rowOff>
    </xdr:to>
    <xdr:sp macro="" textlink="">
      <xdr:nvSpPr>
        <xdr:cNvPr id="130" name="楕円 129"/>
        <xdr:cNvSpPr/>
      </xdr:nvSpPr>
      <xdr:spPr>
        <a:xfrm>
          <a:off x="1474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4462</xdr:rowOff>
    </xdr:from>
    <xdr:ext cx="340478" cy="259045"/>
    <xdr:sp macro="" textlink="">
      <xdr:nvSpPr>
        <xdr:cNvPr id="131" name="債務償還可能年数該当値テキスト"/>
        <xdr:cNvSpPr txBox="1"/>
      </xdr:nvSpPr>
      <xdr:spPr>
        <a:xfrm>
          <a:off x="14846300" y="6262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0" name="楕円 69"/>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1" name="【道路】&#10;有形固定資産減価償却率該当値テキスト"/>
        <xdr:cNvSpPr txBox="1"/>
      </xdr:nvSpPr>
      <xdr:spPr>
        <a:xfrm>
          <a:off x="4673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106680</xdr:rowOff>
    </xdr:to>
    <xdr:cxnSp macro="">
      <xdr:nvCxnSpPr>
        <xdr:cNvPr id="73" name="直線コネクタ 72"/>
        <xdr:cNvCxnSpPr/>
      </xdr:nvCxnSpPr>
      <xdr:spPr>
        <a:xfrm flipV="1">
          <a:off x="3797300" y="6246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4" name="楕円 73"/>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177800</xdr:colOff>
      <xdr:row>36</xdr:row>
      <xdr:rowOff>137160</xdr:rowOff>
    </xdr:to>
    <xdr:cxnSp macro="">
      <xdr:nvCxnSpPr>
        <xdr:cNvPr id="75" name="直線コネクタ 74"/>
        <xdr:cNvCxnSpPr/>
      </xdr:nvCxnSpPr>
      <xdr:spPr>
        <a:xfrm flipV="1">
          <a:off x="2908300" y="6278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8"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79" name="n_2mainValue【道路】&#10;有形固定資産減価償却率"/>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79532</xdr:rowOff>
    </xdr:from>
    <xdr:to>
      <xdr:col>55</xdr:col>
      <xdr:colOff>50800</xdr:colOff>
      <xdr:row>41</xdr:row>
      <xdr:rowOff>9682</xdr:rowOff>
    </xdr:to>
    <xdr:sp macro="" textlink="">
      <xdr:nvSpPr>
        <xdr:cNvPr id="115" name="楕円 114"/>
        <xdr:cNvSpPr/>
      </xdr:nvSpPr>
      <xdr:spPr>
        <a:xfrm>
          <a:off x="10426700" y="6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165909</xdr:rowOff>
    </xdr:from>
    <xdr:ext cx="469744" cy="259045"/>
    <xdr:sp macro="" textlink="">
      <xdr:nvSpPr>
        <xdr:cNvPr id="116" name="【道路】&#10;一人当たり延長該当値テキスト"/>
        <xdr:cNvSpPr txBox="1"/>
      </xdr:nvSpPr>
      <xdr:spPr>
        <a:xfrm>
          <a:off x="10515600" y="68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76881</xdr:rowOff>
    </xdr:from>
    <xdr:to>
      <xdr:col>50</xdr:col>
      <xdr:colOff>165100</xdr:colOff>
      <xdr:row>41</xdr:row>
      <xdr:rowOff>7031</xdr:rowOff>
    </xdr:to>
    <xdr:sp macro="" textlink="">
      <xdr:nvSpPr>
        <xdr:cNvPr id="117" name="楕円 116"/>
        <xdr:cNvSpPr/>
      </xdr:nvSpPr>
      <xdr:spPr>
        <a:xfrm>
          <a:off x="9588500" y="69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127681</xdr:rowOff>
    </xdr:from>
    <xdr:to>
      <xdr:col>55</xdr:col>
      <xdr:colOff>0</xdr:colOff>
      <xdr:row>40</xdr:row>
      <xdr:rowOff>130332</xdr:rowOff>
    </xdr:to>
    <xdr:cxnSp macro="">
      <xdr:nvCxnSpPr>
        <xdr:cNvPr id="118" name="直線コネクタ 117"/>
        <xdr:cNvCxnSpPr/>
      </xdr:nvCxnSpPr>
      <xdr:spPr>
        <a:xfrm>
          <a:off x="9639300" y="6985681"/>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74366</xdr:rowOff>
    </xdr:from>
    <xdr:to>
      <xdr:col>46</xdr:col>
      <xdr:colOff>38100</xdr:colOff>
      <xdr:row>41</xdr:row>
      <xdr:rowOff>4516</xdr:rowOff>
    </xdr:to>
    <xdr:sp macro="" textlink="">
      <xdr:nvSpPr>
        <xdr:cNvPr id="119" name="楕円 118"/>
        <xdr:cNvSpPr/>
      </xdr:nvSpPr>
      <xdr:spPr>
        <a:xfrm>
          <a:off x="8699500" y="6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125166</xdr:rowOff>
    </xdr:from>
    <xdr:to>
      <xdr:col>50</xdr:col>
      <xdr:colOff>114300</xdr:colOff>
      <xdr:row>40</xdr:row>
      <xdr:rowOff>127681</xdr:rowOff>
    </xdr:to>
    <xdr:cxnSp macro="">
      <xdr:nvCxnSpPr>
        <xdr:cNvPr id="120" name="直線コネクタ 119"/>
        <xdr:cNvCxnSpPr/>
      </xdr:nvCxnSpPr>
      <xdr:spPr>
        <a:xfrm>
          <a:off x="8750300" y="698316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169608</xdr:rowOff>
    </xdr:from>
    <xdr:ext cx="469744" cy="259045"/>
    <xdr:sp macro="" textlink="">
      <xdr:nvSpPr>
        <xdr:cNvPr id="123" name="n_1mainValue【道路】&#10;一人当たり延長"/>
        <xdr:cNvSpPr txBox="1"/>
      </xdr:nvSpPr>
      <xdr:spPr>
        <a:xfrm>
          <a:off x="9391727" y="70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167093</xdr:rowOff>
    </xdr:from>
    <xdr:ext cx="469744" cy="259045"/>
    <xdr:sp macro="" textlink="">
      <xdr:nvSpPr>
        <xdr:cNvPr id="124" name="n_2mainValue【道路】&#10;一人当たり延長"/>
        <xdr:cNvSpPr txBox="1"/>
      </xdr:nvSpPr>
      <xdr:spPr>
        <a:xfrm>
          <a:off x="8515427" y="70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楕円 163"/>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135000</xdr:rowOff>
    </xdr:from>
    <xdr:ext cx="405111" cy="259045"/>
    <xdr:sp macro="" textlink="">
      <xdr:nvSpPr>
        <xdr:cNvPr id="165" name="【橋りょう・トンネル】&#10;有形固定資産減価償却率該当値テキスト"/>
        <xdr:cNvSpPr txBox="1"/>
      </xdr:nvSpPr>
      <xdr:spPr>
        <a:xfrm>
          <a:off x="4673600" y="1007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6" name="楕円 165"/>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59</xdr:row>
      <xdr:rowOff>63681</xdr:rowOff>
    </xdr:to>
    <xdr:cxnSp macro="">
      <xdr:nvCxnSpPr>
        <xdr:cNvPr id="167" name="直線コネクタ 166"/>
        <xdr:cNvCxnSpPr/>
      </xdr:nvCxnSpPr>
      <xdr:spPr>
        <a:xfrm flipV="1">
          <a:off x="3797300" y="101514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68" name="楕円 167"/>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88174</xdr:rowOff>
    </xdr:to>
    <xdr:cxnSp macro="">
      <xdr:nvCxnSpPr>
        <xdr:cNvPr id="169" name="直線コネクタ 168"/>
        <xdr:cNvCxnSpPr/>
      </xdr:nvCxnSpPr>
      <xdr:spPr>
        <a:xfrm flipV="1">
          <a:off x="2908300" y="101792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172"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173" name="n_2mainValue【橋りょう・トンネル】&#10;有形固定資産減価償却率"/>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103977</xdr:rowOff>
    </xdr:from>
    <xdr:to>
      <xdr:col>55</xdr:col>
      <xdr:colOff>50800</xdr:colOff>
      <xdr:row>64</xdr:row>
      <xdr:rowOff>34127</xdr:rowOff>
    </xdr:to>
    <xdr:sp macro="" textlink="">
      <xdr:nvSpPr>
        <xdr:cNvPr id="211" name="楕円 210"/>
        <xdr:cNvSpPr/>
      </xdr:nvSpPr>
      <xdr:spPr>
        <a:xfrm>
          <a:off x="10426700" y="10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18904</xdr:rowOff>
    </xdr:from>
    <xdr:ext cx="534377" cy="259045"/>
    <xdr:sp macro="" textlink="">
      <xdr:nvSpPr>
        <xdr:cNvPr id="212" name="【橋りょう・トンネル】&#10;一人当たり有形固定資産（償却資産）額該当値テキスト"/>
        <xdr:cNvSpPr txBox="1"/>
      </xdr:nvSpPr>
      <xdr:spPr>
        <a:xfrm>
          <a:off x="10515600" y="108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102592</xdr:rowOff>
    </xdr:from>
    <xdr:to>
      <xdr:col>50</xdr:col>
      <xdr:colOff>165100</xdr:colOff>
      <xdr:row>64</xdr:row>
      <xdr:rowOff>32742</xdr:rowOff>
    </xdr:to>
    <xdr:sp macro="" textlink="">
      <xdr:nvSpPr>
        <xdr:cNvPr id="213" name="楕円 212"/>
        <xdr:cNvSpPr/>
      </xdr:nvSpPr>
      <xdr:spPr>
        <a:xfrm>
          <a:off x="9588500" y="109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153392</xdr:rowOff>
    </xdr:from>
    <xdr:to>
      <xdr:col>55</xdr:col>
      <xdr:colOff>0</xdr:colOff>
      <xdr:row>63</xdr:row>
      <xdr:rowOff>154777</xdr:rowOff>
    </xdr:to>
    <xdr:cxnSp macro="">
      <xdr:nvCxnSpPr>
        <xdr:cNvPr id="214" name="直線コネクタ 213"/>
        <xdr:cNvCxnSpPr/>
      </xdr:nvCxnSpPr>
      <xdr:spPr>
        <a:xfrm>
          <a:off x="9639300" y="10954742"/>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101584</xdr:rowOff>
    </xdr:from>
    <xdr:to>
      <xdr:col>46</xdr:col>
      <xdr:colOff>38100</xdr:colOff>
      <xdr:row>64</xdr:row>
      <xdr:rowOff>31734</xdr:rowOff>
    </xdr:to>
    <xdr:sp macro="" textlink="">
      <xdr:nvSpPr>
        <xdr:cNvPr id="215" name="楕円 214"/>
        <xdr:cNvSpPr/>
      </xdr:nvSpPr>
      <xdr:spPr>
        <a:xfrm>
          <a:off x="8699500" y="109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152384</xdr:rowOff>
    </xdr:from>
    <xdr:to>
      <xdr:col>50</xdr:col>
      <xdr:colOff>114300</xdr:colOff>
      <xdr:row>63</xdr:row>
      <xdr:rowOff>153392</xdr:rowOff>
    </xdr:to>
    <xdr:cxnSp macro="">
      <xdr:nvCxnSpPr>
        <xdr:cNvPr id="216" name="直線コネクタ 215"/>
        <xdr:cNvCxnSpPr/>
      </xdr:nvCxnSpPr>
      <xdr:spPr>
        <a:xfrm>
          <a:off x="8750300" y="10953734"/>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23869</xdr:rowOff>
    </xdr:from>
    <xdr:ext cx="534377" cy="259045"/>
    <xdr:sp macro="" textlink="">
      <xdr:nvSpPr>
        <xdr:cNvPr id="219" name="n_1mainValue【橋りょう・トンネル】&#10;一人当たり有形固定資産（償却資産）額"/>
        <xdr:cNvSpPr txBox="1"/>
      </xdr:nvSpPr>
      <xdr:spPr>
        <a:xfrm>
          <a:off x="9359411" y="109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22861</xdr:rowOff>
    </xdr:from>
    <xdr:ext cx="534377" cy="259045"/>
    <xdr:sp macro="" textlink="">
      <xdr:nvSpPr>
        <xdr:cNvPr id="220" name="n_2mainValue【橋りょう・トンネル】&#10;一人当たり有形固定資産（償却資産）額"/>
        <xdr:cNvSpPr txBox="1"/>
      </xdr:nvSpPr>
      <xdr:spPr>
        <a:xfrm>
          <a:off x="8483111" y="109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59" name="楕円 258"/>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81932</xdr:rowOff>
    </xdr:from>
    <xdr:ext cx="405111" cy="259045"/>
    <xdr:sp macro="" textlink="">
      <xdr:nvSpPr>
        <xdr:cNvPr id="260" name="【公営住宅】&#10;有形固定資産減価償却率該当値テキスト"/>
        <xdr:cNvSpPr txBox="1"/>
      </xdr:nvSpPr>
      <xdr:spPr>
        <a:xfrm>
          <a:off x="46736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261" name="楕円 260"/>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154305</xdr:rowOff>
    </xdr:to>
    <xdr:cxnSp macro="">
      <xdr:nvCxnSpPr>
        <xdr:cNvPr id="262" name="直線コネクタ 261"/>
        <xdr:cNvCxnSpPr/>
      </xdr:nvCxnSpPr>
      <xdr:spPr>
        <a:xfrm>
          <a:off x="3797300" y="1402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263" name="楕円 262"/>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1905</xdr:rowOff>
    </xdr:to>
    <xdr:cxnSp macro="">
      <xdr:nvCxnSpPr>
        <xdr:cNvPr id="264" name="直線コネクタ 263"/>
        <xdr:cNvCxnSpPr/>
      </xdr:nvCxnSpPr>
      <xdr:spPr>
        <a:xfrm flipV="1">
          <a:off x="2908300" y="1402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267"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268" name="n_2mainValue【公営住宅】&#10;有形固定資産減価償却率"/>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37266</xdr:rowOff>
    </xdr:from>
    <xdr:to>
      <xdr:col>55</xdr:col>
      <xdr:colOff>50800</xdr:colOff>
      <xdr:row>86</xdr:row>
      <xdr:rowOff>138866</xdr:rowOff>
    </xdr:to>
    <xdr:sp macro="" textlink="">
      <xdr:nvSpPr>
        <xdr:cNvPr id="308" name="楕円 307"/>
        <xdr:cNvSpPr/>
      </xdr:nvSpPr>
      <xdr:spPr>
        <a:xfrm>
          <a:off x="1042670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123643</xdr:rowOff>
    </xdr:from>
    <xdr:ext cx="469744" cy="259045"/>
    <xdr:sp macro="" textlink="">
      <xdr:nvSpPr>
        <xdr:cNvPr id="309" name="【公営住宅】&#10;一人当たり面積該当値テキスト"/>
        <xdr:cNvSpPr txBox="1"/>
      </xdr:nvSpPr>
      <xdr:spPr>
        <a:xfrm>
          <a:off x="10515600" y="146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36286</xdr:rowOff>
    </xdr:from>
    <xdr:to>
      <xdr:col>50</xdr:col>
      <xdr:colOff>165100</xdr:colOff>
      <xdr:row>86</xdr:row>
      <xdr:rowOff>137886</xdr:rowOff>
    </xdr:to>
    <xdr:sp macro="" textlink="">
      <xdr:nvSpPr>
        <xdr:cNvPr id="310" name="楕円 309"/>
        <xdr:cNvSpPr/>
      </xdr:nvSpPr>
      <xdr:spPr>
        <a:xfrm>
          <a:off x="9588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88066</xdr:rowOff>
    </xdr:to>
    <xdr:cxnSp macro="">
      <xdr:nvCxnSpPr>
        <xdr:cNvPr id="311" name="直線コネクタ 310"/>
        <xdr:cNvCxnSpPr/>
      </xdr:nvCxnSpPr>
      <xdr:spPr>
        <a:xfrm>
          <a:off x="9639300" y="1483178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34979</xdr:rowOff>
    </xdr:from>
    <xdr:to>
      <xdr:col>46</xdr:col>
      <xdr:colOff>38100</xdr:colOff>
      <xdr:row>86</xdr:row>
      <xdr:rowOff>136579</xdr:rowOff>
    </xdr:to>
    <xdr:sp macro="" textlink="">
      <xdr:nvSpPr>
        <xdr:cNvPr id="312" name="楕円 311"/>
        <xdr:cNvSpPr/>
      </xdr:nvSpPr>
      <xdr:spPr>
        <a:xfrm>
          <a:off x="8699500" y="14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85779</xdr:rowOff>
    </xdr:from>
    <xdr:to>
      <xdr:col>50</xdr:col>
      <xdr:colOff>114300</xdr:colOff>
      <xdr:row>86</xdr:row>
      <xdr:rowOff>87086</xdr:rowOff>
    </xdr:to>
    <xdr:cxnSp macro="">
      <xdr:nvCxnSpPr>
        <xdr:cNvPr id="313" name="直線コネクタ 312"/>
        <xdr:cNvCxnSpPr/>
      </xdr:nvCxnSpPr>
      <xdr:spPr>
        <a:xfrm>
          <a:off x="8750300" y="1483047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129013</xdr:rowOff>
    </xdr:from>
    <xdr:ext cx="469744" cy="259045"/>
    <xdr:sp macro="" textlink="">
      <xdr:nvSpPr>
        <xdr:cNvPr id="316" name="n_1mainValue【公営住宅】&#10;一人当たり面積"/>
        <xdr:cNvSpPr txBox="1"/>
      </xdr:nvSpPr>
      <xdr:spPr>
        <a:xfrm>
          <a:off x="9391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127706</xdr:rowOff>
    </xdr:from>
    <xdr:ext cx="469744" cy="259045"/>
    <xdr:sp macro="" textlink="">
      <xdr:nvSpPr>
        <xdr:cNvPr id="317" name="n_2mainValue【公営住宅】&#10;一人当たり面積"/>
        <xdr:cNvSpPr txBox="1"/>
      </xdr:nvSpPr>
      <xdr:spPr>
        <a:xfrm>
          <a:off x="8515427" y="148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5806</xdr:rowOff>
    </xdr:from>
    <xdr:to>
      <xdr:col>85</xdr:col>
      <xdr:colOff>177800</xdr:colOff>
      <xdr:row>35</xdr:row>
      <xdr:rowOff>107406</xdr:rowOff>
    </xdr:to>
    <xdr:sp macro="" textlink="">
      <xdr:nvSpPr>
        <xdr:cNvPr id="373" name="楕円 372"/>
        <xdr:cNvSpPr/>
      </xdr:nvSpPr>
      <xdr:spPr>
        <a:xfrm>
          <a:off x="16268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28683</xdr:rowOff>
    </xdr:from>
    <xdr:ext cx="405111" cy="259045"/>
    <xdr:sp macro="" textlink="">
      <xdr:nvSpPr>
        <xdr:cNvPr id="374" name="【認定こども園・幼稚園・保育所】&#10;有形固定資産減価償却率該当値テキスト"/>
        <xdr:cNvSpPr txBox="1"/>
      </xdr:nvSpPr>
      <xdr:spPr>
        <a:xfrm>
          <a:off x="16357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75" name="楕円 374"/>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64770</xdr:rowOff>
    </xdr:to>
    <xdr:cxnSp macro="">
      <xdr:nvCxnSpPr>
        <xdr:cNvPr id="376" name="直線コネクタ 375"/>
        <xdr:cNvCxnSpPr/>
      </xdr:nvCxnSpPr>
      <xdr:spPr>
        <a:xfrm flipV="1">
          <a:off x="15481300" y="60573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28666</xdr:rowOff>
    </xdr:from>
    <xdr:to>
      <xdr:col>76</xdr:col>
      <xdr:colOff>165100</xdr:colOff>
      <xdr:row>35</xdr:row>
      <xdr:rowOff>130266</xdr:rowOff>
    </xdr:to>
    <xdr:sp macro="" textlink="">
      <xdr:nvSpPr>
        <xdr:cNvPr id="377" name="楕円 376"/>
        <xdr:cNvSpPr/>
      </xdr:nvSpPr>
      <xdr:spPr>
        <a:xfrm>
          <a:off x="14541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79466</xdr:rowOff>
    </xdr:to>
    <xdr:cxnSp macro="">
      <xdr:nvCxnSpPr>
        <xdr:cNvPr id="378" name="直線コネクタ 377"/>
        <xdr:cNvCxnSpPr/>
      </xdr:nvCxnSpPr>
      <xdr:spPr>
        <a:xfrm flipV="1">
          <a:off x="14592300" y="60655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81" name="n_1mainValue【認定こども園・幼稚園・保育所】&#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146793</xdr:rowOff>
    </xdr:from>
    <xdr:ext cx="405111" cy="259045"/>
    <xdr:sp macro="" textlink="">
      <xdr:nvSpPr>
        <xdr:cNvPr id="382" name="n_2mainValue【認定こども園・幼稚園・保育所】&#10;有形固定資産減価償却率"/>
        <xdr:cNvSpPr txBox="1"/>
      </xdr:nvSpPr>
      <xdr:spPr>
        <a:xfrm>
          <a:off x="14389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67310</xdr:rowOff>
    </xdr:from>
    <xdr:to>
      <xdr:col>116</xdr:col>
      <xdr:colOff>114300</xdr:colOff>
      <xdr:row>40</xdr:row>
      <xdr:rowOff>168910</xdr:rowOff>
    </xdr:to>
    <xdr:sp macro="" textlink="">
      <xdr:nvSpPr>
        <xdr:cNvPr id="420" name="楕円 419"/>
        <xdr:cNvSpPr/>
      </xdr:nvSpPr>
      <xdr:spPr>
        <a:xfrm>
          <a:off x="22110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45737</xdr:rowOff>
    </xdr:from>
    <xdr:ext cx="469744" cy="259045"/>
    <xdr:sp macro="" textlink="">
      <xdr:nvSpPr>
        <xdr:cNvPr id="421" name="【認定こども園・幼稚園・保育所】&#10;一人当たり面積該当値テキスト"/>
        <xdr:cNvSpPr txBox="1"/>
      </xdr:nvSpPr>
      <xdr:spPr>
        <a:xfrm>
          <a:off x="22199600"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22" name="楕円 421"/>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118110</xdr:rowOff>
    </xdr:to>
    <xdr:cxnSp macro="">
      <xdr:nvCxnSpPr>
        <xdr:cNvPr id="423" name="直線コネクタ 422"/>
        <xdr:cNvCxnSpPr/>
      </xdr:nvCxnSpPr>
      <xdr:spPr>
        <a:xfrm>
          <a:off x="21323300" y="697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424" name="楕円 423"/>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114300</xdr:rowOff>
    </xdr:to>
    <xdr:cxnSp macro="">
      <xdr:nvCxnSpPr>
        <xdr:cNvPr id="425" name="直線コネクタ 424"/>
        <xdr:cNvCxnSpPr/>
      </xdr:nvCxnSpPr>
      <xdr:spPr>
        <a:xfrm>
          <a:off x="20434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428"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429" name="n_2main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68" name="楕円 467"/>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469" name="【学校施設】&#10;有形固定資産減価償却率該当値テキスト"/>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470" name="楕円 469"/>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70485</xdr:rowOff>
    </xdr:to>
    <xdr:cxnSp macro="">
      <xdr:nvCxnSpPr>
        <xdr:cNvPr id="471" name="直線コネクタ 470"/>
        <xdr:cNvCxnSpPr/>
      </xdr:nvCxnSpPr>
      <xdr:spPr>
        <a:xfrm flipV="1">
          <a:off x="15481300" y="10323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472" name="楕円 471"/>
        <xdr:cNvSpPr/>
      </xdr:nvSpPr>
      <xdr:spPr>
        <a:xfrm>
          <a:off x="14541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104775</xdr:rowOff>
    </xdr:to>
    <xdr:cxnSp macro="">
      <xdr:nvCxnSpPr>
        <xdr:cNvPr id="473" name="直線コネクタ 472"/>
        <xdr:cNvCxnSpPr/>
      </xdr:nvCxnSpPr>
      <xdr:spPr>
        <a:xfrm flipV="1">
          <a:off x="14592300" y="103574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476"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146702</xdr:rowOff>
    </xdr:from>
    <xdr:ext cx="405111" cy="259045"/>
    <xdr:sp macro="" textlink="">
      <xdr:nvSpPr>
        <xdr:cNvPr id="477" name="n_2mainValue【学校施設】&#10;有形固定資産減価償却率"/>
        <xdr:cNvSpPr txBox="1"/>
      </xdr:nvSpPr>
      <xdr:spPr>
        <a:xfrm>
          <a:off x="14389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107848</xdr:rowOff>
    </xdr:from>
    <xdr:to>
      <xdr:col>116</xdr:col>
      <xdr:colOff>114300</xdr:colOff>
      <xdr:row>64</xdr:row>
      <xdr:rowOff>37998</xdr:rowOff>
    </xdr:to>
    <xdr:sp macro="" textlink="">
      <xdr:nvSpPr>
        <xdr:cNvPr id="514" name="楕円 513"/>
        <xdr:cNvSpPr/>
      </xdr:nvSpPr>
      <xdr:spPr>
        <a:xfrm>
          <a:off x="22110700" y="109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22775</xdr:rowOff>
    </xdr:from>
    <xdr:ext cx="469744" cy="259045"/>
    <xdr:sp macro="" textlink="">
      <xdr:nvSpPr>
        <xdr:cNvPr id="515" name="【学校施設】&#10;一人当たり面積該当値テキスト"/>
        <xdr:cNvSpPr txBox="1"/>
      </xdr:nvSpPr>
      <xdr:spPr>
        <a:xfrm>
          <a:off x="22199600" y="1082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16" name="楕円 515"/>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158648</xdr:rowOff>
    </xdr:to>
    <xdr:cxnSp macro="">
      <xdr:nvCxnSpPr>
        <xdr:cNvPr id="517" name="直線コネクタ 516"/>
        <xdr:cNvCxnSpPr/>
      </xdr:nvCxnSpPr>
      <xdr:spPr>
        <a:xfrm>
          <a:off x="21323300" y="1094536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82245</xdr:rowOff>
    </xdr:from>
    <xdr:to>
      <xdr:col>107</xdr:col>
      <xdr:colOff>101600</xdr:colOff>
      <xdr:row>64</xdr:row>
      <xdr:rowOff>12395</xdr:rowOff>
    </xdr:to>
    <xdr:sp macro="" textlink="">
      <xdr:nvSpPr>
        <xdr:cNvPr id="518" name="楕円 517"/>
        <xdr:cNvSpPr/>
      </xdr:nvSpPr>
      <xdr:spPr>
        <a:xfrm>
          <a:off x="20383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133045</xdr:rowOff>
    </xdr:from>
    <xdr:to>
      <xdr:col>111</xdr:col>
      <xdr:colOff>177800</xdr:colOff>
      <xdr:row>63</xdr:row>
      <xdr:rowOff>144018</xdr:rowOff>
    </xdr:to>
    <xdr:cxnSp macro="">
      <xdr:nvCxnSpPr>
        <xdr:cNvPr id="519" name="直線コネクタ 518"/>
        <xdr:cNvCxnSpPr/>
      </xdr:nvCxnSpPr>
      <xdr:spPr>
        <a:xfrm>
          <a:off x="20434300" y="1093439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22" name="n_1mainValue【学校施設】&#10;一人当たり面積"/>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3522</xdr:rowOff>
    </xdr:from>
    <xdr:ext cx="469744" cy="259045"/>
    <xdr:sp macro="" textlink="">
      <xdr:nvSpPr>
        <xdr:cNvPr id="523" name="n_2mainValue【学校施設】&#10;一人当たり面積"/>
        <xdr:cNvSpPr txBox="1"/>
      </xdr:nvSpPr>
      <xdr:spPr>
        <a:xfrm>
          <a:off x="201994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5" name="テキスト ボックス 53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85</xdr:row>
      <xdr:rowOff>168911</xdr:rowOff>
    </xdr:to>
    <xdr:cxnSp macro="">
      <xdr:nvCxnSpPr>
        <xdr:cNvPr id="547" name="直線コネクタ 546"/>
        <xdr:cNvCxnSpPr/>
      </xdr:nvCxnSpPr>
      <xdr:spPr>
        <a:xfrm flipV="1">
          <a:off x="16318864" y="13589000"/>
          <a:ext cx="0" cy="1153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1288</xdr:rowOff>
    </xdr:from>
    <xdr:ext cx="340478" cy="259045"/>
    <xdr:sp macro="" textlink="">
      <xdr:nvSpPr>
        <xdr:cNvPr id="548" name="【児童館】&#10;有形固定資産減価償却率最小値テキスト"/>
        <xdr:cNvSpPr txBox="1"/>
      </xdr:nvSpPr>
      <xdr:spPr>
        <a:xfrm>
          <a:off x="16357600" y="14745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168911</xdr:rowOff>
    </xdr:from>
    <xdr:to>
      <xdr:col>86</xdr:col>
      <xdr:colOff>25400</xdr:colOff>
      <xdr:row>85</xdr:row>
      <xdr:rowOff>168911</xdr:rowOff>
    </xdr:to>
    <xdr:cxnSp macro="">
      <xdr:nvCxnSpPr>
        <xdr:cNvPr id="549" name="直線コネクタ 548"/>
        <xdr:cNvCxnSpPr/>
      </xdr:nvCxnSpPr>
      <xdr:spPr>
        <a:xfrm>
          <a:off x="16230600" y="1474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50"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51" name="直線コネクタ 55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30497</xdr:rowOff>
    </xdr:from>
    <xdr:ext cx="405111" cy="259045"/>
    <xdr:sp macro="" textlink="">
      <xdr:nvSpPr>
        <xdr:cNvPr id="552" name="【児童館】&#10;有形固定資産減価償却率平均値テキスト"/>
        <xdr:cNvSpPr txBox="1"/>
      </xdr:nvSpPr>
      <xdr:spPr>
        <a:xfrm>
          <a:off x="16357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7620</xdr:rowOff>
    </xdr:from>
    <xdr:to>
      <xdr:col>85</xdr:col>
      <xdr:colOff>177800</xdr:colOff>
      <xdr:row>83</xdr:row>
      <xdr:rowOff>109220</xdr:rowOff>
    </xdr:to>
    <xdr:sp macro="" textlink="">
      <xdr:nvSpPr>
        <xdr:cNvPr id="553" name="フローチャート: 判断 552"/>
        <xdr:cNvSpPr/>
      </xdr:nvSpPr>
      <xdr:spPr>
        <a:xfrm>
          <a:off x="16268700" y="1423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19050</xdr:rowOff>
    </xdr:from>
    <xdr:to>
      <xdr:col>81</xdr:col>
      <xdr:colOff>101600</xdr:colOff>
      <xdr:row>83</xdr:row>
      <xdr:rowOff>120650</xdr:rowOff>
    </xdr:to>
    <xdr:sp macro="" textlink="">
      <xdr:nvSpPr>
        <xdr:cNvPr id="554" name="フローチャート: 判断 553"/>
        <xdr:cNvSpPr/>
      </xdr:nvSpPr>
      <xdr:spPr>
        <a:xfrm>
          <a:off x="15430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81280</xdr:rowOff>
    </xdr:from>
    <xdr:to>
      <xdr:col>76</xdr:col>
      <xdr:colOff>165100</xdr:colOff>
      <xdr:row>84</xdr:row>
      <xdr:rowOff>11430</xdr:rowOff>
    </xdr:to>
    <xdr:sp macro="" textlink="">
      <xdr:nvSpPr>
        <xdr:cNvPr id="555" name="フローチャート: 判断 554"/>
        <xdr:cNvSpPr/>
      </xdr:nvSpPr>
      <xdr:spPr>
        <a:xfrm>
          <a:off x="14541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118111</xdr:rowOff>
    </xdr:from>
    <xdr:to>
      <xdr:col>85</xdr:col>
      <xdr:colOff>177800</xdr:colOff>
      <xdr:row>86</xdr:row>
      <xdr:rowOff>48261</xdr:rowOff>
    </xdr:to>
    <xdr:sp macro="" textlink="">
      <xdr:nvSpPr>
        <xdr:cNvPr id="561" name="楕円 560"/>
        <xdr:cNvSpPr/>
      </xdr:nvSpPr>
      <xdr:spPr>
        <a:xfrm>
          <a:off x="16268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33038</xdr:rowOff>
    </xdr:from>
    <xdr:ext cx="340478" cy="259045"/>
    <xdr:sp macro="" textlink="">
      <xdr:nvSpPr>
        <xdr:cNvPr id="562" name="【児童館】&#10;有形固定資産減価償却率該当値テキスト"/>
        <xdr:cNvSpPr txBox="1"/>
      </xdr:nvSpPr>
      <xdr:spPr>
        <a:xfrm>
          <a:off x="16357600" y="14606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5080</xdr:rowOff>
    </xdr:from>
    <xdr:to>
      <xdr:col>81</xdr:col>
      <xdr:colOff>101600</xdr:colOff>
      <xdr:row>86</xdr:row>
      <xdr:rowOff>106680</xdr:rowOff>
    </xdr:to>
    <xdr:sp macro="" textlink="">
      <xdr:nvSpPr>
        <xdr:cNvPr id="563" name="楕円 562"/>
        <xdr:cNvSpPr/>
      </xdr:nvSpPr>
      <xdr:spPr>
        <a:xfrm>
          <a:off x="15430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168911</xdr:rowOff>
    </xdr:from>
    <xdr:to>
      <xdr:col>85</xdr:col>
      <xdr:colOff>127000</xdr:colOff>
      <xdr:row>86</xdr:row>
      <xdr:rowOff>55880</xdr:rowOff>
    </xdr:to>
    <xdr:cxnSp macro="">
      <xdr:nvCxnSpPr>
        <xdr:cNvPr id="564" name="直線コネクタ 563"/>
        <xdr:cNvCxnSpPr/>
      </xdr:nvCxnSpPr>
      <xdr:spPr>
        <a:xfrm flipV="1">
          <a:off x="15481300" y="14742161"/>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565" name="楕円 56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55880</xdr:rowOff>
    </xdr:from>
    <xdr:to>
      <xdr:col>81</xdr:col>
      <xdr:colOff>50800</xdr:colOff>
      <xdr:row>86</xdr:row>
      <xdr:rowOff>114300</xdr:rowOff>
    </xdr:to>
    <xdr:cxnSp macro="">
      <xdr:nvCxnSpPr>
        <xdr:cNvPr id="566" name="直線コネクタ 565"/>
        <xdr:cNvCxnSpPr/>
      </xdr:nvCxnSpPr>
      <xdr:spPr>
        <a:xfrm flipV="1">
          <a:off x="14592300" y="14800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567" name="n_1aveValue【児童館】&#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27957</xdr:rowOff>
    </xdr:from>
    <xdr:ext cx="405111" cy="259045"/>
    <xdr:sp macro="" textlink="">
      <xdr:nvSpPr>
        <xdr:cNvPr id="568" name="n_2aveValue【児童館】&#10;有形固定資産減価償却率"/>
        <xdr:cNvSpPr txBox="1"/>
      </xdr:nvSpPr>
      <xdr:spPr>
        <a:xfrm>
          <a:off x="143897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97807</xdr:rowOff>
    </xdr:from>
    <xdr:ext cx="340478" cy="259045"/>
    <xdr:sp macro="" textlink="">
      <xdr:nvSpPr>
        <xdr:cNvPr id="569" name="n_1mainValue【児童館】&#10;有形固定資産減価償却率"/>
        <xdr:cNvSpPr txBox="1"/>
      </xdr:nvSpPr>
      <xdr:spPr>
        <a:xfrm>
          <a:off x="15298361" y="1484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570" name="n_2mainValue【児童館】&#10;有形固定資産減価償却率"/>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4" name="直線コネクタ 593"/>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6" name="直線コネクタ 5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7"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98" name="直線コネクタ 597"/>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99"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0" name="フローチャート: 判断 599"/>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1" name="フローチャート: 判断 60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2" name="フローチャート: 判断 601"/>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08" name="楕円 607"/>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09"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610" name="楕円 609"/>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611" name="直線コネクタ 610"/>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2" name="楕円 61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165100</xdr:rowOff>
    </xdr:to>
    <xdr:cxnSp macro="">
      <xdr:nvCxnSpPr>
        <xdr:cNvPr id="613" name="直線コネクタ 612"/>
        <xdr:cNvCxnSpPr/>
      </xdr:nvCxnSpPr>
      <xdr:spPr>
        <a:xfrm>
          <a:off x="20434300" y="1455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4"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5"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616" name="n_1mainValue【児童館】&#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17"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6" name="テキスト ボックス 63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0" name="直線コネクタ 639"/>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1"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2" name="直線コネクタ 641"/>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4" name="直線コネクタ 64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5"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6" name="フローチャート: 判断 645"/>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7" name="フローチャート: 判断 646"/>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48" name="フローチャート: 判断 647"/>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132842</xdr:rowOff>
    </xdr:from>
    <xdr:to>
      <xdr:col>85</xdr:col>
      <xdr:colOff>177800</xdr:colOff>
      <xdr:row>105</xdr:row>
      <xdr:rowOff>62992</xdr:rowOff>
    </xdr:to>
    <xdr:sp macro="" textlink="">
      <xdr:nvSpPr>
        <xdr:cNvPr id="654" name="楕円 653"/>
        <xdr:cNvSpPr/>
      </xdr:nvSpPr>
      <xdr:spPr>
        <a:xfrm>
          <a:off x="162687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155719</xdr:rowOff>
    </xdr:from>
    <xdr:ext cx="405111" cy="259045"/>
    <xdr:sp macro="" textlink="">
      <xdr:nvSpPr>
        <xdr:cNvPr id="655" name="【公民館】&#10;有形固定資産減価償却率該当値テキスト"/>
        <xdr:cNvSpPr txBox="1"/>
      </xdr:nvSpPr>
      <xdr:spPr>
        <a:xfrm>
          <a:off x="16357600" y="1781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656" name="楕円 655"/>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xdr:rowOff>
    </xdr:from>
    <xdr:to>
      <xdr:col>85</xdr:col>
      <xdr:colOff>127000</xdr:colOff>
      <xdr:row>105</xdr:row>
      <xdr:rowOff>62485</xdr:rowOff>
    </xdr:to>
    <xdr:cxnSp macro="">
      <xdr:nvCxnSpPr>
        <xdr:cNvPr id="657" name="直線コネクタ 656"/>
        <xdr:cNvCxnSpPr/>
      </xdr:nvCxnSpPr>
      <xdr:spPr>
        <a:xfrm flipV="1">
          <a:off x="15481300" y="1801444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58" name="楕円 657"/>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62485</xdr:rowOff>
    </xdr:from>
    <xdr:to>
      <xdr:col>81</xdr:col>
      <xdr:colOff>50800</xdr:colOff>
      <xdr:row>105</xdr:row>
      <xdr:rowOff>110489</xdr:rowOff>
    </xdr:to>
    <xdr:cxnSp macro="">
      <xdr:nvCxnSpPr>
        <xdr:cNvPr id="659" name="直線コネクタ 658"/>
        <xdr:cNvCxnSpPr/>
      </xdr:nvCxnSpPr>
      <xdr:spPr>
        <a:xfrm flipV="1">
          <a:off x="14592300" y="180647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0"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1"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129812</xdr:rowOff>
    </xdr:from>
    <xdr:ext cx="405111" cy="259045"/>
    <xdr:sp macro="" textlink="">
      <xdr:nvSpPr>
        <xdr:cNvPr id="662" name="n_1mainValue【公民館】&#10;有形固定資産減価償却率"/>
        <xdr:cNvSpPr txBox="1"/>
      </xdr:nvSpPr>
      <xdr:spPr>
        <a:xfrm>
          <a:off x="15266044" y="177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6366</xdr:rowOff>
    </xdr:from>
    <xdr:ext cx="405111" cy="259045"/>
    <xdr:sp macro="" textlink="">
      <xdr:nvSpPr>
        <xdr:cNvPr id="663" name="n_2mainValue【公民館】&#10;有形固定資産減価償却率"/>
        <xdr:cNvSpPr txBox="1"/>
      </xdr:nvSpPr>
      <xdr:spPr>
        <a:xfrm>
          <a:off x="14389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5" name="直線コネクタ 684"/>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6"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7" name="直線コネクタ 686"/>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88"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89" name="直線コネクタ 688"/>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90"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1" name="フローチャート: 判断 690"/>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2" name="フローチャート: 判断 691"/>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164846</xdr:rowOff>
    </xdr:from>
    <xdr:to>
      <xdr:col>116</xdr:col>
      <xdr:colOff>114300</xdr:colOff>
      <xdr:row>108</xdr:row>
      <xdr:rowOff>94996</xdr:rowOff>
    </xdr:to>
    <xdr:sp macro="" textlink="">
      <xdr:nvSpPr>
        <xdr:cNvPr id="699" name="楕円 698"/>
        <xdr:cNvSpPr/>
      </xdr:nvSpPr>
      <xdr:spPr>
        <a:xfrm>
          <a:off x="22110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79773</xdr:rowOff>
    </xdr:from>
    <xdr:ext cx="469744" cy="259045"/>
    <xdr:sp macro="" textlink="">
      <xdr:nvSpPr>
        <xdr:cNvPr id="700" name="【公民館】&#10;一人当たり面積該当値テキスト"/>
        <xdr:cNvSpPr txBox="1"/>
      </xdr:nvSpPr>
      <xdr:spPr>
        <a:xfrm>
          <a:off x="22199600" y="184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164846</xdr:rowOff>
    </xdr:from>
    <xdr:to>
      <xdr:col>112</xdr:col>
      <xdr:colOff>38100</xdr:colOff>
      <xdr:row>108</xdr:row>
      <xdr:rowOff>94996</xdr:rowOff>
    </xdr:to>
    <xdr:sp macro="" textlink="">
      <xdr:nvSpPr>
        <xdr:cNvPr id="701" name="楕円 700"/>
        <xdr:cNvSpPr/>
      </xdr:nvSpPr>
      <xdr:spPr>
        <a:xfrm>
          <a:off x="21272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44196</xdr:rowOff>
    </xdr:from>
    <xdr:to>
      <xdr:col>116</xdr:col>
      <xdr:colOff>63500</xdr:colOff>
      <xdr:row>108</xdr:row>
      <xdr:rowOff>44196</xdr:rowOff>
    </xdr:to>
    <xdr:cxnSp macro="">
      <xdr:nvCxnSpPr>
        <xdr:cNvPr id="702" name="直線コネクタ 701"/>
        <xdr:cNvCxnSpPr/>
      </xdr:nvCxnSpPr>
      <xdr:spPr>
        <a:xfrm>
          <a:off x="21323300" y="1856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703" name="楕円 702"/>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41911</xdr:rowOff>
    </xdr:from>
    <xdr:to>
      <xdr:col>111</xdr:col>
      <xdr:colOff>177800</xdr:colOff>
      <xdr:row>108</xdr:row>
      <xdr:rowOff>44196</xdr:rowOff>
    </xdr:to>
    <xdr:cxnSp macro="">
      <xdr:nvCxnSpPr>
        <xdr:cNvPr id="704" name="直線コネクタ 703"/>
        <xdr:cNvCxnSpPr/>
      </xdr:nvCxnSpPr>
      <xdr:spPr>
        <a:xfrm>
          <a:off x="20434300" y="185585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705"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86123</xdr:rowOff>
    </xdr:from>
    <xdr:ext cx="469744" cy="259045"/>
    <xdr:sp macro="" textlink="">
      <xdr:nvSpPr>
        <xdr:cNvPr id="707" name="n_1mainValue【公民館】&#10;一人当たり面積"/>
        <xdr:cNvSpPr txBox="1"/>
      </xdr:nvSpPr>
      <xdr:spPr>
        <a:xfrm>
          <a:off x="210757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708" name="n_2mainValue【公民館】&#10;一人当たり面積"/>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類似団体と比較して特に有形固定資産減価償却率が高くなっている施設は、道路、幼稚園・保育所であり、特に低くなっている施設は、児童館である。道路、幼稚園・保育園の減価償却率はそれぞれ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を超えており、更新を要する時期に近いものが多い。道路については継続的に、幼稚園・保育所については、待機児童対策等もあわせて対応していく。児童館は、平成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年度にかすやこども館を新設したことにより、現時点での減価償却率は低くなっている。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68" name="楕円 67"/>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69" name="【図書館】&#10;有形固定資産減価償却率該当値テキスト"/>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153416</xdr:rowOff>
    </xdr:from>
    <xdr:to>
      <xdr:col>20</xdr:col>
      <xdr:colOff>38100</xdr:colOff>
      <xdr:row>40</xdr:row>
      <xdr:rowOff>83566</xdr:rowOff>
    </xdr:to>
    <xdr:sp macro="" textlink="">
      <xdr:nvSpPr>
        <xdr:cNvPr id="70" name="楕円 69"/>
        <xdr:cNvSpPr/>
      </xdr:nvSpPr>
      <xdr:spPr>
        <a:xfrm>
          <a:off x="3746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40</xdr:row>
      <xdr:rowOff>32766</xdr:rowOff>
    </xdr:to>
    <xdr:cxnSp macro="">
      <xdr:nvCxnSpPr>
        <xdr:cNvPr id="71" name="直線コネクタ 70"/>
        <xdr:cNvCxnSpPr/>
      </xdr:nvCxnSpPr>
      <xdr:spPr>
        <a:xfrm flipV="1">
          <a:off x="3797300" y="68450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27686</xdr:rowOff>
    </xdr:from>
    <xdr:to>
      <xdr:col>15</xdr:col>
      <xdr:colOff>101600</xdr:colOff>
      <xdr:row>40</xdr:row>
      <xdr:rowOff>129286</xdr:rowOff>
    </xdr:to>
    <xdr:sp macro="" textlink="">
      <xdr:nvSpPr>
        <xdr:cNvPr id="72" name="楕円 71"/>
        <xdr:cNvSpPr/>
      </xdr:nvSpPr>
      <xdr:spPr>
        <a:xfrm>
          <a:off x="2857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32766</xdr:rowOff>
    </xdr:from>
    <xdr:to>
      <xdr:col>19</xdr:col>
      <xdr:colOff>177800</xdr:colOff>
      <xdr:row>40</xdr:row>
      <xdr:rowOff>78486</xdr:rowOff>
    </xdr:to>
    <xdr:cxnSp macro="">
      <xdr:nvCxnSpPr>
        <xdr:cNvPr id="73" name="直線コネクタ 72"/>
        <xdr:cNvCxnSpPr/>
      </xdr:nvCxnSpPr>
      <xdr:spPr>
        <a:xfrm flipV="1">
          <a:off x="2908300" y="68907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74693</xdr:rowOff>
    </xdr:from>
    <xdr:ext cx="405111" cy="259045"/>
    <xdr:sp macro="" textlink="">
      <xdr:nvSpPr>
        <xdr:cNvPr id="76" name="n_1mainValue【図書館】&#10;有形固定資産減価償却率"/>
        <xdr:cNvSpPr txBox="1"/>
      </xdr:nvSpPr>
      <xdr:spPr>
        <a:xfrm>
          <a:off x="3582044" y="693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120413</xdr:rowOff>
    </xdr:from>
    <xdr:ext cx="405111" cy="259045"/>
    <xdr:sp macro="" textlink="">
      <xdr:nvSpPr>
        <xdr:cNvPr id="77" name="n_2mainValue【図書館】&#10;有形固定資産減価償却率"/>
        <xdr:cNvSpPr txBox="1"/>
      </xdr:nvSpPr>
      <xdr:spPr>
        <a:xfrm>
          <a:off x="2705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13" name="楕円 112"/>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44975</xdr:rowOff>
    </xdr:from>
    <xdr:ext cx="469744" cy="259045"/>
    <xdr:sp macro="" textlink="">
      <xdr:nvSpPr>
        <xdr:cNvPr id="114" name="【図書館】&#10;一人当たり面積該当値テキスト"/>
        <xdr:cNvSpPr txBox="1"/>
      </xdr:nvSpPr>
      <xdr:spPr>
        <a:xfrm>
          <a:off x="10515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15" name="楕円 114"/>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117348</xdr:rowOff>
    </xdr:to>
    <xdr:cxnSp macro="">
      <xdr:nvCxnSpPr>
        <xdr:cNvPr id="116" name="直線コネクタ 115"/>
        <xdr:cNvCxnSpPr/>
      </xdr:nvCxnSpPr>
      <xdr:spPr>
        <a:xfrm>
          <a:off x="9639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17" name="楕円 116"/>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40</xdr:row>
      <xdr:rowOff>112776</xdr:rowOff>
    </xdr:to>
    <xdr:cxnSp macro="">
      <xdr:nvCxnSpPr>
        <xdr:cNvPr id="118" name="直線コネクタ 117"/>
        <xdr:cNvCxnSpPr/>
      </xdr:nvCxnSpPr>
      <xdr:spPr>
        <a:xfrm>
          <a:off x="8750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154703</xdr:rowOff>
    </xdr:from>
    <xdr:ext cx="469744" cy="259045"/>
    <xdr:sp macro="" textlink="">
      <xdr:nvSpPr>
        <xdr:cNvPr id="121" name="n_1main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22" name="n_2mainValue【図書館】&#10;一人当たり面積"/>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56969</xdr:rowOff>
    </xdr:from>
    <xdr:to>
      <xdr:col>24</xdr:col>
      <xdr:colOff>114300</xdr:colOff>
      <xdr:row>60</xdr:row>
      <xdr:rowOff>158569</xdr:rowOff>
    </xdr:to>
    <xdr:sp macro="" textlink="">
      <xdr:nvSpPr>
        <xdr:cNvPr id="162" name="楕円 161"/>
        <xdr:cNvSpPr/>
      </xdr:nvSpPr>
      <xdr:spPr>
        <a:xfrm>
          <a:off x="4584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35396</xdr:rowOff>
    </xdr:from>
    <xdr:ext cx="405111" cy="259045"/>
    <xdr:sp macro="" textlink="">
      <xdr:nvSpPr>
        <xdr:cNvPr id="163" name="【体育館・プール】&#10;有形固定資産減価償却率該当値テキスト"/>
        <xdr:cNvSpPr txBox="1"/>
      </xdr:nvSpPr>
      <xdr:spPr>
        <a:xfrm>
          <a:off x="4673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64" name="楕円 163"/>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142059</xdr:rowOff>
    </xdr:to>
    <xdr:cxnSp macro="">
      <xdr:nvCxnSpPr>
        <xdr:cNvPr id="165" name="直線コネクタ 164"/>
        <xdr:cNvCxnSpPr/>
      </xdr:nvCxnSpPr>
      <xdr:spPr>
        <a:xfrm flipV="1">
          <a:off x="3797300" y="103947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66" name="楕円 165"/>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61</xdr:row>
      <xdr:rowOff>4899</xdr:rowOff>
    </xdr:to>
    <xdr:cxnSp macro="">
      <xdr:nvCxnSpPr>
        <xdr:cNvPr id="167" name="直線コネクタ 166"/>
        <xdr:cNvCxnSpPr/>
      </xdr:nvCxnSpPr>
      <xdr:spPr>
        <a:xfrm flipV="1">
          <a:off x="2908300" y="104290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9"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12536</xdr:rowOff>
    </xdr:from>
    <xdr:ext cx="405111" cy="259045"/>
    <xdr:sp macro="" textlink="">
      <xdr:nvSpPr>
        <xdr:cNvPr id="170" name="n_1mainValue【体育館・プール】&#10;有形固定資産減価償却率"/>
        <xdr:cNvSpPr txBox="1"/>
      </xdr:nvSpPr>
      <xdr:spPr>
        <a:xfrm>
          <a:off x="3582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171" name="n_2mainValue【体育館・プー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90170</xdr:rowOff>
    </xdr:from>
    <xdr:to>
      <xdr:col>55</xdr:col>
      <xdr:colOff>50800</xdr:colOff>
      <xdr:row>60</xdr:row>
      <xdr:rowOff>20320</xdr:rowOff>
    </xdr:to>
    <xdr:sp macro="" textlink="">
      <xdr:nvSpPr>
        <xdr:cNvPr id="209" name="楕円 208"/>
        <xdr:cNvSpPr/>
      </xdr:nvSpPr>
      <xdr:spPr>
        <a:xfrm>
          <a:off x="10426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113047</xdr:rowOff>
    </xdr:from>
    <xdr:ext cx="469744" cy="259045"/>
    <xdr:sp macro="" textlink="">
      <xdr:nvSpPr>
        <xdr:cNvPr id="210" name="【体育館・プール】&#10;一人当たり面積該当値テキスト"/>
        <xdr:cNvSpPr txBox="1"/>
      </xdr:nvSpPr>
      <xdr:spPr>
        <a:xfrm>
          <a:off x="10515600"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78740</xdr:rowOff>
    </xdr:from>
    <xdr:to>
      <xdr:col>50</xdr:col>
      <xdr:colOff>165100</xdr:colOff>
      <xdr:row>60</xdr:row>
      <xdr:rowOff>8890</xdr:rowOff>
    </xdr:to>
    <xdr:sp macro="" textlink="">
      <xdr:nvSpPr>
        <xdr:cNvPr id="211" name="楕円 210"/>
        <xdr:cNvSpPr/>
      </xdr:nvSpPr>
      <xdr:spPr>
        <a:xfrm>
          <a:off x="958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129540</xdr:rowOff>
    </xdr:from>
    <xdr:to>
      <xdr:col>55</xdr:col>
      <xdr:colOff>0</xdr:colOff>
      <xdr:row>59</xdr:row>
      <xdr:rowOff>140970</xdr:rowOff>
    </xdr:to>
    <xdr:cxnSp macro="">
      <xdr:nvCxnSpPr>
        <xdr:cNvPr id="212" name="直線コネクタ 211"/>
        <xdr:cNvCxnSpPr/>
      </xdr:nvCxnSpPr>
      <xdr:spPr>
        <a:xfrm>
          <a:off x="9639300" y="10245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67310</xdr:rowOff>
    </xdr:from>
    <xdr:to>
      <xdr:col>46</xdr:col>
      <xdr:colOff>38100</xdr:colOff>
      <xdr:row>59</xdr:row>
      <xdr:rowOff>168910</xdr:rowOff>
    </xdr:to>
    <xdr:sp macro="" textlink="">
      <xdr:nvSpPr>
        <xdr:cNvPr id="213" name="楕円 212"/>
        <xdr:cNvSpPr/>
      </xdr:nvSpPr>
      <xdr:spPr>
        <a:xfrm>
          <a:off x="869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118110</xdr:rowOff>
    </xdr:from>
    <xdr:to>
      <xdr:col>50</xdr:col>
      <xdr:colOff>114300</xdr:colOff>
      <xdr:row>59</xdr:row>
      <xdr:rowOff>129540</xdr:rowOff>
    </xdr:to>
    <xdr:cxnSp macro="">
      <xdr:nvCxnSpPr>
        <xdr:cNvPr id="214" name="直線コネクタ 213"/>
        <xdr:cNvCxnSpPr/>
      </xdr:nvCxnSpPr>
      <xdr:spPr>
        <a:xfrm>
          <a:off x="8750300" y="10233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25417</xdr:rowOff>
    </xdr:from>
    <xdr:ext cx="469744" cy="259045"/>
    <xdr:sp macro="" textlink="">
      <xdr:nvSpPr>
        <xdr:cNvPr id="217" name="n_1mainValue【体育館・プール】&#10;一人当たり面積"/>
        <xdr:cNvSpPr txBox="1"/>
      </xdr:nvSpPr>
      <xdr:spPr>
        <a:xfrm>
          <a:off x="93917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13987</xdr:rowOff>
    </xdr:from>
    <xdr:ext cx="469744" cy="259045"/>
    <xdr:sp macro="" textlink="">
      <xdr:nvSpPr>
        <xdr:cNvPr id="218" name="n_2mainValue【体育館・プール】&#10;一人当たり面積"/>
        <xdr:cNvSpPr txBox="1"/>
      </xdr:nvSpPr>
      <xdr:spPr>
        <a:xfrm>
          <a:off x="85154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55" name="楕円 254"/>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56" name="【福祉施設】&#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57" name="楕円 256"/>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152400</xdr:rowOff>
    </xdr:to>
    <xdr:cxnSp macro="">
      <xdr:nvCxnSpPr>
        <xdr:cNvPr id="258" name="直線コネクタ 257"/>
        <xdr:cNvCxnSpPr/>
      </xdr:nvCxnSpPr>
      <xdr:spPr>
        <a:xfrm flipV="1">
          <a:off x="3797300" y="1416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133604</xdr:rowOff>
    </xdr:from>
    <xdr:to>
      <xdr:col>15</xdr:col>
      <xdr:colOff>101600</xdr:colOff>
      <xdr:row>83</xdr:row>
      <xdr:rowOff>63754</xdr:rowOff>
    </xdr:to>
    <xdr:sp macro="" textlink="">
      <xdr:nvSpPr>
        <xdr:cNvPr id="259" name="楕円 258"/>
        <xdr:cNvSpPr/>
      </xdr:nvSpPr>
      <xdr:spPr>
        <a:xfrm>
          <a:off x="2857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12954</xdr:rowOff>
    </xdr:to>
    <xdr:cxnSp macro="">
      <xdr:nvCxnSpPr>
        <xdr:cNvPr id="260" name="直線コネクタ 259"/>
        <xdr:cNvCxnSpPr/>
      </xdr:nvCxnSpPr>
      <xdr:spPr>
        <a:xfrm flipV="1">
          <a:off x="2908300" y="14211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134890</xdr:rowOff>
    </xdr:from>
    <xdr:ext cx="405111" cy="259045"/>
    <xdr:sp macro="" textlink="">
      <xdr:nvSpPr>
        <xdr:cNvPr id="262"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63" name="n_1main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80281</xdr:rowOff>
    </xdr:from>
    <xdr:ext cx="405111" cy="259045"/>
    <xdr:sp macro="" textlink="">
      <xdr:nvSpPr>
        <xdr:cNvPr id="264" name="n_2mainValue【福祉施設】&#10;有形固定資産減価償却率"/>
        <xdr:cNvSpPr txBox="1"/>
      </xdr:nvSpPr>
      <xdr:spPr>
        <a:xfrm>
          <a:off x="27057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00" name="楕円 299"/>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01" name="【福祉施設】&#10;一人当たり面積該当値テキスト"/>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02" name="楕円 301"/>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17526</xdr:rowOff>
    </xdr:to>
    <xdr:cxnSp macro="">
      <xdr:nvCxnSpPr>
        <xdr:cNvPr id="303" name="直線コネクタ 302"/>
        <xdr:cNvCxnSpPr/>
      </xdr:nvCxnSpPr>
      <xdr:spPr>
        <a:xfrm>
          <a:off x="9639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04" name="楕円 303"/>
        <xdr:cNvSpPr/>
      </xdr:nvSpPr>
      <xdr:spPr>
        <a:xfrm>
          <a:off x="8699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12954</xdr:rowOff>
    </xdr:from>
    <xdr:to>
      <xdr:col>50</xdr:col>
      <xdr:colOff>114300</xdr:colOff>
      <xdr:row>85</xdr:row>
      <xdr:rowOff>17526</xdr:rowOff>
    </xdr:to>
    <xdr:cxnSp macro="">
      <xdr:nvCxnSpPr>
        <xdr:cNvPr id="305" name="直線コネクタ 304"/>
        <xdr:cNvCxnSpPr/>
      </xdr:nvCxnSpPr>
      <xdr:spPr>
        <a:xfrm>
          <a:off x="8750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08"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09" name="n_2mainValue【福祉施設】&#10;一人当たり面積"/>
        <xdr:cNvSpPr txBox="1"/>
      </xdr:nvSpPr>
      <xdr:spPr>
        <a:xfrm>
          <a:off x="8515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0" name="直線コネクタ 349"/>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2" name="直線コネクタ 35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3"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54" name="直線コネクタ 353"/>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55"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56" name="フローチャート: 判断 355"/>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57" name="フローチャート: 判断 35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58" name="フローチャート: 判断 357"/>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364" name="楕円 363"/>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365" name="【一般廃棄物処理施設】&#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66" name="楕円 365"/>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13335</xdr:rowOff>
    </xdr:to>
    <xdr:cxnSp macro="">
      <xdr:nvCxnSpPr>
        <xdr:cNvPr id="367" name="直線コネクタ 366"/>
        <xdr:cNvCxnSpPr/>
      </xdr:nvCxnSpPr>
      <xdr:spPr>
        <a:xfrm flipV="1">
          <a:off x="15481300" y="6648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368" name="楕円 367"/>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62865</xdr:rowOff>
    </xdr:to>
    <xdr:cxnSp macro="">
      <xdr:nvCxnSpPr>
        <xdr:cNvPr id="369" name="直線コネクタ 368"/>
        <xdr:cNvCxnSpPr/>
      </xdr:nvCxnSpPr>
      <xdr:spPr>
        <a:xfrm flipV="1">
          <a:off x="14592300" y="66998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7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1"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72"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373" name="n_2mainValue【一般廃棄物処理施設】&#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5" name="テキスト ボックス 3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7" name="テキスト ボックス 3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9" name="テキスト ボックス 3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1" name="テキスト ボックス 3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3" name="テキスト ボックス 3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5" name="直線コネクタ 394"/>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6"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97" name="直線コネクタ 396"/>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98"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99" name="直線コネクタ 398"/>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0"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1" name="フローチャート: 判断 400"/>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2" name="フローチャート: 判断 401"/>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3" name="フローチャート: 判断 40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82664</xdr:rowOff>
    </xdr:from>
    <xdr:to>
      <xdr:col>116</xdr:col>
      <xdr:colOff>114300</xdr:colOff>
      <xdr:row>40</xdr:row>
      <xdr:rowOff>12814</xdr:rowOff>
    </xdr:to>
    <xdr:sp macro="" textlink="">
      <xdr:nvSpPr>
        <xdr:cNvPr id="409" name="楕円 408"/>
        <xdr:cNvSpPr/>
      </xdr:nvSpPr>
      <xdr:spPr>
        <a:xfrm>
          <a:off x="22110700" y="67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61091</xdr:rowOff>
    </xdr:from>
    <xdr:ext cx="534377" cy="259045"/>
    <xdr:sp macro="" textlink="">
      <xdr:nvSpPr>
        <xdr:cNvPr id="410" name="【一般廃棄物処理施設】&#10;一人当たり有形固定資産（償却資産）額該当値テキスト"/>
        <xdr:cNvSpPr txBox="1"/>
      </xdr:nvSpPr>
      <xdr:spPr>
        <a:xfrm>
          <a:off x="22199600" y="67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77475</xdr:rowOff>
    </xdr:from>
    <xdr:to>
      <xdr:col>112</xdr:col>
      <xdr:colOff>38100</xdr:colOff>
      <xdr:row>40</xdr:row>
      <xdr:rowOff>7625</xdr:rowOff>
    </xdr:to>
    <xdr:sp macro="" textlink="">
      <xdr:nvSpPr>
        <xdr:cNvPr id="411" name="楕円 410"/>
        <xdr:cNvSpPr/>
      </xdr:nvSpPr>
      <xdr:spPr>
        <a:xfrm>
          <a:off x="21272500" y="67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128275</xdr:rowOff>
    </xdr:from>
    <xdr:to>
      <xdr:col>116</xdr:col>
      <xdr:colOff>63500</xdr:colOff>
      <xdr:row>39</xdr:row>
      <xdr:rowOff>133464</xdr:rowOff>
    </xdr:to>
    <xdr:cxnSp macro="">
      <xdr:nvCxnSpPr>
        <xdr:cNvPr id="412" name="直線コネクタ 411"/>
        <xdr:cNvCxnSpPr/>
      </xdr:nvCxnSpPr>
      <xdr:spPr>
        <a:xfrm>
          <a:off x="21323300" y="6814825"/>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72506</xdr:rowOff>
    </xdr:from>
    <xdr:to>
      <xdr:col>107</xdr:col>
      <xdr:colOff>101600</xdr:colOff>
      <xdr:row>40</xdr:row>
      <xdr:rowOff>2656</xdr:rowOff>
    </xdr:to>
    <xdr:sp macro="" textlink="">
      <xdr:nvSpPr>
        <xdr:cNvPr id="413" name="楕円 412"/>
        <xdr:cNvSpPr/>
      </xdr:nvSpPr>
      <xdr:spPr>
        <a:xfrm>
          <a:off x="20383500" y="67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123306</xdr:rowOff>
    </xdr:from>
    <xdr:to>
      <xdr:col>111</xdr:col>
      <xdr:colOff>177800</xdr:colOff>
      <xdr:row>39</xdr:row>
      <xdr:rowOff>128275</xdr:rowOff>
    </xdr:to>
    <xdr:cxnSp macro="">
      <xdr:nvCxnSpPr>
        <xdr:cNvPr id="414" name="直線コネクタ 413"/>
        <xdr:cNvCxnSpPr/>
      </xdr:nvCxnSpPr>
      <xdr:spPr>
        <a:xfrm>
          <a:off x="20434300" y="6809856"/>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15"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16"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24152</xdr:rowOff>
    </xdr:from>
    <xdr:ext cx="534377" cy="259045"/>
    <xdr:sp macro="" textlink="">
      <xdr:nvSpPr>
        <xdr:cNvPr id="417" name="n_1mainValue【一般廃棄物処理施設】&#10;一人当たり有形固定資産（償却資産）額"/>
        <xdr:cNvSpPr txBox="1"/>
      </xdr:nvSpPr>
      <xdr:spPr>
        <a:xfrm>
          <a:off x="21043411" y="65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19183</xdr:rowOff>
    </xdr:from>
    <xdr:ext cx="534377" cy="259045"/>
    <xdr:sp macro="" textlink="">
      <xdr:nvSpPr>
        <xdr:cNvPr id="418" name="n_2mainValue【一般廃棄物処理施設】&#10;一人当たり有形固定資産（償却資産）額"/>
        <xdr:cNvSpPr txBox="1"/>
      </xdr:nvSpPr>
      <xdr:spPr>
        <a:xfrm>
          <a:off x="20167111" y="65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9" name="テキスト ボックス 43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3" name="直線コネクタ 442"/>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4"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5" name="直線コネクタ 444"/>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6"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7" name="直線コネクタ 446"/>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48"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9" name="フローチャート: 判断 448"/>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50" name="フローチャート: 判断 449"/>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1" name="フローチャート: 判断 450"/>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457" name="楕円 456"/>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458" name="【保健センター・保健所】&#10;有形固定資産減価償却率該当値テキスト"/>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459" name="楕円 458"/>
        <xdr:cNvSpPr/>
      </xdr:nvSpPr>
      <xdr:spPr>
        <a:xfrm>
          <a:off x="15430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64770</xdr:rowOff>
    </xdr:to>
    <xdr:cxnSp macro="">
      <xdr:nvCxnSpPr>
        <xdr:cNvPr id="460" name="直線コネクタ 459"/>
        <xdr:cNvCxnSpPr/>
      </xdr:nvCxnSpPr>
      <xdr:spPr>
        <a:xfrm flipV="1">
          <a:off x="15481300" y="10483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50165</xdr:rowOff>
    </xdr:from>
    <xdr:to>
      <xdr:col>76</xdr:col>
      <xdr:colOff>165100</xdr:colOff>
      <xdr:row>61</xdr:row>
      <xdr:rowOff>151765</xdr:rowOff>
    </xdr:to>
    <xdr:sp macro="" textlink="">
      <xdr:nvSpPr>
        <xdr:cNvPr id="461" name="楕円 460"/>
        <xdr:cNvSpPr/>
      </xdr:nvSpPr>
      <xdr:spPr>
        <a:xfrm>
          <a:off x="1454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64770</xdr:rowOff>
    </xdr:from>
    <xdr:to>
      <xdr:col>81</xdr:col>
      <xdr:colOff>50800</xdr:colOff>
      <xdr:row>61</xdr:row>
      <xdr:rowOff>100965</xdr:rowOff>
    </xdr:to>
    <xdr:cxnSp macro="">
      <xdr:nvCxnSpPr>
        <xdr:cNvPr id="462" name="直線コネクタ 461"/>
        <xdr:cNvCxnSpPr/>
      </xdr:nvCxnSpPr>
      <xdr:spPr>
        <a:xfrm flipV="1">
          <a:off x="14592300" y="105232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6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6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132097</xdr:rowOff>
    </xdr:from>
    <xdr:ext cx="405111" cy="259045"/>
    <xdr:sp macro="" textlink="">
      <xdr:nvSpPr>
        <xdr:cNvPr id="465" name="n_1main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168292</xdr:rowOff>
    </xdr:from>
    <xdr:ext cx="405111" cy="259045"/>
    <xdr:sp macro="" textlink="">
      <xdr:nvSpPr>
        <xdr:cNvPr id="466" name="n_2mainValue【保健センター・保健所】&#10;有形固定資産減価償却率"/>
        <xdr:cNvSpPr txBox="1"/>
      </xdr:nvSpPr>
      <xdr:spPr>
        <a:xfrm>
          <a:off x="14389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2" name="直線コネクタ 491"/>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4" name="直線コネクタ 49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5"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6" name="直線コネクタ 495"/>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97"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8" name="フローチャート: 判断 497"/>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00" name="フローチャート: 判断 499"/>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130447</xdr:rowOff>
    </xdr:from>
    <xdr:to>
      <xdr:col>116</xdr:col>
      <xdr:colOff>114300</xdr:colOff>
      <xdr:row>64</xdr:row>
      <xdr:rowOff>60597</xdr:rowOff>
    </xdr:to>
    <xdr:sp macro="" textlink="">
      <xdr:nvSpPr>
        <xdr:cNvPr id="506" name="楕円 505"/>
        <xdr:cNvSpPr/>
      </xdr:nvSpPr>
      <xdr:spPr>
        <a:xfrm>
          <a:off x="22110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45374</xdr:rowOff>
    </xdr:from>
    <xdr:ext cx="469744" cy="259045"/>
    <xdr:sp macro="" textlink="">
      <xdr:nvSpPr>
        <xdr:cNvPr id="507" name="【保健センター・保健所】&#10;一人当たり面積該当値テキスト"/>
        <xdr:cNvSpPr txBox="1"/>
      </xdr:nvSpPr>
      <xdr:spPr>
        <a:xfrm>
          <a:off x="221996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127181</xdr:rowOff>
    </xdr:from>
    <xdr:to>
      <xdr:col>112</xdr:col>
      <xdr:colOff>38100</xdr:colOff>
      <xdr:row>64</xdr:row>
      <xdr:rowOff>57331</xdr:rowOff>
    </xdr:to>
    <xdr:sp macro="" textlink="">
      <xdr:nvSpPr>
        <xdr:cNvPr id="508" name="楕円 507"/>
        <xdr:cNvSpPr/>
      </xdr:nvSpPr>
      <xdr:spPr>
        <a:xfrm>
          <a:off x="21272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xdr:rowOff>
    </xdr:from>
    <xdr:to>
      <xdr:col>116</xdr:col>
      <xdr:colOff>63500</xdr:colOff>
      <xdr:row>64</xdr:row>
      <xdr:rowOff>9797</xdr:rowOff>
    </xdr:to>
    <xdr:cxnSp macro="">
      <xdr:nvCxnSpPr>
        <xdr:cNvPr id="509" name="直線コネクタ 508"/>
        <xdr:cNvCxnSpPr/>
      </xdr:nvCxnSpPr>
      <xdr:spPr>
        <a:xfrm>
          <a:off x="21323300" y="109793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127181</xdr:rowOff>
    </xdr:from>
    <xdr:to>
      <xdr:col>107</xdr:col>
      <xdr:colOff>101600</xdr:colOff>
      <xdr:row>64</xdr:row>
      <xdr:rowOff>57331</xdr:rowOff>
    </xdr:to>
    <xdr:sp macro="" textlink="">
      <xdr:nvSpPr>
        <xdr:cNvPr id="510" name="楕円 509"/>
        <xdr:cNvSpPr/>
      </xdr:nvSpPr>
      <xdr:spPr>
        <a:xfrm>
          <a:off x="2038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xdr:rowOff>
    </xdr:from>
    <xdr:to>
      <xdr:col>111</xdr:col>
      <xdr:colOff>177800</xdr:colOff>
      <xdr:row>64</xdr:row>
      <xdr:rowOff>6531</xdr:rowOff>
    </xdr:to>
    <xdr:cxnSp macro="">
      <xdr:nvCxnSpPr>
        <xdr:cNvPr id="511" name="直線コネクタ 510"/>
        <xdr:cNvCxnSpPr/>
      </xdr:nvCxnSpPr>
      <xdr:spPr>
        <a:xfrm>
          <a:off x="20434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2"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13"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48458</xdr:rowOff>
    </xdr:from>
    <xdr:ext cx="469744" cy="259045"/>
    <xdr:sp macro="" textlink="">
      <xdr:nvSpPr>
        <xdr:cNvPr id="514" name="n_1mainValue【保健センター・保健所】&#10;一人当たり面積"/>
        <xdr:cNvSpPr txBox="1"/>
      </xdr:nvSpPr>
      <xdr:spPr>
        <a:xfrm>
          <a:off x="21075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48458</xdr:rowOff>
    </xdr:from>
    <xdr:ext cx="469744" cy="259045"/>
    <xdr:sp macro="" textlink="">
      <xdr:nvSpPr>
        <xdr:cNvPr id="515" name="n_2mainValue【保健センター・保健所】&#10;一人当たり面積"/>
        <xdr:cNvSpPr txBox="1"/>
      </xdr:nvSpPr>
      <xdr:spPr>
        <a:xfrm>
          <a:off x="20199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7" name="テキスト ボックス 5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7" name="テキスト ボックス 5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41" name="直線コネクタ 54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3" name="直線コネクタ 54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5" name="直線コネクタ 54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546"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7" name="フローチャート: 判断 54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8" name="フローチャート: 判断 54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9" name="フローチャート: 判断 54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55" name="楕円 554"/>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44104</xdr:rowOff>
    </xdr:from>
    <xdr:ext cx="405111" cy="259045"/>
    <xdr:sp macro="" textlink="">
      <xdr:nvSpPr>
        <xdr:cNvPr id="556" name="【消防施設】&#10;有形固定資産減価償却率該当値テキスト"/>
        <xdr:cNvSpPr txBox="1"/>
      </xdr:nvSpPr>
      <xdr:spPr>
        <a:xfrm>
          <a:off x="163576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557" name="楕円 556"/>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83</xdr:row>
      <xdr:rowOff>3811</xdr:rowOff>
    </xdr:to>
    <xdr:cxnSp macro="">
      <xdr:nvCxnSpPr>
        <xdr:cNvPr id="558" name="直線コネクタ 557"/>
        <xdr:cNvCxnSpPr/>
      </xdr:nvCxnSpPr>
      <xdr:spPr>
        <a:xfrm flipV="1">
          <a:off x="15481300" y="1417537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559" name="楕円 558"/>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65858</xdr:rowOff>
    </xdr:to>
    <xdr:cxnSp macro="">
      <xdr:nvCxnSpPr>
        <xdr:cNvPr id="560" name="直線コネクタ 559"/>
        <xdr:cNvCxnSpPr/>
      </xdr:nvCxnSpPr>
      <xdr:spPr>
        <a:xfrm flipV="1">
          <a:off x="14592300" y="142341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561"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62"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563" name="n_1mainValue【消防施設】&#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564" name="n_2mainValue【消防施設】&#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5" name="直線コネクタ 5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6" name="テキスト ボックス 5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7" name="直線コネクタ 5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8" name="テキスト ボックス 5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9" name="直線コネクタ 5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0" name="テキスト ボックス 5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1" name="直線コネクタ 5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2" name="テキスト ボックス 5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6" name="直線コネクタ 585"/>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7"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8" name="直線コネクタ 587"/>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0" name="直線コネクタ 58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91"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2" name="フローチャート: 判断 591"/>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3" name="フローチャート: 判断 592"/>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4" name="フローチャート: 判断 593"/>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00" name="楕円 599"/>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01"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02" name="楕円 601"/>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8382</xdr:rowOff>
    </xdr:to>
    <xdr:cxnSp macro="">
      <xdr:nvCxnSpPr>
        <xdr:cNvPr id="603" name="直線コネクタ 602"/>
        <xdr:cNvCxnSpPr/>
      </xdr:nvCxnSpPr>
      <xdr:spPr>
        <a:xfrm>
          <a:off x="21323300" y="1457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04" name="楕円 603"/>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605" name="直線コネクタ 604"/>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06"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7"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08"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09"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5" name="直線コネクタ 634"/>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6"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8"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9" name="直線コネクタ 63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40"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41" name="フローチャート: 判断 640"/>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2" name="フローチャート: 判断 641"/>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3" name="フローチャート: 判断 64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649" name="楕円 648"/>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650"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51" name="楕円 650"/>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76200</xdr:rowOff>
    </xdr:to>
    <xdr:cxnSp macro="">
      <xdr:nvCxnSpPr>
        <xdr:cNvPr id="652" name="直線コネクタ 651"/>
        <xdr:cNvCxnSpPr/>
      </xdr:nvCxnSpPr>
      <xdr:spPr>
        <a:xfrm flipV="1">
          <a:off x="15481300" y="176947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653" name="楕円 652"/>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117021</xdr:rowOff>
    </xdr:to>
    <xdr:cxnSp macro="">
      <xdr:nvCxnSpPr>
        <xdr:cNvPr id="654" name="直線コネクタ 653"/>
        <xdr:cNvCxnSpPr/>
      </xdr:nvCxnSpPr>
      <xdr:spPr>
        <a:xfrm flipV="1">
          <a:off x="14592300" y="177355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55"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56"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657" name="n_1mainValue【庁舎】&#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658" name="n_2mainValue【庁舎】&#10;有形固定資産減価償却率"/>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4" name="直線コネクタ 683"/>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5"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6" name="直線コネクタ 685"/>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7"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8" name="直線コネクタ 687"/>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89"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90" name="フローチャート: 判断 689"/>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91" name="フローチャート: 判断 690"/>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2" name="フローチャート: 判断 691"/>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169636</xdr:rowOff>
    </xdr:from>
    <xdr:to>
      <xdr:col>116</xdr:col>
      <xdr:colOff>114300</xdr:colOff>
      <xdr:row>108</xdr:row>
      <xdr:rowOff>99786</xdr:rowOff>
    </xdr:to>
    <xdr:sp macro="" textlink="">
      <xdr:nvSpPr>
        <xdr:cNvPr id="698" name="楕円 697"/>
        <xdr:cNvSpPr/>
      </xdr:nvSpPr>
      <xdr:spPr>
        <a:xfrm>
          <a:off x="221107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84563</xdr:rowOff>
    </xdr:from>
    <xdr:ext cx="469744" cy="259045"/>
    <xdr:sp macro="" textlink="">
      <xdr:nvSpPr>
        <xdr:cNvPr id="699" name="【庁舎】&#10;一人当たり面積該当値テキスト"/>
        <xdr:cNvSpPr txBox="1"/>
      </xdr:nvSpPr>
      <xdr:spPr>
        <a:xfrm>
          <a:off x="22199600" y="1842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00" name="楕円 699"/>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48986</xdr:rowOff>
    </xdr:to>
    <xdr:cxnSp macro="">
      <xdr:nvCxnSpPr>
        <xdr:cNvPr id="701" name="直線コネクタ 700"/>
        <xdr:cNvCxnSpPr/>
      </xdr:nvCxnSpPr>
      <xdr:spPr>
        <a:xfrm>
          <a:off x="21323300" y="185634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165281</xdr:rowOff>
    </xdr:from>
    <xdr:to>
      <xdr:col>107</xdr:col>
      <xdr:colOff>101600</xdr:colOff>
      <xdr:row>108</xdr:row>
      <xdr:rowOff>95431</xdr:rowOff>
    </xdr:to>
    <xdr:sp macro="" textlink="">
      <xdr:nvSpPr>
        <xdr:cNvPr id="702" name="楕円 701"/>
        <xdr:cNvSpPr/>
      </xdr:nvSpPr>
      <xdr:spPr>
        <a:xfrm>
          <a:off x="20383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44631</xdr:rowOff>
    </xdr:from>
    <xdr:to>
      <xdr:col>111</xdr:col>
      <xdr:colOff>177800</xdr:colOff>
      <xdr:row>108</xdr:row>
      <xdr:rowOff>46808</xdr:rowOff>
    </xdr:to>
    <xdr:cxnSp macro="">
      <xdr:nvCxnSpPr>
        <xdr:cNvPr id="703" name="直線コネクタ 702"/>
        <xdr:cNvCxnSpPr/>
      </xdr:nvCxnSpPr>
      <xdr:spPr>
        <a:xfrm>
          <a:off x="20434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04"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05"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06" name="n_1mainValue【庁舎】&#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86558</xdr:rowOff>
    </xdr:from>
    <xdr:ext cx="469744" cy="259045"/>
    <xdr:sp macro="" textlink="">
      <xdr:nvSpPr>
        <xdr:cNvPr id="707" name="n_2mainValue【庁舎】&#10;一人当たり面積"/>
        <xdr:cNvSpPr txBox="1"/>
      </xdr:nvSpPr>
      <xdr:spPr>
        <a:xfrm>
          <a:off x="20199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類似団体と比較して、体育館・プール、図書館の有形固定資産減価償却率が低くなっている。いずれも耐用年数が長いため減価償却率は低いものの、建築後約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設備の老朽化が進んでいる状況である。類似団体と比較して有形固定資産減価償却率が高い庁舎、福祉施設はさらに建築年が古く、施設の老朽化が進んでいる。また、どの施設においても、今後の人口増加に伴い一人当たりの施設面積は低下していくと考えられる。公共施設等総合管理計画及び各施設の個別管理計画に基づき、保有量・配置の最適化などを含めて効率的・効果的に施設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年度は、財政力指数の分母である基準財政需要額が前年度比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であったのに対し、分子である基準財政収入額が前年度比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であったため、財政力指数は前年度比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となり、近年の上昇傾向を引き継ぐこととなった。基準財政収入額の増加については、近年の人口や新築家屋の増加に伴う税収増が主な要因である。今後も税収等歳入の確保に努める。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2" name="直線コネクタ 71"/>
        <xdr:cNvCxnSpPr/>
      </xdr:nvCxnSpPr>
      <xdr:spPr>
        <a:xfrm flipV="1">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年度に引き続き大きく上昇した。歳入では、税収が増加している一方で普通交付税が減少し、総額の伸びが抑えられたこと、歳出では、新学校給食共同調理場（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供用開始による業務委託料をはじめとした物件費や障害者福祉サービスなどの扶助費、公債費が大幅に増加したことが主因である。義務的な経常経費の増加のみでも歳入増を上回っており、主体的な抑制は難しいと考えれられるが、引き続き経常的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114300</xdr:rowOff>
    </xdr:to>
    <xdr:cxnSp macro="">
      <xdr:nvCxnSpPr>
        <xdr:cNvPr id="132" name="直線コネクタ 131"/>
        <xdr:cNvCxnSpPr/>
      </xdr:nvCxnSpPr>
      <xdr:spPr>
        <a:xfrm>
          <a:off x="4114800" y="108070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5715</xdr:rowOff>
    </xdr:to>
    <xdr:cxnSp macro="">
      <xdr:nvCxnSpPr>
        <xdr:cNvPr id="135" name="直線コネクタ 134"/>
        <xdr:cNvCxnSpPr/>
      </xdr:nvCxnSpPr>
      <xdr:spPr>
        <a:xfrm>
          <a:off x="3225800" y="1066630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80645</xdr:rowOff>
    </xdr:to>
    <xdr:cxnSp macro="">
      <xdr:nvCxnSpPr>
        <xdr:cNvPr id="138" name="直線コネクタ 137"/>
        <xdr:cNvCxnSpPr/>
      </xdr:nvCxnSpPr>
      <xdr:spPr>
        <a:xfrm flipV="1">
          <a:off x="2336800" y="106663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80645</xdr:rowOff>
    </xdr:to>
    <xdr:cxnSp macro="">
      <xdr:nvCxnSpPr>
        <xdr:cNvPr id="141" name="直線コネクタ 140"/>
        <xdr:cNvCxnSpPr/>
      </xdr:nvCxnSpPr>
      <xdr:spPr>
        <a:xfrm>
          <a:off x="1447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3" name="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4" name="テキスト ボックス 153"/>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5" name="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6" name="テキスト ボックス 155"/>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7" name="楕円 156"/>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8" name="テキスト ボックス 157"/>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％）となっているが、これは、新学校給食共同調理場の供用開始に伴い業務委託料の支払いが増加したこと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やふるさと納税の返礼品に係る業務委託料が増加したこと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などにより、物件費が増加した影響が大きい。類似団体平均を下回っているのは、主に人件費が類似団体と比較して低いことによるものである。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56767</xdr:rowOff>
    </xdr:from>
    <xdr:to>
      <xdr:col>23</xdr:col>
      <xdr:colOff>133350</xdr:colOff>
      <xdr:row>82</xdr:row>
      <xdr:rowOff>88128</xdr:rowOff>
    </xdr:to>
    <xdr:cxnSp macro="">
      <xdr:nvCxnSpPr>
        <xdr:cNvPr id="195" name="直線コネクタ 194"/>
        <xdr:cNvCxnSpPr/>
      </xdr:nvCxnSpPr>
      <xdr:spPr>
        <a:xfrm>
          <a:off x="4114800" y="14115667"/>
          <a:ext cx="8382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40931</xdr:rowOff>
    </xdr:from>
    <xdr:to>
      <xdr:col>19</xdr:col>
      <xdr:colOff>133350</xdr:colOff>
      <xdr:row>82</xdr:row>
      <xdr:rowOff>56767</xdr:rowOff>
    </xdr:to>
    <xdr:cxnSp macro="">
      <xdr:nvCxnSpPr>
        <xdr:cNvPr id="198" name="直線コネクタ 197"/>
        <xdr:cNvCxnSpPr/>
      </xdr:nvCxnSpPr>
      <xdr:spPr>
        <a:xfrm>
          <a:off x="3225800" y="14099831"/>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31262</xdr:rowOff>
    </xdr:from>
    <xdr:to>
      <xdr:col>15</xdr:col>
      <xdr:colOff>82550</xdr:colOff>
      <xdr:row>82</xdr:row>
      <xdr:rowOff>40931</xdr:rowOff>
    </xdr:to>
    <xdr:cxnSp macro="">
      <xdr:nvCxnSpPr>
        <xdr:cNvPr id="201" name="直線コネクタ 200"/>
        <xdr:cNvCxnSpPr/>
      </xdr:nvCxnSpPr>
      <xdr:spPr>
        <a:xfrm>
          <a:off x="2336800" y="14090162"/>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1518</xdr:rowOff>
    </xdr:from>
    <xdr:to>
      <xdr:col>11</xdr:col>
      <xdr:colOff>31750</xdr:colOff>
      <xdr:row>82</xdr:row>
      <xdr:rowOff>31262</xdr:rowOff>
    </xdr:to>
    <xdr:cxnSp macro="">
      <xdr:nvCxnSpPr>
        <xdr:cNvPr id="204" name="直線コネクタ 203"/>
        <xdr:cNvCxnSpPr/>
      </xdr:nvCxnSpPr>
      <xdr:spPr>
        <a:xfrm>
          <a:off x="1447800" y="14060418"/>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37328</xdr:rowOff>
    </xdr:from>
    <xdr:to>
      <xdr:col>23</xdr:col>
      <xdr:colOff>184150</xdr:colOff>
      <xdr:row>82</xdr:row>
      <xdr:rowOff>138928</xdr:rowOff>
    </xdr:to>
    <xdr:sp macro="" textlink="">
      <xdr:nvSpPr>
        <xdr:cNvPr id="214" name="楕円 213"/>
        <xdr:cNvSpPr/>
      </xdr:nvSpPr>
      <xdr:spPr>
        <a:xfrm>
          <a:off x="4902200" y="140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130055</xdr:rowOff>
    </xdr:from>
    <xdr:ext cx="762000" cy="259045"/>
    <xdr:sp macro="" textlink="">
      <xdr:nvSpPr>
        <xdr:cNvPr id="215" name="人件費・物件費等の状況該当値テキスト"/>
        <xdr:cNvSpPr txBox="1"/>
      </xdr:nvSpPr>
      <xdr:spPr>
        <a:xfrm>
          <a:off x="5041900" y="1401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5967</xdr:rowOff>
    </xdr:from>
    <xdr:to>
      <xdr:col>19</xdr:col>
      <xdr:colOff>184150</xdr:colOff>
      <xdr:row>82</xdr:row>
      <xdr:rowOff>107567</xdr:rowOff>
    </xdr:to>
    <xdr:sp macro="" textlink="">
      <xdr:nvSpPr>
        <xdr:cNvPr id="216" name="楕円 215"/>
        <xdr:cNvSpPr/>
      </xdr:nvSpPr>
      <xdr:spPr>
        <a:xfrm>
          <a:off x="4064000" y="140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117744</xdr:rowOff>
    </xdr:from>
    <xdr:ext cx="736600" cy="259045"/>
    <xdr:sp macro="" textlink="">
      <xdr:nvSpPr>
        <xdr:cNvPr id="217" name="テキスト ボックス 216"/>
        <xdr:cNvSpPr txBox="1"/>
      </xdr:nvSpPr>
      <xdr:spPr>
        <a:xfrm>
          <a:off x="3733800" y="1383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161581</xdr:rowOff>
    </xdr:from>
    <xdr:to>
      <xdr:col>15</xdr:col>
      <xdr:colOff>133350</xdr:colOff>
      <xdr:row>82</xdr:row>
      <xdr:rowOff>91731</xdr:rowOff>
    </xdr:to>
    <xdr:sp macro="" textlink="">
      <xdr:nvSpPr>
        <xdr:cNvPr id="218" name="楕円 217"/>
        <xdr:cNvSpPr/>
      </xdr:nvSpPr>
      <xdr:spPr>
        <a:xfrm>
          <a:off x="3175000" y="140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101908</xdr:rowOff>
    </xdr:from>
    <xdr:ext cx="762000" cy="259045"/>
    <xdr:sp macro="" textlink="">
      <xdr:nvSpPr>
        <xdr:cNvPr id="219" name="テキスト ボックス 218"/>
        <xdr:cNvSpPr txBox="1"/>
      </xdr:nvSpPr>
      <xdr:spPr>
        <a:xfrm>
          <a:off x="2844800" y="1381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151912</xdr:rowOff>
    </xdr:from>
    <xdr:to>
      <xdr:col>11</xdr:col>
      <xdr:colOff>82550</xdr:colOff>
      <xdr:row>82</xdr:row>
      <xdr:rowOff>82062</xdr:rowOff>
    </xdr:to>
    <xdr:sp macro="" textlink="">
      <xdr:nvSpPr>
        <xdr:cNvPr id="220" name="楕円 219"/>
        <xdr:cNvSpPr/>
      </xdr:nvSpPr>
      <xdr:spPr>
        <a:xfrm>
          <a:off x="2286000" y="140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92239</xdr:rowOff>
    </xdr:from>
    <xdr:ext cx="762000" cy="259045"/>
    <xdr:sp macro="" textlink="">
      <xdr:nvSpPr>
        <xdr:cNvPr id="221" name="テキスト ボックス 220"/>
        <xdr:cNvSpPr txBox="1"/>
      </xdr:nvSpPr>
      <xdr:spPr>
        <a:xfrm>
          <a:off x="1955800" y="1380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122168</xdr:rowOff>
    </xdr:from>
    <xdr:to>
      <xdr:col>7</xdr:col>
      <xdr:colOff>31750</xdr:colOff>
      <xdr:row>82</xdr:row>
      <xdr:rowOff>52318</xdr:rowOff>
    </xdr:to>
    <xdr:sp macro="" textlink="">
      <xdr:nvSpPr>
        <xdr:cNvPr id="222" name="楕円 221"/>
        <xdr:cNvSpPr/>
      </xdr:nvSpPr>
      <xdr:spPr>
        <a:xfrm>
          <a:off x="1397000" y="14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62495</xdr:rowOff>
    </xdr:from>
    <xdr:ext cx="762000" cy="259045"/>
    <xdr:sp macro="" textlink="">
      <xdr:nvSpPr>
        <xdr:cNvPr id="223" name="テキスト ボックス 222"/>
        <xdr:cNvSpPr txBox="1"/>
      </xdr:nvSpPr>
      <xdr:spPr>
        <a:xfrm>
          <a:off x="1066800" y="1377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年度数値を引用。 </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131234</xdr:rowOff>
    </xdr:to>
    <xdr:cxnSp macro="">
      <xdr:nvCxnSpPr>
        <xdr:cNvPr id="260" name="直線コネクタ 259"/>
        <xdr:cNvCxnSpPr/>
      </xdr:nvCxnSpPr>
      <xdr:spPr>
        <a:xfrm flipV="1">
          <a:off x="15290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0</xdr:rowOff>
    </xdr:to>
    <xdr:cxnSp macro="">
      <xdr:nvCxnSpPr>
        <xdr:cNvPr id="263" name="直線コネクタ 262"/>
        <xdr:cNvCxnSpPr/>
      </xdr:nvCxnSpPr>
      <xdr:spPr>
        <a:xfrm flipV="1">
          <a:off x="14401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0</xdr:rowOff>
    </xdr:to>
    <xdr:cxnSp macro="">
      <xdr:nvCxnSpPr>
        <xdr:cNvPr id="266" name="直線コネクタ 265"/>
        <xdr:cNvCxnSpPr/>
      </xdr:nvCxnSpPr>
      <xdr:spPr>
        <a:xfrm>
          <a:off x="13512800" y="1506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4" name="楕円 283"/>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5" name="テキスト ボックス 284"/>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年度数値を引用。</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年度数値、人口：平成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年１月１日現在の人口）</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年度類似団体関係数値（平均値、最大値及び最小値、順位）は、平成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年度の選定団体によるもの。</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27940</xdr:rowOff>
    </xdr:from>
    <xdr:to>
      <xdr:col>81</xdr:col>
      <xdr:colOff>44450</xdr:colOff>
      <xdr:row>59</xdr:row>
      <xdr:rowOff>35983</xdr:rowOff>
    </xdr:to>
    <xdr:cxnSp macro="">
      <xdr:nvCxnSpPr>
        <xdr:cNvPr id="320" name="直線コネクタ 319"/>
        <xdr:cNvCxnSpPr/>
      </xdr:nvCxnSpPr>
      <xdr:spPr>
        <a:xfrm flipV="1">
          <a:off x="16179800" y="101434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41346</xdr:rowOff>
    </xdr:to>
    <xdr:cxnSp macro="">
      <xdr:nvCxnSpPr>
        <xdr:cNvPr id="323" name="直線コネクタ 322"/>
        <xdr:cNvCxnSpPr/>
      </xdr:nvCxnSpPr>
      <xdr:spPr>
        <a:xfrm flipV="1">
          <a:off x="15290800" y="1015153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41346</xdr:rowOff>
    </xdr:from>
    <xdr:to>
      <xdr:col>72</xdr:col>
      <xdr:colOff>203200</xdr:colOff>
      <xdr:row>59</xdr:row>
      <xdr:rowOff>52070</xdr:rowOff>
    </xdr:to>
    <xdr:cxnSp macro="">
      <xdr:nvCxnSpPr>
        <xdr:cNvPr id="326" name="直線コネクタ 325"/>
        <xdr:cNvCxnSpPr/>
      </xdr:nvCxnSpPr>
      <xdr:spPr>
        <a:xfrm flipV="1">
          <a:off x="14401800" y="10156896"/>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58773</xdr:rowOff>
    </xdr:to>
    <xdr:cxnSp macro="">
      <xdr:nvCxnSpPr>
        <xdr:cNvPr id="329" name="直線コネクタ 328"/>
        <xdr:cNvCxnSpPr/>
      </xdr:nvCxnSpPr>
      <xdr:spPr>
        <a:xfrm flipV="1">
          <a:off x="13512800" y="1016762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148590</xdr:rowOff>
    </xdr:from>
    <xdr:to>
      <xdr:col>81</xdr:col>
      <xdr:colOff>95250</xdr:colOff>
      <xdr:row>59</xdr:row>
      <xdr:rowOff>78740</xdr:rowOff>
    </xdr:to>
    <xdr:sp macro="" textlink="">
      <xdr:nvSpPr>
        <xdr:cNvPr id="339" name="楕円 338"/>
        <xdr:cNvSpPr/>
      </xdr:nvSpPr>
      <xdr:spPr>
        <a:xfrm>
          <a:off x="16967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69867</xdr:rowOff>
    </xdr:from>
    <xdr:ext cx="762000" cy="259045"/>
    <xdr:sp macro="" textlink="">
      <xdr:nvSpPr>
        <xdr:cNvPr id="340" name="定員管理の状況該当値テキスト"/>
        <xdr:cNvSpPr txBox="1"/>
      </xdr:nvSpPr>
      <xdr:spPr>
        <a:xfrm>
          <a:off x="17106900" y="10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41" name="楕円 340"/>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96960</xdr:rowOff>
    </xdr:from>
    <xdr:ext cx="736600" cy="259045"/>
    <xdr:sp macro="" textlink="">
      <xdr:nvSpPr>
        <xdr:cNvPr id="342" name="テキスト ボックス 341"/>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161996</xdr:rowOff>
    </xdr:from>
    <xdr:to>
      <xdr:col>73</xdr:col>
      <xdr:colOff>44450</xdr:colOff>
      <xdr:row>59</xdr:row>
      <xdr:rowOff>92146</xdr:rowOff>
    </xdr:to>
    <xdr:sp macro="" textlink="">
      <xdr:nvSpPr>
        <xdr:cNvPr id="343" name="楕円 342"/>
        <xdr:cNvSpPr/>
      </xdr:nvSpPr>
      <xdr:spPr>
        <a:xfrm>
          <a:off x="15240000" y="101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102323</xdr:rowOff>
    </xdr:from>
    <xdr:ext cx="762000" cy="259045"/>
    <xdr:sp macro="" textlink="">
      <xdr:nvSpPr>
        <xdr:cNvPr id="344" name="テキスト ボックス 343"/>
        <xdr:cNvSpPr txBox="1"/>
      </xdr:nvSpPr>
      <xdr:spPr>
        <a:xfrm>
          <a:off x="14909800" y="987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5" name="楕円 344"/>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6" name="テキスト ボックス 345"/>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7973</xdr:rowOff>
    </xdr:from>
    <xdr:to>
      <xdr:col>64</xdr:col>
      <xdr:colOff>152400</xdr:colOff>
      <xdr:row>59</xdr:row>
      <xdr:rowOff>109573</xdr:rowOff>
    </xdr:to>
    <xdr:sp macro="" textlink="">
      <xdr:nvSpPr>
        <xdr:cNvPr id="347" name="楕円 346"/>
        <xdr:cNvSpPr/>
      </xdr:nvSpPr>
      <xdr:spPr>
        <a:xfrm>
          <a:off x="13462000" y="101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119750</xdr:rowOff>
    </xdr:from>
    <xdr:ext cx="762000" cy="259045"/>
    <xdr:sp macro="" textlink="">
      <xdr:nvSpPr>
        <xdr:cNvPr id="348" name="テキスト ボックス 347"/>
        <xdr:cNvSpPr txBox="1"/>
      </xdr:nvSpPr>
      <xdr:spPr>
        <a:xfrm>
          <a:off x="13131800" y="989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公債費に準ずる債務負担行為に係るものとして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学校給食共同調理場整備運営事業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の施設整備費支払い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が計上されたことや小中学校空調設置等の学校教育施設等整備事業債の償還が開始したこと（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百万円）などにより、実質公債費比率は前年度比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地域総合整備事業債などの償還終了により前年並みに収まっているが、今後も施設の老朽化対策などによる町債発行が見込まれるため、計画的に施設整備を実施し、適切な公債費を維持する。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80" name="直線コネクタ 379"/>
        <xdr:cNvCxnSpPr/>
      </xdr:nvCxnSpPr>
      <xdr:spPr>
        <a:xfrm>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160528</xdr:rowOff>
    </xdr:to>
    <xdr:cxnSp macro="">
      <xdr:nvCxnSpPr>
        <xdr:cNvPr id="383" name="直線コネクタ 382"/>
        <xdr:cNvCxnSpPr/>
      </xdr:nvCxnSpPr>
      <xdr:spPr>
        <a:xfrm flipV="1">
          <a:off x="15290800" y="72938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44</xdr:row>
      <xdr:rowOff>39624</xdr:rowOff>
    </xdr:to>
    <xdr:cxnSp macro="">
      <xdr:nvCxnSpPr>
        <xdr:cNvPr id="386" name="直線コネクタ 385"/>
        <xdr:cNvCxnSpPr/>
      </xdr:nvCxnSpPr>
      <xdr:spPr>
        <a:xfrm flipV="1">
          <a:off x="14401800" y="736142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45</xdr:row>
      <xdr:rowOff>99822</xdr:rowOff>
    </xdr:to>
    <xdr:cxnSp macro="">
      <xdr:nvCxnSpPr>
        <xdr:cNvPr id="389" name="直線コネクタ 388"/>
        <xdr:cNvCxnSpPr/>
      </xdr:nvCxnSpPr>
      <xdr:spPr>
        <a:xfrm flipV="1">
          <a:off x="13512800" y="75834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9" name="楕円 398"/>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400"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3" name="楕円 402"/>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4" name="テキスト ボックス 403"/>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5" name="楕円 404"/>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6" name="テキスト ボックス 405"/>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49022</xdr:rowOff>
    </xdr:from>
    <xdr:to>
      <xdr:col>64</xdr:col>
      <xdr:colOff>152400</xdr:colOff>
      <xdr:row>45</xdr:row>
      <xdr:rowOff>150622</xdr:rowOff>
    </xdr:to>
    <xdr:sp macro="" textlink="">
      <xdr:nvSpPr>
        <xdr:cNvPr id="407" name="楕円 406"/>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135399</xdr:rowOff>
    </xdr:from>
    <xdr:ext cx="762000" cy="259045"/>
    <xdr:sp macro="" textlink="">
      <xdr:nvSpPr>
        <xdr:cNvPr id="408" name="テキスト ボックス 407"/>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年度は、将来負担比率が前年度に対し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ポイント低下した。企業債残高減少による公営企業債等繰入見込額の減少（将来負担額への影響額△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百万円）や、充当可能基金の積立て（充当可能財源等への影響額＋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百万円）などにより改善している。今後も、人口増加に伴うインフラ整備や老朽化した公共施設の大規模改修などの事業が続くため、負担の平準化を図った財政運営を行っていく。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147562</xdr:rowOff>
    </xdr:from>
    <xdr:to>
      <xdr:col>81</xdr:col>
      <xdr:colOff>44450</xdr:colOff>
      <xdr:row>14</xdr:row>
      <xdr:rowOff>131233</xdr:rowOff>
    </xdr:to>
    <xdr:cxnSp macro="">
      <xdr:nvCxnSpPr>
        <xdr:cNvPr id="444" name="直線コネクタ 443"/>
        <xdr:cNvCxnSpPr/>
      </xdr:nvCxnSpPr>
      <xdr:spPr>
        <a:xfrm flipV="1">
          <a:off x="16179800" y="237641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152158</xdr:rowOff>
    </xdr:from>
    <xdr:to>
      <xdr:col>77</xdr:col>
      <xdr:colOff>44450</xdr:colOff>
      <xdr:row>14</xdr:row>
      <xdr:rowOff>131233</xdr:rowOff>
    </xdr:to>
    <xdr:cxnSp macro="">
      <xdr:nvCxnSpPr>
        <xdr:cNvPr id="447" name="直線コネクタ 446"/>
        <xdr:cNvCxnSpPr/>
      </xdr:nvCxnSpPr>
      <xdr:spPr>
        <a:xfrm>
          <a:off x="15290800" y="2381008"/>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152158</xdr:rowOff>
    </xdr:from>
    <xdr:to>
      <xdr:col>72</xdr:col>
      <xdr:colOff>203200</xdr:colOff>
      <xdr:row>14</xdr:row>
      <xdr:rowOff>116296</xdr:rowOff>
    </xdr:to>
    <xdr:cxnSp macro="">
      <xdr:nvCxnSpPr>
        <xdr:cNvPr id="450" name="直線コネクタ 449"/>
        <xdr:cNvCxnSpPr/>
      </xdr:nvCxnSpPr>
      <xdr:spPr>
        <a:xfrm flipV="1">
          <a:off x="14401800" y="2381008"/>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2" name="テキスト ボックス 451"/>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116296</xdr:rowOff>
    </xdr:from>
    <xdr:to>
      <xdr:col>68</xdr:col>
      <xdr:colOff>152400</xdr:colOff>
      <xdr:row>15</xdr:row>
      <xdr:rowOff>2298</xdr:rowOff>
    </xdr:to>
    <xdr:cxnSp macro="">
      <xdr:nvCxnSpPr>
        <xdr:cNvPr id="453" name="直線コネクタ 452"/>
        <xdr:cNvCxnSpPr/>
      </xdr:nvCxnSpPr>
      <xdr:spPr>
        <a:xfrm flipV="1">
          <a:off x="13512800" y="251659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96762</xdr:rowOff>
    </xdr:from>
    <xdr:to>
      <xdr:col>81</xdr:col>
      <xdr:colOff>95250</xdr:colOff>
      <xdr:row>14</xdr:row>
      <xdr:rowOff>26912</xdr:rowOff>
    </xdr:to>
    <xdr:sp macro="" textlink="">
      <xdr:nvSpPr>
        <xdr:cNvPr id="463" name="楕円 462"/>
        <xdr:cNvSpPr/>
      </xdr:nvSpPr>
      <xdr:spPr>
        <a:xfrm>
          <a:off x="169672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18039</xdr:rowOff>
    </xdr:from>
    <xdr:ext cx="762000" cy="259045"/>
    <xdr:sp macro="" textlink="">
      <xdr:nvSpPr>
        <xdr:cNvPr id="464" name="将来負担の状況該当値テキスト"/>
        <xdr:cNvSpPr txBox="1"/>
      </xdr:nvSpPr>
      <xdr:spPr>
        <a:xfrm>
          <a:off x="17106900" y="224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80433</xdr:rowOff>
    </xdr:from>
    <xdr:to>
      <xdr:col>77</xdr:col>
      <xdr:colOff>95250</xdr:colOff>
      <xdr:row>15</xdr:row>
      <xdr:rowOff>10583</xdr:rowOff>
    </xdr:to>
    <xdr:sp macro="" textlink="">
      <xdr:nvSpPr>
        <xdr:cNvPr id="465" name="楕円 464"/>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20760</xdr:rowOff>
    </xdr:from>
    <xdr:ext cx="736600" cy="259045"/>
    <xdr:sp macro="" textlink="">
      <xdr:nvSpPr>
        <xdr:cNvPr id="466" name="テキスト ボックス 465"/>
        <xdr:cNvSpPr txBox="1"/>
      </xdr:nvSpPr>
      <xdr:spPr>
        <a:xfrm>
          <a:off x="15798800" y="224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101358</xdr:rowOff>
    </xdr:from>
    <xdr:to>
      <xdr:col>73</xdr:col>
      <xdr:colOff>44450</xdr:colOff>
      <xdr:row>14</xdr:row>
      <xdr:rowOff>31508</xdr:rowOff>
    </xdr:to>
    <xdr:sp macro="" textlink="">
      <xdr:nvSpPr>
        <xdr:cNvPr id="467" name="楕円 466"/>
        <xdr:cNvSpPr/>
      </xdr:nvSpPr>
      <xdr:spPr>
        <a:xfrm>
          <a:off x="152400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41685</xdr:rowOff>
    </xdr:from>
    <xdr:ext cx="762000" cy="259045"/>
    <xdr:sp macro="" textlink="">
      <xdr:nvSpPr>
        <xdr:cNvPr id="468" name="テキスト ボックス 467"/>
        <xdr:cNvSpPr txBox="1"/>
      </xdr:nvSpPr>
      <xdr:spPr>
        <a:xfrm>
          <a:off x="14909800" y="20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65496</xdr:rowOff>
    </xdr:from>
    <xdr:to>
      <xdr:col>68</xdr:col>
      <xdr:colOff>203200</xdr:colOff>
      <xdr:row>14</xdr:row>
      <xdr:rowOff>167096</xdr:rowOff>
    </xdr:to>
    <xdr:sp macro="" textlink="">
      <xdr:nvSpPr>
        <xdr:cNvPr id="469" name="楕円 468"/>
        <xdr:cNvSpPr/>
      </xdr:nvSpPr>
      <xdr:spPr>
        <a:xfrm>
          <a:off x="14351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5823</xdr:rowOff>
    </xdr:from>
    <xdr:ext cx="762000" cy="259045"/>
    <xdr:sp macro="" textlink="">
      <xdr:nvSpPr>
        <xdr:cNvPr id="470" name="テキスト ボックス 469"/>
        <xdr:cNvSpPr txBox="1"/>
      </xdr:nvSpPr>
      <xdr:spPr>
        <a:xfrm>
          <a:off x="14020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122948</xdr:rowOff>
    </xdr:from>
    <xdr:to>
      <xdr:col>64</xdr:col>
      <xdr:colOff>152400</xdr:colOff>
      <xdr:row>15</xdr:row>
      <xdr:rowOff>53098</xdr:rowOff>
    </xdr:to>
    <xdr:sp macro="" textlink="">
      <xdr:nvSpPr>
        <xdr:cNvPr id="471" name="楕円 470"/>
        <xdr:cNvSpPr/>
      </xdr:nvSpPr>
      <xdr:spPr>
        <a:xfrm>
          <a:off x="134620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37875</xdr:rowOff>
    </xdr:from>
    <xdr:ext cx="762000" cy="259045"/>
    <xdr:sp macro="" textlink="">
      <xdr:nvSpPr>
        <xdr:cNvPr id="472" name="テキスト ボックス 471"/>
        <xdr:cNvSpPr txBox="1"/>
      </xdr:nvSpPr>
      <xdr:spPr>
        <a:xfrm>
          <a:off x="13131800" y="260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程度下回って推移している。これは、生涯学習センター運営や総合体育館運営への民間委託の採用を行っていることや人口が類似団体内でも多いことで規模の効果が得られていることなどにより、人口当たりの職員数が類似団体と比較して少ないことが要因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106426</xdr:rowOff>
    </xdr:to>
    <xdr:cxnSp macro="">
      <xdr:nvCxnSpPr>
        <xdr:cNvPr id="64" name="直線コネクタ 63"/>
        <xdr:cNvCxnSpPr/>
      </xdr:nvCxnSpPr>
      <xdr:spPr>
        <a:xfrm>
          <a:off x="3987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101854</xdr:rowOff>
    </xdr:to>
    <xdr:cxnSp macro="">
      <xdr:nvCxnSpPr>
        <xdr:cNvPr id="67" name="直線コネクタ 66"/>
        <xdr:cNvCxnSpPr/>
      </xdr:nvCxnSpPr>
      <xdr:spPr>
        <a:xfrm>
          <a:off x="3098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78994</xdr:rowOff>
    </xdr:to>
    <xdr:cxnSp macro="">
      <xdr:nvCxnSpPr>
        <xdr:cNvPr id="70" name="直線コネクタ 69"/>
        <xdr:cNvCxnSpPr/>
      </xdr:nvCxnSpPr>
      <xdr:spPr>
        <a:xfrm flipV="1">
          <a:off x="2209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78994</xdr:rowOff>
    </xdr:to>
    <xdr:cxnSp macro="">
      <xdr:nvCxnSpPr>
        <xdr:cNvPr id="73" name="直線コネクタ 72"/>
        <xdr:cNvCxnSpPr/>
      </xdr:nvCxnSpPr>
      <xdr:spPr>
        <a:xfrm>
          <a:off x="1320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ポイント上回った。新学校給食共同調理場を供用開始しており、その業務委託料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が上昇の主な要因である。学校給食共同調理場に限らず、事業者の人件費の上昇傾向などにより、今後も委託料を主として上昇が見込まれる。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92710</xdr:rowOff>
    </xdr:to>
    <xdr:cxnSp macro="">
      <xdr:nvCxnSpPr>
        <xdr:cNvPr id="125" name="直線コネクタ 124"/>
        <xdr:cNvCxnSpPr/>
      </xdr:nvCxnSpPr>
      <xdr:spPr>
        <a:xfrm>
          <a:off x="15671800" y="289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149860</xdr:rowOff>
    </xdr:to>
    <xdr:cxnSp macro="">
      <xdr:nvCxnSpPr>
        <xdr:cNvPr id="128" name="直線コネクタ 127"/>
        <xdr:cNvCxnSpPr/>
      </xdr:nvCxnSpPr>
      <xdr:spPr>
        <a:xfrm>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134620</xdr:rowOff>
    </xdr:to>
    <xdr:cxnSp macro="">
      <xdr:nvCxnSpPr>
        <xdr:cNvPr id="131" name="直線コネクタ 130"/>
        <xdr:cNvCxnSpPr/>
      </xdr:nvCxnSpPr>
      <xdr:spPr>
        <a:xfrm>
          <a:off x="13893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4" name="直線コネクタ 133"/>
        <xdr:cNvCxnSpPr/>
      </xdr:nvCxnSpPr>
      <xdr:spPr>
        <a:xfrm>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ポイントの上昇で類似団体平均を上回った。障害者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自立支援給付費の増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などにより前年度に引き続き大幅な上昇がみられる。障害福祉サービスの請求審査強化などにより給付費の適正化を図り、効率的な運営を行っていく。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154215</xdr:rowOff>
    </xdr:to>
    <xdr:cxnSp macro="">
      <xdr:nvCxnSpPr>
        <xdr:cNvPr id="188" name="直線コネクタ 187"/>
        <xdr:cNvCxnSpPr/>
      </xdr:nvCxnSpPr>
      <xdr:spPr>
        <a:xfrm>
          <a:off x="3987800" y="9657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56243</xdr:rowOff>
    </xdr:to>
    <xdr:cxnSp macro="">
      <xdr:nvCxnSpPr>
        <xdr:cNvPr id="191" name="直線コネクタ 190"/>
        <xdr:cNvCxnSpPr/>
      </xdr:nvCxnSpPr>
      <xdr:spPr>
        <a:xfrm>
          <a:off x="3098800" y="9494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64407</xdr:rowOff>
    </xdr:to>
    <xdr:cxnSp macro="">
      <xdr:nvCxnSpPr>
        <xdr:cNvPr id="194" name="直線コネクタ 193"/>
        <xdr:cNvCxnSpPr/>
      </xdr:nvCxnSpPr>
      <xdr:spPr>
        <a:xfrm>
          <a:off x="2209800" y="9319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7" name="直線コネクタ 196"/>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10" name="テキスト ボックス 209"/>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2" name="テキスト ボックス 211"/>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民健康保険特別会計、介護保険特別会計、後期高齢者医療特別会計への繰出金が主なものである。類似団体平均を大きく下回っているが、これは公営企業（法適用）に移行した流域関連公共下水道事業会計への繰出金が補助費等に計上されていることによるもの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年度は、前年並みであった。今後も高齢化は進んでいくため、健康増進事業等と連携し医療費の抑制を図る。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46990</xdr:rowOff>
    </xdr:to>
    <xdr:cxnSp macro="">
      <xdr:nvCxnSpPr>
        <xdr:cNvPr id="249" name="直線コネクタ 248"/>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46990</xdr:rowOff>
    </xdr:to>
    <xdr:cxnSp macro="">
      <xdr:nvCxnSpPr>
        <xdr:cNvPr id="252" name="直線コネクタ 251"/>
        <xdr:cNvCxnSpPr/>
      </xdr:nvCxnSpPr>
      <xdr:spPr>
        <a:xfrm>
          <a:off x="14782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54</xdr:row>
      <xdr:rowOff>165100</xdr:rowOff>
    </xdr:to>
    <xdr:cxnSp macro="">
      <xdr:nvCxnSpPr>
        <xdr:cNvPr id="255" name="直線コネクタ 254"/>
        <xdr:cNvCxnSpPr/>
      </xdr:nvCxnSpPr>
      <xdr:spPr>
        <a:xfrm flipV="1">
          <a:off x="13893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165100</xdr:rowOff>
    </xdr:to>
    <xdr:cxnSp macro="">
      <xdr:nvCxnSpPr>
        <xdr:cNvPr id="258" name="直線コネクタ 257"/>
        <xdr:cNvCxnSpPr/>
      </xdr:nvCxnSpPr>
      <xdr:spPr>
        <a:xfrm>
          <a:off x="13004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8" name="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0" name="楕円 269"/>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1" name="テキスト ボックス 27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2" name="楕円 271"/>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3" name="テキスト ボックス 272"/>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4" name="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6" name="楕円 275"/>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7" name="テキスト ボックス 276"/>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年度は、一部事務組合である須恵町外二ヶ町清掃施設組合への負担金が減少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ポイントとなった。類似団体平均を大きく上回っているが、平成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年度より公営企業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法適用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へ移行した流域関連公共下水道事業会計への補助金が計上されていることによるものである。引き続き、補助金等については事業目的・効果を検証し、適正な執行に努める。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69850</xdr:rowOff>
    </xdr:to>
    <xdr:cxnSp macro="">
      <xdr:nvCxnSpPr>
        <xdr:cNvPr id="307" name="直線コネクタ 306"/>
        <xdr:cNvCxnSpPr/>
      </xdr:nvCxnSpPr>
      <xdr:spPr>
        <a:xfrm flipV="1">
          <a:off x="15671800" y="67198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78994</xdr:rowOff>
    </xdr:to>
    <xdr:cxnSp macro="">
      <xdr:nvCxnSpPr>
        <xdr:cNvPr id="310" name="直線コネクタ 309"/>
        <xdr:cNvCxnSpPr/>
      </xdr:nvCxnSpPr>
      <xdr:spPr>
        <a:xfrm flipV="1">
          <a:off x="14782800" y="6756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78994</xdr:rowOff>
    </xdr:from>
    <xdr:to>
      <xdr:col>73</xdr:col>
      <xdr:colOff>180975</xdr:colOff>
      <xdr:row>39</xdr:row>
      <xdr:rowOff>124714</xdr:rowOff>
    </xdr:to>
    <xdr:cxnSp macro="">
      <xdr:nvCxnSpPr>
        <xdr:cNvPr id="313" name="直線コネクタ 312"/>
        <xdr:cNvCxnSpPr/>
      </xdr:nvCxnSpPr>
      <xdr:spPr>
        <a:xfrm flipV="1">
          <a:off x="13893800" y="67655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39</xdr:row>
      <xdr:rowOff>124714</xdr:rowOff>
    </xdr:to>
    <xdr:cxnSp macro="">
      <xdr:nvCxnSpPr>
        <xdr:cNvPr id="316" name="直線コネクタ 315"/>
        <xdr:cNvCxnSpPr/>
      </xdr:nvCxnSpPr>
      <xdr:spPr>
        <a:xfrm>
          <a:off x="13004800" y="6806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26" name="楕円 325"/>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27" name="補助費等該当値テキスト"/>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8" name="楕円 327"/>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9" name="テキスト ボックス 328"/>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0" name="楕円 329"/>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1" name="テキスト ボックス 330"/>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73914</xdr:rowOff>
    </xdr:from>
    <xdr:to>
      <xdr:col>69</xdr:col>
      <xdr:colOff>142875</xdr:colOff>
      <xdr:row>40</xdr:row>
      <xdr:rowOff>4064</xdr:rowOff>
    </xdr:to>
    <xdr:sp macro="" textlink="">
      <xdr:nvSpPr>
        <xdr:cNvPr id="332" name="楕円 331"/>
        <xdr:cNvSpPr/>
      </xdr:nvSpPr>
      <xdr:spPr>
        <a:xfrm>
          <a:off x="13843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160291</xdr:rowOff>
    </xdr:from>
    <xdr:ext cx="762000" cy="259045"/>
    <xdr:sp macro="" textlink="">
      <xdr:nvSpPr>
        <xdr:cNvPr id="333" name="テキスト ボックス 332"/>
        <xdr:cNvSpPr txBox="1"/>
      </xdr:nvSpPr>
      <xdr:spPr>
        <a:xfrm>
          <a:off x="13512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4" name="楕円 333"/>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5" name="テキスト ボックス 334"/>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ポイントとなり、前年からの上昇傾向を引き継いだ。生涯学習センター整備事業の起債償還が一部終了したことによる低下要素もあったが、平成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年度に実施した学校施設整備事業の償還開始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百万円）が大きく影響し、全体として微増となった。新規分に加え、公営企業債の償還財源となる繰出しも高い数値で推移していることから、企業会計を含めた公債費の負担の平準化に努める。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73661</xdr:rowOff>
    </xdr:to>
    <xdr:cxnSp macro="">
      <xdr:nvCxnSpPr>
        <xdr:cNvPr id="368" name="直線コネクタ 367"/>
        <xdr:cNvCxnSpPr/>
      </xdr:nvCxnSpPr>
      <xdr:spPr>
        <a:xfrm>
          <a:off x="3987800" y="130276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168911</xdr:rowOff>
    </xdr:to>
    <xdr:cxnSp macro="">
      <xdr:nvCxnSpPr>
        <xdr:cNvPr id="371" name="直線コネクタ 370"/>
        <xdr:cNvCxnSpPr/>
      </xdr:nvCxnSpPr>
      <xdr:spPr>
        <a:xfrm>
          <a:off x="3098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149861</xdr:rowOff>
    </xdr:to>
    <xdr:cxnSp macro="">
      <xdr:nvCxnSpPr>
        <xdr:cNvPr id="374" name="直線コネクタ 373"/>
        <xdr:cNvCxnSpPr/>
      </xdr:nvCxnSpPr>
      <xdr:spPr>
        <a:xfrm flipV="1">
          <a:off x="2209800" y="13012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1270</xdr:rowOff>
    </xdr:to>
    <xdr:cxnSp macro="">
      <xdr:nvCxnSpPr>
        <xdr:cNvPr id="377" name="直線コネクタ 376"/>
        <xdr:cNvCxnSpPr/>
      </xdr:nvCxnSpPr>
      <xdr:spPr>
        <a:xfrm flipV="1">
          <a:off x="1320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7" name="楕円 386"/>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8"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9" name="楕円 388"/>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0" name="テキスト ボックス 389"/>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1" name="楕円 390"/>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2" name="テキスト ボックス 391"/>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3" name="楕円 39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4" name="テキスト ボックス 39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5" name="楕円 394"/>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6" name="テキスト ボックス 39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年度以降上昇傾向となり、平成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上昇した。扶助費、人件費といった義務的経費の伸びに加え、新学校給食共同調理場の業務委託料が影響し、類似団体平均を超える上昇となった。今後とも、歳入を確保するとともに、事業の見直しを推し進め、財源の適正配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136144</xdr:rowOff>
    </xdr:to>
    <xdr:cxnSp macro="">
      <xdr:nvCxnSpPr>
        <xdr:cNvPr id="427" name="直線コネクタ 426"/>
        <xdr:cNvCxnSpPr/>
      </xdr:nvCxnSpPr>
      <xdr:spPr>
        <a:xfrm>
          <a:off x="15671800" y="134315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58420</xdr:rowOff>
    </xdr:to>
    <xdr:cxnSp macro="">
      <xdr:nvCxnSpPr>
        <xdr:cNvPr id="430" name="直線コネクタ 429"/>
        <xdr:cNvCxnSpPr/>
      </xdr:nvCxnSpPr>
      <xdr:spPr>
        <a:xfrm>
          <a:off x="14782800" y="13280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78994</xdr:rowOff>
    </xdr:to>
    <xdr:cxnSp macro="">
      <xdr:nvCxnSpPr>
        <xdr:cNvPr id="433" name="直線コネクタ 432"/>
        <xdr:cNvCxnSpPr/>
      </xdr:nvCxnSpPr>
      <xdr:spPr>
        <a:xfrm>
          <a:off x="13893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28702</xdr:rowOff>
    </xdr:to>
    <xdr:cxnSp macro="">
      <xdr:nvCxnSpPr>
        <xdr:cNvPr id="436" name="直線コネクタ 435"/>
        <xdr:cNvCxnSpPr/>
      </xdr:nvCxnSpPr>
      <xdr:spPr>
        <a:xfrm>
          <a:off x="13004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6" name="楕円 445"/>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7"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8" name="楕円 447"/>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9" name="テキスト ボックス 448"/>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0" name="楕円 449"/>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1" name="テキスト ボックス 45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2" name="楕円 451"/>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3" name="テキスト ボックス 452"/>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4" name="楕円 453"/>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5" name="テキスト ボックス 45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117410</xdr:rowOff>
    </xdr:from>
    <xdr:to>
      <xdr:col>29</xdr:col>
      <xdr:colOff>127000</xdr:colOff>
      <xdr:row>19</xdr:row>
      <xdr:rowOff>124643</xdr:rowOff>
    </xdr:to>
    <xdr:cxnSp macro="">
      <xdr:nvCxnSpPr>
        <xdr:cNvPr id="52" name="直線コネクタ 51"/>
        <xdr:cNvCxnSpPr/>
      </xdr:nvCxnSpPr>
      <xdr:spPr bwMode="auto">
        <a:xfrm flipV="1">
          <a:off x="5003800" y="3422585"/>
          <a:ext cx="6477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124643</xdr:rowOff>
    </xdr:from>
    <xdr:to>
      <xdr:col>26</xdr:col>
      <xdr:colOff>50800</xdr:colOff>
      <xdr:row>19</xdr:row>
      <xdr:rowOff>131387</xdr:rowOff>
    </xdr:to>
    <xdr:cxnSp macro="">
      <xdr:nvCxnSpPr>
        <xdr:cNvPr id="55" name="直線コネクタ 54"/>
        <xdr:cNvCxnSpPr/>
      </xdr:nvCxnSpPr>
      <xdr:spPr bwMode="auto">
        <a:xfrm flipV="1">
          <a:off x="4305300" y="3429818"/>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131387</xdr:rowOff>
    </xdr:from>
    <xdr:to>
      <xdr:col>22</xdr:col>
      <xdr:colOff>114300</xdr:colOff>
      <xdr:row>19</xdr:row>
      <xdr:rowOff>142311</xdr:rowOff>
    </xdr:to>
    <xdr:cxnSp macro="">
      <xdr:nvCxnSpPr>
        <xdr:cNvPr id="58" name="直線コネクタ 57"/>
        <xdr:cNvCxnSpPr/>
      </xdr:nvCxnSpPr>
      <xdr:spPr bwMode="auto">
        <a:xfrm flipV="1">
          <a:off x="3606800" y="3436562"/>
          <a:ext cx="698500" cy="1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142311</xdr:rowOff>
    </xdr:from>
    <xdr:to>
      <xdr:col>18</xdr:col>
      <xdr:colOff>177800</xdr:colOff>
      <xdr:row>19</xdr:row>
      <xdr:rowOff>157545</xdr:rowOff>
    </xdr:to>
    <xdr:cxnSp macro="">
      <xdr:nvCxnSpPr>
        <xdr:cNvPr id="61" name="直線コネクタ 60"/>
        <xdr:cNvCxnSpPr/>
      </xdr:nvCxnSpPr>
      <xdr:spPr bwMode="auto">
        <a:xfrm flipV="1">
          <a:off x="2908300" y="3447486"/>
          <a:ext cx="698500" cy="1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66610</xdr:rowOff>
    </xdr:from>
    <xdr:to>
      <xdr:col>29</xdr:col>
      <xdr:colOff>177800</xdr:colOff>
      <xdr:row>19</xdr:row>
      <xdr:rowOff>168210</xdr:rowOff>
    </xdr:to>
    <xdr:sp macro="" textlink="">
      <xdr:nvSpPr>
        <xdr:cNvPr id="71" name="楕円 70"/>
        <xdr:cNvSpPr/>
      </xdr:nvSpPr>
      <xdr:spPr bwMode="auto">
        <a:xfrm>
          <a:off x="5600700" y="33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38687</xdr:rowOff>
    </xdr:from>
    <xdr:ext cx="762000" cy="259045"/>
    <xdr:sp macro="" textlink="">
      <xdr:nvSpPr>
        <xdr:cNvPr id="72" name="人口1人当たり決算額の推移該当値テキスト130"/>
        <xdr:cNvSpPr txBox="1"/>
      </xdr:nvSpPr>
      <xdr:spPr>
        <a:xfrm>
          <a:off x="5740400" y="334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73843</xdr:rowOff>
    </xdr:from>
    <xdr:to>
      <xdr:col>26</xdr:col>
      <xdr:colOff>101600</xdr:colOff>
      <xdr:row>20</xdr:row>
      <xdr:rowOff>3993</xdr:rowOff>
    </xdr:to>
    <xdr:sp macro="" textlink="">
      <xdr:nvSpPr>
        <xdr:cNvPr id="73" name="楕円 72"/>
        <xdr:cNvSpPr/>
      </xdr:nvSpPr>
      <xdr:spPr bwMode="auto">
        <a:xfrm>
          <a:off x="4953000" y="337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160220</xdr:rowOff>
    </xdr:from>
    <xdr:ext cx="736600" cy="259045"/>
    <xdr:sp macro="" textlink="">
      <xdr:nvSpPr>
        <xdr:cNvPr id="74" name="テキスト ボックス 73"/>
        <xdr:cNvSpPr txBox="1"/>
      </xdr:nvSpPr>
      <xdr:spPr>
        <a:xfrm>
          <a:off x="4622800" y="346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80587</xdr:rowOff>
    </xdr:from>
    <xdr:to>
      <xdr:col>22</xdr:col>
      <xdr:colOff>165100</xdr:colOff>
      <xdr:row>20</xdr:row>
      <xdr:rowOff>10737</xdr:rowOff>
    </xdr:to>
    <xdr:sp macro="" textlink="">
      <xdr:nvSpPr>
        <xdr:cNvPr id="75" name="楕円 74"/>
        <xdr:cNvSpPr/>
      </xdr:nvSpPr>
      <xdr:spPr bwMode="auto">
        <a:xfrm>
          <a:off x="4254500" y="338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166964</xdr:rowOff>
    </xdr:from>
    <xdr:ext cx="762000" cy="259045"/>
    <xdr:sp macro="" textlink="">
      <xdr:nvSpPr>
        <xdr:cNvPr id="76" name="テキスト ボックス 75"/>
        <xdr:cNvSpPr txBox="1"/>
      </xdr:nvSpPr>
      <xdr:spPr>
        <a:xfrm>
          <a:off x="3924300" y="34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91511</xdr:rowOff>
    </xdr:from>
    <xdr:to>
      <xdr:col>19</xdr:col>
      <xdr:colOff>38100</xdr:colOff>
      <xdr:row>20</xdr:row>
      <xdr:rowOff>21661</xdr:rowOff>
    </xdr:to>
    <xdr:sp macro="" textlink="">
      <xdr:nvSpPr>
        <xdr:cNvPr id="77" name="楕円 76"/>
        <xdr:cNvSpPr/>
      </xdr:nvSpPr>
      <xdr:spPr bwMode="auto">
        <a:xfrm>
          <a:off x="3556000" y="339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6438</xdr:rowOff>
    </xdr:from>
    <xdr:ext cx="762000" cy="259045"/>
    <xdr:sp macro="" textlink="">
      <xdr:nvSpPr>
        <xdr:cNvPr id="78" name="テキスト ボックス 77"/>
        <xdr:cNvSpPr txBox="1"/>
      </xdr:nvSpPr>
      <xdr:spPr>
        <a:xfrm>
          <a:off x="3225800" y="34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106745</xdr:rowOff>
    </xdr:from>
    <xdr:to>
      <xdr:col>15</xdr:col>
      <xdr:colOff>101600</xdr:colOff>
      <xdr:row>20</xdr:row>
      <xdr:rowOff>36895</xdr:rowOff>
    </xdr:to>
    <xdr:sp macro="" textlink="">
      <xdr:nvSpPr>
        <xdr:cNvPr id="79" name="楕円 78"/>
        <xdr:cNvSpPr/>
      </xdr:nvSpPr>
      <xdr:spPr bwMode="auto">
        <a:xfrm>
          <a:off x="2857500" y="341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21672</xdr:rowOff>
    </xdr:from>
    <xdr:ext cx="762000" cy="259045"/>
    <xdr:sp macro="" textlink="">
      <xdr:nvSpPr>
        <xdr:cNvPr id="80" name="テキスト ボックス 79"/>
        <xdr:cNvSpPr txBox="1"/>
      </xdr:nvSpPr>
      <xdr:spPr>
        <a:xfrm>
          <a:off x="2527300" y="34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17958</xdr:rowOff>
    </xdr:from>
    <xdr:to>
      <xdr:col>29</xdr:col>
      <xdr:colOff>127000</xdr:colOff>
      <xdr:row>35</xdr:row>
      <xdr:rowOff>164295</xdr:rowOff>
    </xdr:to>
    <xdr:cxnSp macro="">
      <xdr:nvCxnSpPr>
        <xdr:cNvPr id="115" name="直線コネクタ 114"/>
        <xdr:cNvCxnSpPr/>
      </xdr:nvCxnSpPr>
      <xdr:spPr bwMode="auto">
        <a:xfrm flipV="1">
          <a:off x="5003800" y="6628308"/>
          <a:ext cx="647700" cy="1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143851</xdr:rowOff>
    </xdr:from>
    <xdr:to>
      <xdr:col>26</xdr:col>
      <xdr:colOff>50800</xdr:colOff>
      <xdr:row>35</xdr:row>
      <xdr:rowOff>164295</xdr:rowOff>
    </xdr:to>
    <xdr:cxnSp macro="">
      <xdr:nvCxnSpPr>
        <xdr:cNvPr id="118" name="直線コネクタ 117"/>
        <xdr:cNvCxnSpPr/>
      </xdr:nvCxnSpPr>
      <xdr:spPr bwMode="auto">
        <a:xfrm>
          <a:off x="4305300" y="6754201"/>
          <a:ext cx="6985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50321</xdr:rowOff>
    </xdr:from>
    <xdr:to>
      <xdr:col>22</xdr:col>
      <xdr:colOff>114300</xdr:colOff>
      <xdr:row>35</xdr:row>
      <xdr:rowOff>143851</xdr:rowOff>
    </xdr:to>
    <xdr:cxnSp macro="">
      <xdr:nvCxnSpPr>
        <xdr:cNvPr id="121" name="直線コネクタ 120"/>
        <xdr:cNvCxnSpPr/>
      </xdr:nvCxnSpPr>
      <xdr:spPr bwMode="auto">
        <a:xfrm>
          <a:off x="3606800" y="6660671"/>
          <a:ext cx="6985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50321</xdr:rowOff>
    </xdr:from>
    <xdr:to>
      <xdr:col>18</xdr:col>
      <xdr:colOff>177800</xdr:colOff>
      <xdr:row>35</xdr:row>
      <xdr:rowOff>62470</xdr:rowOff>
    </xdr:to>
    <xdr:cxnSp macro="">
      <xdr:nvCxnSpPr>
        <xdr:cNvPr id="124" name="直線コネクタ 123"/>
        <xdr:cNvCxnSpPr/>
      </xdr:nvCxnSpPr>
      <xdr:spPr bwMode="auto">
        <a:xfrm flipV="1">
          <a:off x="2908300" y="6660671"/>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310058</xdr:rowOff>
    </xdr:from>
    <xdr:to>
      <xdr:col>29</xdr:col>
      <xdr:colOff>177800</xdr:colOff>
      <xdr:row>35</xdr:row>
      <xdr:rowOff>68758</xdr:rowOff>
    </xdr:to>
    <xdr:sp macro="" textlink="">
      <xdr:nvSpPr>
        <xdr:cNvPr id="134" name="楕円 133"/>
        <xdr:cNvSpPr/>
      </xdr:nvSpPr>
      <xdr:spPr bwMode="auto">
        <a:xfrm>
          <a:off x="5600700" y="657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155135</xdr:rowOff>
    </xdr:from>
    <xdr:ext cx="762000" cy="259045"/>
    <xdr:sp macro="" textlink="">
      <xdr:nvSpPr>
        <xdr:cNvPr id="135" name="人口1人当たり決算額の推移該当値テキスト445"/>
        <xdr:cNvSpPr txBox="1"/>
      </xdr:nvSpPr>
      <xdr:spPr>
        <a:xfrm>
          <a:off x="5740400" y="642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113495</xdr:rowOff>
    </xdr:from>
    <xdr:to>
      <xdr:col>26</xdr:col>
      <xdr:colOff>101600</xdr:colOff>
      <xdr:row>35</xdr:row>
      <xdr:rowOff>215095</xdr:rowOff>
    </xdr:to>
    <xdr:sp macro="" textlink="">
      <xdr:nvSpPr>
        <xdr:cNvPr id="136" name="楕円 135"/>
        <xdr:cNvSpPr/>
      </xdr:nvSpPr>
      <xdr:spPr bwMode="auto">
        <a:xfrm>
          <a:off x="4953000" y="672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225272</xdr:rowOff>
    </xdr:from>
    <xdr:ext cx="736600" cy="259045"/>
    <xdr:sp macro="" textlink="">
      <xdr:nvSpPr>
        <xdr:cNvPr id="137" name="テキスト ボックス 136"/>
        <xdr:cNvSpPr txBox="1"/>
      </xdr:nvSpPr>
      <xdr:spPr>
        <a:xfrm>
          <a:off x="4622800" y="6492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93051</xdr:rowOff>
    </xdr:from>
    <xdr:to>
      <xdr:col>22</xdr:col>
      <xdr:colOff>165100</xdr:colOff>
      <xdr:row>35</xdr:row>
      <xdr:rowOff>194651</xdr:rowOff>
    </xdr:to>
    <xdr:sp macro="" textlink="">
      <xdr:nvSpPr>
        <xdr:cNvPr id="138" name="楕円 137"/>
        <xdr:cNvSpPr/>
      </xdr:nvSpPr>
      <xdr:spPr bwMode="auto">
        <a:xfrm>
          <a:off x="4254500" y="670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204828</xdr:rowOff>
    </xdr:from>
    <xdr:ext cx="762000" cy="259045"/>
    <xdr:sp macro="" textlink="">
      <xdr:nvSpPr>
        <xdr:cNvPr id="139" name="テキスト ボックス 138"/>
        <xdr:cNvSpPr txBox="1"/>
      </xdr:nvSpPr>
      <xdr:spPr>
        <a:xfrm>
          <a:off x="3924300" y="64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342421</xdr:rowOff>
    </xdr:from>
    <xdr:to>
      <xdr:col>19</xdr:col>
      <xdr:colOff>38100</xdr:colOff>
      <xdr:row>35</xdr:row>
      <xdr:rowOff>101121</xdr:rowOff>
    </xdr:to>
    <xdr:sp macro="" textlink="">
      <xdr:nvSpPr>
        <xdr:cNvPr id="140" name="楕円 139"/>
        <xdr:cNvSpPr/>
      </xdr:nvSpPr>
      <xdr:spPr bwMode="auto">
        <a:xfrm>
          <a:off x="3556000" y="660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111298</xdr:rowOff>
    </xdr:from>
    <xdr:ext cx="762000" cy="259045"/>
    <xdr:sp macro="" textlink="">
      <xdr:nvSpPr>
        <xdr:cNvPr id="141" name="テキスト ボックス 140"/>
        <xdr:cNvSpPr txBox="1"/>
      </xdr:nvSpPr>
      <xdr:spPr>
        <a:xfrm>
          <a:off x="3225800" y="63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11670</xdr:rowOff>
    </xdr:from>
    <xdr:to>
      <xdr:col>15</xdr:col>
      <xdr:colOff>101600</xdr:colOff>
      <xdr:row>35</xdr:row>
      <xdr:rowOff>113270</xdr:rowOff>
    </xdr:to>
    <xdr:sp macro="" textlink="">
      <xdr:nvSpPr>
        <xdr:cNvPr id="142" name="楕円 141"/>
        <xdr:cNvSpPr/>
      </xdr:nvSpPr>
      <xdr:spPr bwMode="auto">
        <a:xfrm>
          <a:off x="2857500" y="662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123446</xdr:rowOff>
    </xdr:from>
    <xdr:ext cx="762000" cy="259045"/>
    <xdr:sp macro="" textlink="">
      <xdr:nvSpPr>
        <xdr:cNvPr id="143" name="テキスト ボックス 142"/>
        <xdr:cNvSpPr txBox="1"/>
      </xdr:nvSpPr>
      <xdr:spPr>
        <a:xfrm>
          <a:off x="2527300" y="639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154526</xdr:rowOff>
    </xdr:from>
    <xdr:to>
      <xdr:col>24</xdr:col>
      <xdr:colOff>63500</xdr:colOff>
      <xdr:row>37</xdr:row>
      <xdr:rowOff>156371</xdr:rowOff>
    </xdr:to>
    <xdr:cxnSp macro="">
      <xdr:nvCxnSpPr>
        <xdr:cNvPr id="63" name="直線コネクタ 62"/>
        <xdr:cNvCxnSpPr/>
      </xdr:nvCxnSpPr>
      <xdr:spPr>
        <a:xfrm flipV="1">
          <a:off x="3797300" y="6498176"/>
          <a:ext cx="8382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156371</xdr:rowOff>
    </xdr:from>
    <xdr:to>
      <xdr:col>19</xdr:col>
      <xdr:colOff>177800</xdr:colOff>
      <xdr:row>38</xdr:row>
      <xdr:rowOff>973</xdr:rowOff>
    </xdr:to>
    <xdr:cxnSp macro="">
      <xdr:nvCxnSpPr>
        <xdr:cNvPr id="66" name="直線コネクタ 65"/>
        <xdr:cNvCxnSpPr/>
      </xdr:nvCxnSpPr>
      <xdr:spPr>
        <a:xfrm flipV="1">
          <a:off x="2908300" y="6500021"/>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169206</xdr:rowOff>
    </xdr:from>
    <xdr:to>
      <xdr:col>15</xdr:col>
      <xdr:colOff>50800</xdr:colOff>
      <xdr:row>38</xdr:row>
      <xdr:rowOff>973</xdr:rowOff>
    </xdr:to>
    <xdr:cxnSp macro="">
      <xdr:nvCxnSpPr>
        <xdr:cNvPr id="69" name="直線コネクタ 68"/>
        <xdr:cNvCxnSpPr/>
      </xdr:nvCxnSpPr>
      <xdr:spPr>
        <a:xfrm>
          <a:off x="2019300" y="651285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169206</xdr:rowOff>
    </xdr:from>
    <xdr:to>
      <xdr:col>10</xdr:col>
      <xdr:colOff>114300</xdr:colOff>
      <xdr:row>38</xdr:row>
      <xdr:rowOff>5169</xdr:rowOff>
    </xdr:to>
    <xdr:cxnSp macro="">
      <xdr:nvCxnSpPr>
        <xdr:cNvPr id="72" name="直線コネクタ 71"/>
        <xdr:cNvCxnSpPr/>
      </xdr:nvCxnSpPr>
      <xdr:spPr>
        <a:xfrm flipV="1">
          <a:off x="1130300" y="651285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103726</xdr:rowOff>
    </xdr:from>
    <xdr:to>
      <xdr:col>24</xdr:col>
      <xdr:colOff>114300</xdr:colOff>
      <xdr:row>38</xdr:row>
      <xdr:rowOff>33876</xdr:rowOff>
    </xdr:to>
    <xdr:sp macro="" textlink="">
      <xdr:nvSpPr>
        <xdr:cNvPr id="82" name="楕円 81"/>
        <xdr:cNvSpPr/>
      </xdr:nvSpPr>
      <xdr:spPr>
        <a:xfrm>
          <a:off x="4584700" y="6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18653</xdr:rowOff>
    </xdr:from>
    <xdr:ext cx="534377" cy="259045"/>
    <xdr:sp macro="" textlink="">
      <xdr:nvSpPr>
        <xdr:cNvPr id="83" name="人件費該当値テキスト"/>
        <xdr:cNvSpPr txBox="1"/>
      </xdr:nvSpPr>
      <xdr:spPr>
        <a:xfrm>
          <a:off x="4686300" y="63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105571</xdr:rowOff>
    </xdr:from>
    <xdr:to>
      <xdr:col>20</xdr:col>
      <xdr:colOff>38100</xdr:colOff>
      <xdr:row>38</xdr:row>
      <xdr:rowOff>35722</xdr:rowOff>
    </xdr:to>
    <xdr:sp macro="" textlink="">
      <xdr:nvSpPr>
        <xdr:cNvPr id="84" name="楕円 83"/>
        <xdr:cNvSpPr/>
      </xdr:nvSpPr>
      <xdr:spPr>
        <a:xfrm>
          <a:off x="3746500" y="6449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26849</xdr:rowOff>
    </xdr:from>
    <xdr:ext cx="534377" cy="259045"/>
    <xdr:sp macro="" textlink="">
      <xdr:nvSpPr>
        <xdr:cNvPr id="85" name="テキスト ボックス 84"/>
        <xdr:cNvSpPr txBox="1"/>
      </xdr:nvSpPr>
      <xdr:spPr>
        <a:xfrm>
          <a:off x="3530111" y="65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121622</xdr:rowOff>
    </xdr:from>
    <xdr:to>
      <xdr:col>15</xdr:col>
      <xdr:colOff>101600</xdr:colOff>
      <xdr:row>38</xdr:row>
      <xdr:rowOff>51772</xdr:rowOff>
    </xdr:to>
    <xdr:sp macro="" textlink="">
      <xdr:nvSpPr>
        <xdr:cNvPr id="86" name="楕円 85"/>
        <xdr:cNvSpPr/>
      </xdr:nvSpPr>
      <xdr:spPr>
        <a:xfrm>
          <a:off x="2857500" y="64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42900</xdr:rowOff>
    </xdr:from>
    <xdr:ext cx="534377" cy="259045"/>
    <xdr:sp macro="" textlink="">
      <xdr:nvSpPr>
        <xdr:cNvPr id="87" name="テキスト ボックス 86"/>
        <xdr:cNvSpPr txBox="1"/>
      </xdr:nvSpPr>
      <xdr:spPr>
        <a:xfrm>
          <a:off x="2641111" y="65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118406</xdr:rowOff>
    </xdr:from>
    <xdr:to>
      <xdr:col>10</xdr:col>
      <xdr:colOff>165100</xdr:colOff>
      <xdr:row>38</xdr:row>
      <xdr:rowOff>48555</xdr:rowOff>
    </xdr:to>
    <xdr:sp macro="" textlink="">
      <xdr:nvSpPr>
        <xdr:cNvPr id="88" name="楕円 87"/>
        <xdr:cNvSpPr/>
      </xdr:nvSpPr>
      <xdr:spPr>
        <a:xfrm>
          <a:off x="1968500" y="6462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39683</xdr:rowOff>
    </xdr:from>
    <xdr:ext cx="534377" cy="259045"/>
    <xdr:sp macro="" textlink="">
      <xdr:nvSpPr>
        <xdr:cNvPr id="89" name="テキスト ボックス 88"/>
        <xdr:cNvSpPr txBox="1"/>
      </xdr:nvSpPr>
      <xdr:spPr>
        <a:xfrm>
          <a:off x="1752111" y="65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125819</xdr:rowOff>
    </xdr:from>
    <xdr:to>
      <xdr:col>6</xdr:col>
      <xdr:colOff>38100</xdr:colOff>
      <xdr:row>38</xdr:row>
      <xdr:rowOff>55969</xdr:rowOff>
    </xdr:to>
    <xdr:sp macro="" textlink="">
      <xdr:nvSpPr>
        <xdr:cNvPr id="90" name="楕円 89"/>
        <xdr:cNvSpPr/>
      </xdr:nvSpPr>
      <xdr:spPr>
        <a:xfrm>
          <a:off x="10795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47096</xdr:rowOff>
    </xdr:from>
    <xdr:ext cx="534377" cy="259045"/>
    <xdr:sp macro="" textlink="">
      <xdr:nvSpPr>
        <xdr:cNvPr id="91" name="テキスト ボックス 90"/>
        <xdr:cNvSpPr txBox="1"/>
      </xdr:nvSpPr>
      <xdr:spPr>
        <a:xfrm>
          <a:off x="863111" y="65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163964</xdr:rowOff>
    </xdr:from>
    <xdr:to>
      <xdr:col>24</xdr:col>
      <xdr:colOff>63500</xdr:colOff>
      <xdr:row>58</xdr:row>
      <xdr:rowOff>35600</xdr:rowOff>
    </xdr:to>
    <xdr:cxnSp macro="">
      <xdr:nvCxnSpPr>
        <xdr:cNvPr id="123" name="直線コネクタ 122"/>
        <xdr:cNvCxnSpPr/>
      </xdr:nvCxnSpPr>
      <xdr:spPr>
        <a:xfrm flipV="1">
          <a:off x="3797300" y="9936614"/>
          <a:ext cx="8382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35600</xdr:rowOff>
    </xdr:from>
    <xdr:to>
      <xdr:col>19</xdr:col>
      <xdr:colOff>177800</xdr:colOff>
      <xdr:row>58</xdr:row>
      <xdr:rowOff>49719</xdr:rowOff>
    </xdr:to>
    <xdr:cxnSp macro="">
      <xdr:nvCxnSpPr>
        <xdr:cNvPr id="126" name="直線コネクタ 125"/>
        <xdr:cNvCxnSpPr/>
      </xdr:nvCxnSpPr>
      <xdr:spPr>
        <a:xfrm flipV="1">
          <a:off x="2908300" y="9979700"/>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49719</xdr:rowOff>
    </xdr:from>
    <xdr:to>
      <xdr:col>15</xdr:col>
      <xdr:colOff>50800</xdr:colOff>
      <xdr:row>58</xdr:row>
      <xdr:rowOff>56653</xdr:rowOff>
    </xdr:to>
    <xdr:cxnSp macro="">
      <xdr:nvCxnSpPr>
        <xdr:cNvPr id="129" name="直線コネクタ 128"/>
        <xdr:cNvCxnSpPr/>
      </xdr:nvCxnSpPr>
      <xdr:spPr>
        <a:xfrm flipV="1">
          <a:off x="2019300" y="99938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56653</xdr:rowOff>
    </xdr:from>
    <xdr:to>
      <xdr:col>10</xdr:col>
      <xdr:colOff>114300</xdr:colOff>
      <xdr:row>58</xdr:row>
      <xdr:rowOff>87993</xdr:rowOff>
    </xdr:to>
    <xdr:cxnSp macro="">
      <xdr:nvCxnSpPr>
        <xdr:cNvPr id="132" name="直線コネクタ 131"/>
        <xdr:cNvCxnSpPr/>
      </xdr:nvCxnSpPr>
      <xdr:spPr>
        <a:xfrm flipV="1">
          <a:off x="1130300" y="10000753"/>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113164</xdr:rowOff>
    </xdr:from>
    <xdr:to>
      <xdr:col>24</xdr:col>
      <xdr:colOff>114300</xdr:colOff>
      <xdr:row>58</xdr:row>
      <xdr:rowOff>43314</xdr:rowOff>
    </xdr:to>
    <xdr:sp macro="" textlink="">
      <xdr:nvSpPr>
        <xdr:cNvPr id="142" name="楕円 141"/>
        <xdr:cNvSpPr/>
      </xdr:nvSpPr>
      <xdr:spPr>
        <a:xfrm>
          <a:off x="4584700" y="98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91591</xdr:rowOff>
    </xdr:from>
    <xdr:ext cx="534377" cy="259045"/>
    <xdr:sp macro="" textlink="">
      <xdr:nvSpPr>
        <xdr:cNvPr id="143" name="物件費該当値テキスト"/>
        <xdr:cNvSpPr txBox="1"/>
      </xdr:nvSpPr>
      <xdr:spPr>
        <a:xfrm>
          <a:off x="4686300" y="98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156250</xdr:rowOff>
    </xdr:from>
    <xdr:to>
      <xdr:col>20</xdr:col>
      <xdr:colOff>38100</xdr:colOff>
      <xdr:row>58</xdr:row>
      <xdr:rowOff>86400</xdr:rowOff>
    </xdr:to>
    <xdr:sp macro="" textlink="">
      <xdr:nvSpPr>
        <xdr:cNvPr id="144" name="楕円 143"/>
        <xdr:cNvSpPr/>
      </xdr:nvSpPr>
      <xdr:spPr>
        <a:xfrm>
          <a:off x="3746500" y="9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77527</xdr:rowOff>
    </xdr:from>
    <xdr:ext cx="534377" cy="259045"/>
    <xdr:sp macro="" textlink="">
      <xdr:nvSpPr>
        <xdr:cNvPr id="145" name="テキスト ボックス 144"/>
        <xdr:cNvSpPr txBox="1"/>
      </xdr:nvSpPr>
      <xdr:spPr>
        <a:xfrm>
          <a:off x="3530111" y="100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170369</xdr:rowOff>
    </xdr:from>
    <xdr:to>
      <xdr:col>15</xdr:col>
      <xdr:colOff>101600</xdr:colOff>
      <xdr:row>58</xdr:row>
      <xdr:rowOff>100519</xdr:rowOff>
    </xdr:to>
    <xdr:sp macro="" textlink="">
      <xdr:nvSpPr>
        <xdr:cNvPr id="146" name="楕円 145"/>
        <xdr:cNvSpPr/>
      </xdr:nvSpPr>
      <xdr:spPr>
        <a:xfrm>
          <a:off x="2857500" y="9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91646</xdr:rowOff>
    </xdr:from>
    <xdr:ext cx="534377" cy="259045"/>
    <xdr:sp macro="" textlink="">
      <xdr:nvSpPr>
        <xdr:cNvPr id="147" name="テキスト ボックス 146"/>
        <xdr:cNvSpPr txBox="1"/>
      </xdr:nvSpPr>
      <xdr:spPr>
        <a:xfrm>
          <a:off x="2641111" y="100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5853</xdr:rowOff>
    </xdr:from>
    <xdr:to>
      <xdr:col>10</xdr:col>
      <xdr:colOff>165100</xdr:colOff>
      <xdr:row>58</xdr:row>
      <xdr:rowOff>107453</xdr:rowOff>
    </xdr:to>
    <xdr:sp macro="" textlink="">
      <xdr:nvSpPr>
        <xdr:cNvPr id="148" name="楕円 147"/>
        <xdr:cNvSpPr/>
      </xdr:nvSpPr>
      <xdr:spPr>
        <a:xfrm>
          <a:off x="1968500" y="99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98580</xdr:rowOff>
    </xdr:from>
    <xdr:ext cx="534377" cy="259045"/>
    <xdr:sp macro="" textlink="">
      <xdr:nvSpPr>
        <xdr:cNvPr id="149" name="テキスト ボックス 148"/>
        <xdr:cNvSpPr txBox="1"/>
      </xdr:nvSpPr>
      <xdr:spPr>
        <a:xfrm>
          <a:off x="1752111" y="100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37193</xdr:rowOff>
    </xdr:from>
    <xdr:to>
      <xdr:col>6</xdr:col>
      <xdr:colOff>38100</xdr:colOff>
      <xdr:row>58</xdr:row>
      <xdr:rowOff>138793</xdr:rowOff>
    </xdr:to>
    <xdr:sp macro="" textlink="">
      <xdr:nvSpPr>
        <xdr:cNvPr id="150" name="楕円 149"/>
        <xdr:cNvSpPr/>
      </xdr:nvSpPr>
      <xdr:spPr>
        <a:xfrm>
          <a:off x="1079500" y="9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129920</xdr:rowOff>
    </xdr:from>
    <xdr:ext cx="534377" cy="259045"/>
    <xdr:sp macro="" textlink="">
      <xdr:nvSpPr>
        <xdr:cNvPr id="151" name="テキスト ボックス 150"/>
        <xdr:cNvSpPr txBox="1"/>
      </xdr:nvSpPr>
      <xdr:spPr>
        <a:xfrm>
          <a:off x="863111" y="1007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142977</xdr:rowOff>
    </xdr:from>
    <xdr:to>
      <xdr:col>24</xdr:col>
      <xdr:colOff>63500</xdr:colOff>
      <xdr:row>77</xdr:row>
      <xdr:rowOff>168275</xdr:rowOff>
    </xdr:to>
    <xdr:cxnSp macro="">
      <xdr:nvCxnSpPr>
        <xdr:cNvPr id="180" name="直線コネクタ 179"/>
        <xdr:cNvCxnSpPr/>
      </xdr:nvCxnSpPr>
      <xdr:spPr>
        <a:xfrm>
          <a:off x="3797300" y="13344627"/>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142977</xdr:rowOff>
    </xdr:from>
    <xdr:to>
      <xdr:col>19</xdr:col>
      <xdr:colOff>177800</xdr:colOff>
      <xdr:row>77</xdr:row>
      <xdr:rowOff>168656</xdr:rowOff>
    </xdr:to>
    <xdr:cxnSp macro="">
      <xdr:nvCxnSpPr>
        <xdr:cNvPr id="183" name="直線コネクタ 182"/>
        <xdr:cNvCxnSpPr/>
      </xdr:nvCxnSpPr>
      <xdr:spPr>
        <a:xfrm flipV="1">
          <a:off x="2908300" y="1334462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168656</xdr:rowOff>
    </xdr:from>
    <xdr:to>
      <xdr:col>15</xdr:col>
      <xdr:colOff>50800</xdr:colOff>
      <xdr:row>78</xdr:row>
      <xdr:rowOff>28524</xdr:rowOff>
    </xdr:to>
    <xdr:cxnSp macro="">
      <xdr:nvCxnSpPr>
        <xdr:cNvPr id="186" name="直線コネクタ 185"/>
        <xdr:cNvCxnSpPr/>
      </xdr:nvCxnSpPr>
      <xdr:spPr>
        <a:xfrm flipV="1">
          <a:off x="2019300" y="1337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28524</xdr:rowOff>
    </xdr:from>
    <xdr:to>
      <xdr:col>10</xdr:col>
      <xdr:colOff>114300</xdr:colOff>
      <xdr:row>78</xdr:row>
      <xdr:rowOff>59461</xdr:rowOff>
    </xdr:to>
    <xdr:cxnSp macro="">
      <xdr:nvCxnSpPr>
        <xdr:cNvPr id="189" name="直線コネクタ 188"/>
        <xdr:cNvCxnSpPr/>
      </xdr:nvCxnSpPr>
      <xdr:spPr>
        <a:xfrm flipV="1">
          <a:off x="1130300" y="13401624"/>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117475</xdr:rowOff>
    </xdr:from>
    <xdr:to>
      <xdr:col>24</xdr:col>
      <xdr:colOff>114300</xdr:colOff>
      <xdr:row>78</xdr:row>
      <xdr:rowOff>47625</xdr:rowOff>
    </xdr:to>
    <xdr:sp macro="" textlink="">
      <xdr:nvSpPr>
        <xdr:cNvPr id="199" name="楕円 198"/>
        <xdr:cNvSpPr/>
      </xdr:nvSpPr>
      <xdr:spPr>
        <a:xfrm>
          <a:off x="4584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95902</xdr:rowOff>
    </xdr:from>
    <xdr:ext cx="469744" cy="259045"/>
    <xdr:sp macro="" textlink="">
      <xdr:nvSpPr>
        <xdr:cNvPr id="200" name="維持補修費該当値テキスト"/>
        <xdr:cNvSpPr txBox="1"/>
      </xdr:nvSpPr>
      <xdr:spPr>
        <a:xfrm>
          <a:off x="4686300"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92177</xdr:rowOff>
    </xdr:from>
    <xdr:to>
      <xdr:col>20</xdr:col>
      <xdr:colOff>38100</xdr:colOff>
      <xdr:row>78</xdr:row>
      <xdr:rowOff>22327</xdr:rowOff>
    </xdr:to>
    <xdr:sp macro="" textlink="">
      <xdr:nvSpPr>
        <xdr:cNvPr id="201" name="楕円 200"/>
        <xdr:cNvSpPr/>
      </xdr:nvSpPr>
      <xdr:spPr>
        <a:xfrm>
          <a:off x="3746500" y="132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13454</xdr:rowOff>
    </xdr:from>
    <xdr:ext cx="469744" cy="259045"/>
    <xdr:sp macro="" textlink="">
      <xdr:nvSpPr>
        <xdr:cNvPr id="202" name="テキスト ボックス 201"/>
        <xdr:cNvSpPr txBox="1"/>
      </xdr:nvSpPr>
      <xdr:spPr>
        <a:xfrm>
          <a:off x="3562428" y="133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117856</xdr:rowOff>
    </xdr:from>
    <xdr:to>
      <xdr:col>15</xdr:col>
      <xdr:colOff>101600</xdr:colOff>
      <xdr:row>78</xdr:row>
      <xdr:rowOff>48006</xdr:rowOff>
    </xdr:to>
    <xdr:sp macro="" textlink="">
      <xdr:nvSpPr>
        <xdr:cNvPr id="203" name="楕円 202"/>
        <xdr:cNvSpPr/>
      </xdr:nvSpPr>
      <xdr:spPr>
        <a:xfrm>
          <a:off x="2857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39133</xdr:rowOff>
    </xdr:from>
    <xdr:ext cx="469744" cy="259045"/>
    <xdr:sp macro="" textlink="">
      <xdr:nvSpPr>
        <xdr:cNvPr id="204" name="テキスト ボックス 203"/>
        <xdr:cNvSpPr txBox="1"/>
      </xdr:nvSpPr>
      <xdr:spPr>
        <a:xfrm>
          <a:off x="2673428"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149174</xdr:rowOff>
    </xdr:from>
    <xdr:to>
      <xdr:col>10</xdr:col>
      <xdr:colOff>165100</xdr:colOff>
      <xdr:row>78</xdr:row>
      <xdr:rowOff>79324</xdr:rowOff>
    </xdr:to>
    <xdr:sp macro="" textlink="">
      <xdr:nvSpPr>
        <xdr:cNvPr id="205" name="楕円 204"/>
        <xdr:cNvSpPr/>
      </xdr:nvSpPr>
      <xdr:spPr>
        <a:xfrm>
          <a:off x="1968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70451</xdr:rowOff>
    </xdr:from>
    <xdr:ext cx="469744" cy="259045"/>
    <xdr:sp macro="" textlink="">
      <xdr:nvSpPr>
        <xdr:cNvPr id="206" name="テキスト ボックス 205"/>
        <xdr:cNvSpPr txBox="1"/>
      </xdr:nvSpPr>
      <xdr:spPr>
        <a:xfrm>
          <a:off x="1784428" y="134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8661</xdr:rowOff>
    </xdr:from>
    <xdr:to>
      <xdr:col>6</xdr:col>
      <xdr:colOff>38100</xdr:colOff>
      <xdr:row>78</xdr:row>
      <xdr:rowOff>110261</xdr:rowOff>
    </xdr:to>
    <xdr:sp macro="" textlink="">
      <xdr:nvSpPr>
        <xdr:cNvPr id="207" name="楕円 206"/>
        <xdr:cNvSpPr/>
      </xdr:nvSpPr>
      <xdr:spPr>
        <a:xfrm>
          <a:off x="1079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101388</xdr:rowOff>
    </xdr:from>
    <xdr:ext cx="469744" cy="259045"/>
    <xdr:sp macro="" textlink="">
      <xdr:nvSpPr>
        <xdr:cNvPr id="208" name="テキスト ボックス 207"/>
        <xdr:cNvSpPr txBox="1"/>
      </xdr:nvSpPr>
      <xdr:spPr>
        <a:xfrm>
          <a:off x="895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85292</xdr:rowOff>
    </xdr:from>
    <xdr:to>
      <xdr:col>24</xdr:col>
      <xdr:colOff>63500</xdr:colOff>
      <xdr:row>96</xdr:row>
      <xdr:rowOff>144762</xdr:rowOff>
    </xdr:to>
    <xdr:cxnSp macro="">
      <xdr:nvCxnSpPr>
        <xdr:cNvPr id="240" name="直線コネクタ 239"/>
        <xdr:cNvCxnSpPr/>
      </xdr:nvCxnSpPr>
      <xdr:spPr>
        <a:xfrm flipV="1">
          <a:off x="3797300" y="16544492"/>
          <a:ext cx="838200" cy="5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144762</xdr:rowOff>
    </xdr:from>
    <xdr:to>
      <xdr:col>19</xdr:col>
      <xdr:colOff>177800</xdr:colOff>
      <xdr:row>97</xdr:row>
      <xdr:rowOff>40487</xdr:rowOff>
    </xdr:to>
    <xdr:cxnSp macro="">
      <xdr:nvCxnSpPr>
        <xdr:cNvPr id="243" name="直線コネクタ 242"/>
        <xdr:cNvCxnSpPr/>
      </xdr:nvCxnSpPr>
      <xdr:spPr>
        <a:xfrm flipV="1">
          <a:off x="2908300" y="16603962"/>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40487</xdr:rowOff>
    </xdr:from>
    <xdr:to>
      <xdr:col>15</xdr:col>
      <xdr:colOff>50800</xdr:colOff>
      <xdr:row>98</xdr:row>
      <xdr:rowOff>159572</xdr:rowOff>
    </xdr:to>
    <xdr:cxnSp macro="">
      <xdr:nvCxnSpPr>
        <xdr:cNvPr id="246" name="直線コネクタ 245"/>
        <xdr:cNvCxnSpPr/>
      </xdr:nvCxnSpPr>
      <xdr:spPr>
        <a:xfrm flipV="1">
          <a:off x="2019300" y="16671137"/>
          <a:ext cx="889000" cy="29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159572</xdr:rowOff>
    </xdr:from>
    <xdr:to>
      <xdr:col>10</xdr:col>
      <xdr:colOff>114300</xdr:colOff>
      <xdr:row>99</xdr:row>
      <xdr:rowOff>65128</xdr:rowOff>
    </xdr:to>
    <xdr:cxnSp macro="">
      <xdr:nvCxnSpPr>
        <xdr:cNvPr id="249" name="直線コネクタ 248"/>
        <xdr:cNvCxnSpPr/>
      </xdr:nvCxnSpPr>
      <xdr:spPr>
        <a:xfrm flipV="1">
          <a:off x="1130300" y="16961672"/>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34492</xdr:rowOff>
    </xdr:from>
    <xdr:to>
      <xdr:col>24</xdr:col>
      <xdr:colOff>114300</xdr:colOff>
      <xdr:row>96</xdr:row>
      <xdr:rowOff>136092</xdr:rowOff>
    </xdr:to>
    <xdr:sp macro="" textlink="">
      <xdr:nvSpPr>
        <xdr:cNvPr id="259" name="楕円 258"/>
        <xdr:cNvSpPr/>
      </xdr:nvSpPr>
      <xdr:spPr>
        <a:xfrm>
          <a:off x="45847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57369</xdr:rowOff>
    </xdr:from>
    <xdr:ext cx="534377" cy="259045"/>
    <xdr:sp macro="" textlink="">
      <xdr:nvSpPr>
        <xdr:cNvPr id="260" name="扶助費該当値テキスト"/>
        <xdr:cNvSpPr txBox="1"/>
      </xdr:nvSpPr>
      <xdr:spPr>
        <a:xfrm>
          <a:off x="4686300"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93962</xdr:rowOff>
    </xdr:from>
    <xdr:to>
      <xdr:col>20</xdr:col>
      <xdr:colOff>38100</xdr:colOff>
      <xdr:row>97</xdr:row>
      <xdr:rowOff>24112</xdr:rowOff>
    </xdr:to>
    <xdr:sp macro="" textlink="">
      <xdr:nvSpPr>
        <xdr:cNvPr id="261" name="楕円 260"/>
        <xdr:cNvSpPr/>
      </xdr:nvSpPr>
      <xdr:spPr>
        <a:xfrm>
          <a:off x="3746500" y="165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40639</xdr:rowOff>
    </xdr:from>
    <xdr:ext cx="534377" cy="259045"/>
    <xdr:sp macro="" textlink="">
      <xdr:nvSpPr>
        <xdr:cNvPr id="262" name="テキスト ボックス 261"/>
        <xdr:cNvSpPr txBox="1"/>
      </xdr:nvSpPr>
      <xdr:spPr>
        <a:xfrm>
          <a:off x="3530111" y="163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161137</xdr:rowOff>
    </xdr:from>
    <xdr:to>
      <xdr:col>15</xdr:col>
      <xdr:colOff>101600</xdr:colOff>
      <xdr:row>97</xdr:row>
      <xdr:rowOff>91287</xdr:rowOff>
    </xdr:to>
    <xdr:sp macro="" textlink="">
      <xdr:nvSpPr>
        <xdr:cNvPr id="263" name="楕円 262"/>
        <xdr:cNvSpPr/>
      </xdr:nvSpPr>
      <xdr:spPr>
        <a:xfrm>
          <a:off x="28575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107814</xdr:rowOff>
    </xdr:from>
    <xdr:ext cx="534377" cy="259045"/>
    <xdr:sp macro="" textlink="">
      <xdr:nvSpPr>
        <xdr:cNvPr id="264" name="テキスト ボックス 263"/>
        <xdr:cNvSpPr txBox="1"/>
      </xdr:nvSpPr>
      <xdr:spPr>
        <a:xfrm>
          <a:off x="2641111" y="163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108772</xdr:rowOff>
    </xdr:from>
    <xdr:to>
      <xdr:col>10</xdr:col>
      <xdr:colOff>165100</xdr:colOff>
      <xdr:row>99</xdr:row>
      <xdr:rowOff>38922</xdr:rowOff>
    </xdr:to>
    <xdr:sp macro="" textlink="">
      <xdr:nvSpPr>
        <xdr:cNvPr id="265" name="楕円 264"/>
        <xdr:cNvSpPr/>
      </xdr:nvSpPr>
      <xdr:spPr>
        <a:xfrm>
          <a:off x="1968500" y="169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30049</xdr:rowOff>
    </xdr:from>
    <xdr:ext cx="534377" cy="259045"/>
    <xdr:sp macro="" textlink="">
      <xdr:nvSpPr>
        <xdr:cNvPr id="266" name="テキスト ボックス 265"/>
        <xdr:cNvSpPr txBox="1"/>
      </xdr:nvSpPr>
      <xdr:spPr>
        <a:xfrm>
          <a:off x="1752111" y="170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14328</xdr:rowOff>
    </xdr:from>
    <xdr:to>
      <xdr:col>6</xdr:col>
      <xdr:colOff>38100</xdr:colOff>
      <xdr:row>99</xdr:row>
      <xdr:rowOff>115928</xdr:rowOff>
    </xdr:to>
    <xdr:sp macro="" textlink="">
      <xdr:nvSpPr>
        <xdr:cNvPr id="267" name="楕円 266"/>
        <xdr:cNvSpPr/>
      </xdr:nvSpPr>
      <xdr:spPr>
        <a:xfrm>
          <a:off x="1079500" y="169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107055</xdr:rowOff>
    </xdr:from>
    <xdr:ext cx="534377" cy="259045"/>
    <xdr:sp macro="" textlink="">
      <xdr:nvSpPr>
        <xdr:cNvPr id="268" name="テキスト ボックス 267"/>
        <xdr:cNvSpPr txBox="1"/>
      </xdr:nvSpPr>
      <xdr:spPr>
        <a:xfrm>
          <a:off x="863111" y="170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75035</xdr:rowOff>
    </xdr:from>
    <xdr:to>
      <xdr:col>55</xdr:col>
      <xdr:colOff>0</xdr:colOff>
      <xdr:row>36</xdr:row>
      <xdr:rowOff>111959</xdr:rowOff>
    </xdr:to>
    <xdr:cxnSp macro="">
      <xdr:nvCxnSpPr>
        <xdr:cNvPr id="293" name="直線コネクタ 292"/>
        <xdr:cNvCxnSpPr/>
      </xdr:nvCxnSpPr>
      <xdr:spPr>
        <a:xfrm>
          <a:off x="9639300" y="6247235"/>
          <a:ext cx="838200" cy="3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64010</xdr:rowOff>
    </xdr:from>
    <xdr:to>
      <xdr:col>50</xdr:col>
      <xdr:colOff>114300</xdr:colOff>
      <xdr:row>36</xdr:row>
      <xdr:rowOff>75035</xdr:rowOff>
    </xdr:to>
    <xdr:cxnSp macro="">
      <xdr:nvCxnSpPr>
        <xdr:cNvPr id="296" name="直線コネクタ 295"/>
        <xdr:cNvCxnSpPr/>
      </xdr:nvCxnSpPr>
      <xdr:spPr>
        <a:xfrm>
          <a:off x="8750300" y="6236210"/>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26474</xdr:rowOff>
    </xdr:from>
    <xdr:to>
      <xdr:col>45</xdr:col>
      <xdr:colOff>177800</xdr:colOff>
      <xdr:row>36</xdr:row>
      <xdr:rowOff>64010</xdr:rowOff>
    </xdr:to>
    <xdr:cxnSp macro="">
      <xdr:nvCxnSpPr>
        <xdr:cNvPr id="299" name="直線コネクタ 298"/>
        <xdr:cNvCxnSpPr/>
      </xdr:nvCxnSpPr>
      <xdr:spPr>
        <a:xfrm>
          <a:off x="7861300" y="6198674"/>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14616</xdr:rowOff>
    </xdr:from>
    <xdr:to>
      <xdr:col>41</xdr:col>
      <xdr:colOff>50800</xdr:colOff>
      <xdr:row>36</xdr:row>
      <xdr:rowOff>26474</xdr:rowOff>
    </xdr:to>
    <xdr:cxnSp macro="">
      <xdr:nvCxnSpPr>
        <xdr:cNvPr id="302" name="直線コネクタ 301"/>
        <xdr:cNvCxnSpPr/>
      </xdr:nvCxnSpPr>
      <xdr:spPr>
        <a:xfrm>
          <a:off x="6972300" y="6186816"/>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61159</xdr:rowOff>
    </xdr:from>
    <xdr:to>
      <xdr:col>55</xdr:col>
      <xdr:colOff>50800</xdr:colOff>
      <xdr:row>36</xdr:row>
      <xdr:rowOff>162759</xdr:rowOff>
    </xdr:to>
    <xdr:sp macro="" textlink="">
      <xdr:nvSpPr>
        <xdr:cNvPr id="312" name="楕円 311"/>
        <xdr:cNvSpPr/>
      </xdr:nvSpPr>
      <xdr:spPr>
        <a:xfrm>
          <a:off x="10426700" y="62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84036</xdr:rowOff>
    </xdr:from>
    <xdr:ext cx="534377" cy="259045"/>
    <xdr:sp macro="" textlink="">
      <xdr:nvSpPr>
        <xdr:cNvPr id="313" name="補助費等該当値テキスト"/>
        <xdr:cNvSpPr txBox="1"/>
      </xdr:nvSpPr>
      <xdr:spPr>
        <a:xfrm>
          <a:off x="10528300" y="608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24235</xdr:rowOff>
    </xdr:from>
    <xdr:to>
      <xdr:col>50</xdr:col>
      <xdr:colOff>165100</xdr:colOff>
      <xdr:row>36</xdr:row>
      <xdr:rowOff>125835</xdr:rowOff>
    </xdr:to>
    <xdr:sp macro="" textlink="">
      <xdr:nvSpPr>
        <xdr:cNvPr id="314" name="楕円 313"/>
        <xdr:cNvSpPr/>
      </xdr:nvSpPr>
      <xdr:spPr>
        <a:xfrm>
          <a:off x="9588500" y="61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142362</xdr:rowOff>
    </xdr:from>
    <xdr:ext cx="534377" cy="259045"/>
    <xdr:sp macro="" textlink="">
      <xdr:nvSpPr>
        <xdr:cNvPr id="315" name="テキスト ボックス 314"/>
        <xdr:cNvSpPr txBox="1"/>
      </xdr:nvSpPr>
      <xdr:spPr>
        <a:xfrm>
          <a:off x="9372111" y="59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13210</xdr:rowOff>
    </xdr:from>
    <xdr:to>
      <xdr:col>46</xdr:col>
      <xdr:colOff>38100</xdr:colOff>
      <xdr:row>36</xdr:row>
      <xdr:rowOff>114810</xdr:rowOff>
    </xdr:to>
    <xdr:sp macro="" textlink="">
      <xdr:nvSpPr>
        <xdr:cNvPr id="316" name="楕円 315"/>
        <xdr:cNvSpPr/>
      </xdr:nvSpPr>
      <xdr:spPr>
        <a:xfrm>
          <a:off x="8699500" y="61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131337</xdr:rowOff>
    </xdr:from>
    <xdr:ext cx="534377" cy="259045"/>
    <xdr:sp macro="" textlink="">
      <xdr:nvSpPr>
        <xdr:cNvPr id="317" name="テキスト ボックス 316"/>
        <xdr:cNvSpPr txBox="1"/>
      </xdr:nvSpPr>
      <xdr:spPr>
        <a:xfrm>
          <a:off x="8483111" y="59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147124</xdr:rowOff>
    </xdr:from>
    <xdr:to>
      <xdr:col>41</xdr:col>
      <xdr:colOff>101600</xdr:colOff>
      <xdr:row>36</xdr:row>
      <xdr:rowOff>77274</xdr:rowOff>
    </xdr:to>
    <xdr:sp macro="" textlink="">
      <xdr:nvSpPr>
        <xdr:cNvPr id="318" name="楕円 317"/>
        <xdr:cNvSpPr/>
      </xdr:nvSpPr>
      <xdr:spPr>
        <a:xfrm>
          <a:off x="7810500" y="61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93801</xdr:rowOff>
    </xdr:from>
    <xdr:ext cx="534377" cy="259045"/>
    <xdr:sp macro="" textlink="">
      <xdr:nvSpPr>
        <xdr:cNvPr id="319" name="テキスト ボックス 318"/>
        <xdr:cNvSpPr txBox="1"/>
      </xdr:nvSpPr>
      <xdr:spPr>
        <a:xfrm>
          <a:off x="7594111" y="59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135266</xdr:rowOff>
    </xdr:from>
    <xdr:to>
      <xdr:col>36</xdr:col>
      <xdr:colOff>165100</xdr:colOff>
      <xdr:row>36</xdr:row>
      <xdr:rowOff>65416</xdr:rowOff>
    </xdr:to>
    <xdr:sp macro="" textlink="">
      <xdr:nvSpPr>
        <xdr:cNvPr id="320" name="楕円 319"/>
        <xdr:cNvSpPr/>
      </xdr:nvSpPr>
      <xdr:spPr>
        <a:xfrm>
          <a:off x="6921500" y="61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81943</xdr:rowOff>
    </xdr:from>
    <xdr:ext cx="534377" cy="259045"/>
    <xdr:sp macro="" textlink="">
      <xdr:nvSpPr>
        <xdr:cNvPr id="321" name="テキスト ボックス 320"/>
        <xdr:cNvSpPr txBox="1"/>
      </xdr:nvSpPr>
      <xdr:spPr>
        <a:xfrm>
          <a:off x="6705111" y="5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125146</xdr:rowOff>
    </xdr:from>
    <xdr:to>
      <xdr:col>55</xdr:col>
      <xdr:colOff>0</xdr:colOff>
      <xdr:row>58</xdr:row>
      <xdr:rowOff>37340</xdr:rowOff>
    </xdr:to>
    <xdr:cxnSp macro="">
      <xdr:nvCxnSpPr>
        <xdr:cNvPr id="350" name="直線コネクタ 349"/>
        <xdr:cNvCxnSpPr/>
      </xdr:nvCxnSpPr>
      <xdr:spPr>
        <a:xfrm flipV="1">
          <a:off x="9639300" y="9897796"/>
          <a:ext cx="838200" cy="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51857</xdr:rowOff>
    </xdr:from>
    <xdr:to>
      <xdr:col>50</xdr:col>
      <xdr:colOff>114300</xdr:colOff>
      <xdr:row>58</xdr:row>
      <xdr:rowOff>37340</xdr:rowOff>
    </xdr:to>
    <xdr:cxnSp macro="">
      <xdr:nvCxnSpPr>
        <xdr:cNvPr id="353" name="直線コネクタ 352"/>
        <xdr:cNvCxnSpPr/>
      </xdr:nvCxnSpPr>
      <xdr:spPr>
        <a:xfrm>
          <a:off x="8750300" y="9824507"/>
          <a:ext cx="8890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16569</xdr:rowOff>
    </xdr:from>
    <xdr:to>
      <xdr:col>45</xdr:col>
      <xdr:colOff>177800</xdr:colOff>
      <xdr:row>57</xdr:row>
      <xdr:rowOff>51857</xdr:rowOff>
    </xdr:to>
    <xdr:cxnSp macro="">
      <xdr:nvCxnSpPr>
        <xdr:cNvPr id="356" name="直線コネクタ 355"/>
        <xdr:cNvCxnSpPr/>
      </xdr:nvCxnSpPr>
      <xdr:spPr>
        <a:xfrm>
          <a:off x="7861300" y="9789219"/>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16569</xdr:rowOff>
    </xdr:from>
    <xdr:to>
      <xdr:col>41</xdr:col>
      <xdr:colOff>50800</xdr:colOff>
      <xdr:row>58</xdr:row>
      <xdr:rowOff>38095</xdr:rowOff>
    </xdr:to>
    <xdr:cxnSp macro="">
      <xdr:nvCxnSpPr>
        <xdr:cNvPr id="359" name="直線コネクタ 358"/>
        <xdr:cNvCxnSpPr/>
      </xdr:nvCxnSpPr>
      <xdr:spPr>
        <a:xfrm flipV="1">
          <a:off x="6972300" y="9789219"/>
          <a:ext cx="889000" cy="1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74346</xdr:rowOff>
    </xdr:from>
    <xdr:to>
      <xdr:col>55</xdr:col>
      <xdr:colOff>50800</xdr:colOff>
      <xdr:row>58</xdr:row>
      <xdr:rowOff>4496</xdr:rowOff>
    </xdr:to>
    <xdr:sp macro="" textlink="">
      <xdr:nvSpPr>
        <xdr:cNvPr id="369" name="楕円 368"/>
        <xdr:cNvSpPr/>
      </xdr:nvSpPr>
      <xdr:spPr>
        <a:xfrm>
          <a:off x="104267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52773</xdr:rowOff>
    </xdr:from>
    <xdr:ext cx="534377" cy="259045"/>
    <xdr:sp macro="" textlink="">
      <xdr:nvSpPr>
        <xdr:cNvPr id="370" name="普通建設事業費該当値テキスト"/>
        <xdr:cNvSpPr txBox="1"/>
      </xdr:nvSpPr>
      <xdr:spPr>
        <a:xfrm>
          <a:off x="10528300" y="98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157990</xdr:rowOff>
    </xdr:from>
    <xdr:to>
      <xdr:col>50</xdr:col>
      <xdr:colOff>165100</xdr:colOff>
      <xdr:row>58</xdr:row>
      <xdr:rowOff>88140</xdr:rowOff>
    </xdr:to>
    <xdr:sp macro="" textlink="">
      <xdr:nvSpPr>
        <xdr:cNvPr id="371" name="楕円 370"/>
        <xdr:cNvSpPr/>
      </xdr:nvSpPr>
      <xdr:spPr>
        <a:xfrm>
          <a:off x="9588500" y="9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79267</xdr:rowOff>
    </xdr:from>
    <xdr:ext cx="534377" cy="259045"/>
    <xdr:sp macro="" textlink="">
      <xdr:nvSpPr>
        <xdr:cNvPr id="372" name="テキスト ボックス 371"/>
        <xdr:cNvSpPr txBox="1"/>
      </xdr:nvSpPr>
      <xdr:spPr>
        <a:xfrm>
          <a:off x="9372111" y="100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1057</xdr:rowOff>
    </xdr:from>
    <xdr:to>
      <xdr:col>46</xdr:col>
      <xdr:colOff>38100</xdr:colOff>
      <xdr:row>57</xdr:row>
      <xdr:rowOff>102657</xdr:rowOff>
    </xdr:to>
    <xdr:sp macro="" textlink="">
      <xdr:nvSpPr>
        <xdr:cNvPr id="373" name="楕円 372"/>
        <xdr:cNvSpPr/>
      </xdr:nvSpPr>
      <xdr:spPr>
        <a:xfrm>
          <a:off x="8699500" y="97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93784</xdr:rowOff>
    </xdr:from>
    <xdr:ext cx="534377" cy="259045"/>
    <xdr:sp macro="" textlink="">
      <xdr:nvSpPr>
        <xdr:cNvPr id="374" name="テキスト ボックス 373"/>
        <xdr:cNvSpPr txBox="1"/>
      </xdr:nvSpPr>
      <xdr:spPr>
        <a:xfrm>
          <a:off x="8483111" y="98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137219</xdr:rowOff>
    </xdr:from>
    <xdr:to>
      <xdr:col>41</xdr:col>
      <xdr:colOff>101600</xdr:colOff>
      <xdr:row>57</xdr:row>
      <xdr:rowOff>67369</xdr:rowOff>
    </xdr:to>
    <xdr:sp macro="" textlink="">
      <xdr:nvSpPr>
        <xdr:cNvPr id="375" name="楕円 374"/>
        <xdr:cNvSpPr/>
      </xdr:nvSpPr>
      <xdr:spPr>
        <a:xfrm>
          <a:off x="7810500" y="97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58496</xdr:rowOff>
    </xdr:from>
    <xdr:ext cx="534377" cy="259045"/>
    <xdr:sp macro="" textlink="">
      <xdr:nvSpPr>
        <xdr:cNvPr id="376" name="テキスト ボックス 375"/>
        <xdr:cNvSpPr txBox="1"/>
      </xdr:nvSpPr>
      <xdr:spPr>
        <a:xfrm>
          <a:off x="7594111" y="98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158745</xdr:rowOff>
    </xdr:from>
    <xdr:to>
      <xdr:col>36</xdr:col>
      <xdr:colOff>165100</xdr:colOff>
      <xdr:row>58</xdr:row>
      <xdr:rowOff>88895</xdr:rowOff>
    </xdr:to>
    <xdr:sp macro="" textlink="">
      <xdr:nvSpPr>
        <xdr:cNvPr id="377" name="楕円 376"/>
        <xdr:cNvSpPr/>
      </xdr:nvSpPr>
      <xdr:spPr>
        <a:xfrm>
          <a:off x="6921500" y="99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80022</xdr:rowOff>
    </xdr:from>
    <xdr:ext cx="534377" cy="259045"/>
    <xdr:sp macro="" textlink="">
      <xdr:nvSpPr>
        <xdr:cNvPr id="378" name="テキスト ボックス 377"/>
        <xdr:cNvSpPr txBox="1"/>
      </xdr:nvSpPr>
      <xdr:spPr>
        <a:xfrm>
          <a:off x="6705111" y="100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87709</xdr:rowOff>
    </xdr:from>
    <xdr:to>
      <xdr:col>55</xdr:col>
      <xdr:colOff>0</xdr:colOff>
      <xdr:row>79</xdr:row>
      <xdr:rowOff>10868</xdr:rowOff>
    </xdr:to>
    <xdr:cxnSp macro="">
      <xdr:nvCxnSpPr>
        <xdr:cNvPr id="409" name="直線コネクタ 408"/>
        <xdr:cNvCxnSpPr/>
      </xdr:nvCxnSpPr>
      <xdr:spPr>
        <a:xfrm>
          <a:off x="9639300" y="13460809"/>
          <a:ext cx="838200" cy="9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110700</xdr:rowOff>
    </xdr:from>
    <xdr:to>
      <xdr:col>50</xdr:col>
      <xdr:colOff>114300</xdr:colOff>
      <xdr:row>78</xdr:row>
      <xdr:rowOff>87709</xdr:rowOff>
    </xdr:to>
    <xdr:cxnSp macro="">
      <xdr:nvCxnSpPr>
        <xdr:cNvPr id="412" name="直線コネクタ 411"/>
        <xdr:cNvCxnSpPr/>
      </xdr:nvCxnSpPr>
      <xdr:spPr>
        <a:xfrm>
          <a:off x="8750300" y="13312350"/>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110700</xdr:rowOff>
    </xdr:from>
    <xdr:to>
      <xdr:col>45</xdr:col>
      <xdr:colOff>177800</xdr:colOff>
      <xdr:row>77</xdr:row>
      <xdr:rowOff>167525</xdr:rowOff>
    </xdr:to>
    <xdr:cxnSp macro="">
      <xdr:nvCxnSpPr>
        <xdr:cNvPr id="415" name="直線コネクタ 414"/>
        <xdr:cNvCxnSpPr/>
      </xdr:nvCxnSpPr>
      <xdr:spPr>
        <a:xfrm flipV="1">
          <a:off x="7861300" y="13312350"/>
          <a:ext cx="889000" cy="5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131518</xdr:rowOff>
    </xdr:from>
    <xdr:to>
      <xdr:col>55</xdr:col>
      <xdr:colOff>50800</xdr:colOff>
      <xdr:row>79</xdr:row>
      <xdr:rowOff>61668</xdr:rowOff>
    </xdr:to>
    <xdr:sp macro="" textlink="">
      <xdr:nvSpPr>
        <xdr:cNvPr id="425" name="楕円 424"/>
        <xdr:cNvSpPr/>
      </xdr:nvSpPr>
      <xdr:spPr>
        <a:xfrm>
          <a:off x="10426700" y="135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46445</xdr:rowOff>
    </xdr:from>
    <xdr:ext cx="469744" cy="259045"/>
    <xdr:sp macro="" textlink="">
      <xdr:nvSpPr>
        <xdr:cNvPr id="426" name="普通建設事業費 （ うち新規整備　）該当値テキスト"/>
        <xdr:cNvSpPr txBox="1"/>
      </xdr:nvSpPr>
      <xdr:spPr>
        <a:xfrm>
          <a:off x="10528300" y="1341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36909</xdr:rowOff>
    </xdr:from>
    <xdr:to>
      <xdr:col>50</xdr:col>
      <xdr:colOff>165100</xdr:colOff>
      <xdr:row>78</xdr:row>
      <xdr:rowOff>138509</xdr:rowOff>
    </xdr:to>
    <xdr:sp macro="" textlink="">
      <xdr:nvSpPr>
        <xdr:cNvPr id="427" name="楕円 426"/>
        <xdr:cNvSpPr/>
      </xdr:nvSpPr>
      <xdr:spPr>
        <a:xfrm>
          <a:off x="9588500" y="134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129636</xdr:rowOff>
    </xdr:from>
    <xdr:ext cx="534377" cy="259045"/>
    <xdr:sp macro="" textlink="">
      <xdr:nvSpPr>
        <xdr:cNvPr id="428" name="テキスト ボックス 427"/>
        <xdr:cNvSpPr txBox="1"/>
      </xdr:nvSpPr>
      <xdr:spPr>
        <a:xfrm>
          <a:off x="9372111" y="135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59900</xdr:rowOff>
    </xdr:from>
    <xdr:to>
      <xdr:col>46</xdr:col>
      <xdr:colOff>38100</xdr:colOff>
      <xdr:row>77</xdr:row>
      <xdr:rowOff>161500</xdr:rowOff>
    </xdr:to>
    <xdr:sp macro="" textlink="">
      <xdr:nvSpPr>
        <xdr:cNvPr id="429" name="楕円 428"/>
        <xdr:cNvSpPr/>
      </xdr:nvSpPr>
      <xdr:spPr>
        <a:xfrm>
          <a:off x="8699500" y="132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152627</xdr:rowOff>
    </xdr:from>
    <xdr:ext cx="534377" cy="259045"/>
    <xdr:sp macro="" textlink="">
      <xdr:nvSpPr>
        <xdr:cNvPr id="430" name="テキスト ボックス 429"/>
        <xdr:cNvSpPr txBox="1"/>
      </xdr:nvSpPr>
      <xdr:spPr>
        <a:xfrm>
          <a:off x="8483111" y="133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116725</xdr:rowOff>
    </xdr:from>
    <xdr:to>
      <xdr:col>41</xdr:col>
      <xdr:colOff>101600</xdr:colOff>
      <xdr:row>78</xdr:row>
      <xdr:rowOff>46875</xdr:rowOff>
    </xdr:to>
    <xdr:sp macro="" textlink="">
      <xdr:nvSpPr>
        <xdr:cNvPr id="431" name="楕円 430"/>
        <xdr:cNvSpPr/>
      </xdr:nvSpPr>
      <xdr:spPr>
        <a:xfrm>
          <a:off x="7810500" y="133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38002</xdr:rowOff>
    </xdr:from>
    <xdr:ext cx="534377" cy="259045"/>
    <xdr:sp macro="" textlink="">
      <xdr:nvSpPr>
        <xdr:cNvPr id="432" name="テキスト ボックス 431"/>
        <xdr:cNvSpPr txBox="1"/>
      </xdr:nvSpPr>
      <xdr:spPr>
        <a:xfrm>
          <a:off x="7594111" y="134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50585</xdr:rowOff>
    </xdr:from>
    <xdr:to>
      <xdr:col>55</xdr:col>
      <xdr:colOff>0</xdr:colOff>
      <xdr:row>98</xdr:row>
      <xdr:rowOff>109601</xdr:rowOff>
    </xdr:to>
    <xdr:cxnSp macro="">
      <xdr:nvCxnSpPr>
        <xdr:cNvPr id="461" name="直線コネクタ 460"/>
        <xdr:cNvCxnSpPr/>
      </xdr:nvCxnSpPr>
      <xdr:spPr>
        <a:xfrm flipV="1">
          <a:off x="9639300" y="16681235"/>
          <a:ext cx="838200" cy="2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107747</xdr:rowOff>
    </xdr:from>
    <xdr:to>
      <xdr:col>50</xdr:col>
      <xdr:colOff>114300</xdr:colOff>
      <xdr:row>98</xdr:row>
      <xdr:rowOff>109601</xdr:rowOff>
    </xdr:to>
    <xdr:cxnSp macro="">
      <xdr:nvCxnSpPr>
        <xdr:cNvPr id="464" name="直線コネクタ 463"/>
        <xdr:cNvCxnSpPr/>
      </xdr:nvCxnSpPr>
      <xdr:spPr>
        <a:xfrm>
          <a:off x="8750300" y="16738397"/>
          <a:ext cx="889000" cy="1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107747</xdr:rowOff>
    </xdr:from>
    <xdr:to>
      <xdr:col>45</xdr:col>
      <xdr:colOff>177800</xdr:colOff>
      <xdr:row>97</xdr:row>
      <xdr:rowOff>116548</xdr:rowOff>
    </xdr:to>
    <xdr:cxnSp macro="">
      <xdr:nvCxnSpPr>
        <xdr:cNvPr id="467" name="直線コネクタ 466"/>
        <xdr:cNvCxnSpPr/>
      </xdr:nvCxnSpPr>
      <xdr:spPr>
        <a:xfrm flipV="1">
          <a:off x="7861300" y="1673839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171235</xdr:rowOff>
    </xdr:from>
    <xdr:to>
      <xdr:col>55</xdr:col>
      <xdr:colOff>50800</xdr:colOff>
      <xdr:row>97</xdr:row>
      <xdr:rowOff>101385</xdr:rowOff>
    </xdr:to>
    <xdr:sp macro="" textlink="">
      <xdr:nvSpPr>
        <xdr:cNvPr id="477" name="楕円 476"/>
        <xdr:cNvSpPr/>
      </xdr:nvSpPr>
      <xdr:spPr>
        <a:xfrm>
          <a:off x="10426700" y="16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149662</xdr:rowOff>
    </xdr:from>
    <xdr:ext cx="534377" cy="259045"/>
    <xdr:sp macro="" textlink="">
      <xdr:nvSpPr>
        <xdr:cNvPr id="478" name="普通建設事業費 （ うち更新整備　）該当値テキスト"/>
        <xdr:cNvSpPr txBox="1"/>
      </xdr:nvSpPr>
      <xdr:spPr>
        <a:xfrm>
          <a:off x="10528300" y="166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58801</xdr:rowOff>
    </xdr:from>
    <xdr:to>
      <xdr:col>50</xdr:col>
      <xdr:colOff>165100</xdr:colOff>
      <xdr:row>98</xdr:row>
      <xdr:rowOff>160401</xdr:rowOff>
    </xdr:to>
    <xdr:sp macro="" textlink="">
      <xdr:nvSpPr>
        <xdr:cNvPr id="479" name="楕円 478"/>
        <xdr:cNvSpPr/>
      </xdr:nvSpPr>
      <xdr:spPr>
        <a:xfrm>
          <a:off x="9588500" y="168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151528</xdr:rowOff>
    </xdr:from>
    <xdr:ext cx="469744" cy="259045"/>
    <xdr:sp macro="" textlink="">
      <xdr:nvSpPr>
        <xdr:cNvPr id="480" name="テキスト ボックス 479"/>
        <xdr:cNvSpPr txBox="1"/>
      </xdr:nvSpPr>
      <xdr:spPr>
        <a:xfrm>
          <a:off x="9404428" y="1695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56947</xdr:rowOff>
    </xdr:from>
    <xdr:to>
      <xdr:col>46</xdr:col>
      <xdr:colOff>38100</xdr:colOff>
      <xdr:row>97</xdr:row>
      <xdr:rowOff>158547</xdr:rowOff>
    </xdr:to>
    <xdr:sp macro="" textlink="">
      <xdr:nvSpPr>
        <xdr:cNvPr id="481" name="楕円 480"/>
        <xdr:cNvSpPr/>
      </xdr:nvSpPr>
      <xdr:spPr>
        <a:xfrm>
          <a:off x="8699500" y="166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3624</xdr:rowOff>
    </xdr:from>
    <xdr:ext cx="534377" cy="259045"/>
    <xdr:sp macro="" textlink="">
      <xdr:nvSpPr>
        <xdr:cNvPr id="482" name="テキスト ボックス 481"/>
        <xdr:cNvSpPr txBox="1"/>
      </xdr:nvSpPr>
      <xdr:spPr>
        <a:xfrm>
          <a:off x="8483111" y="164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65748</xdr:rowOff>
    </xdr:from>
    <xdr:to>
      <xdr:col>41</xdr:col>
      <xdr:colOff>101600</xdr:colOff>
      <xdr:row>97</xdr:row>
      <xdr:rowOff>167348</xdr:rowOff>
    </xdr:to>
    <xdr:sp macro="" textlink="">
      <xdr:nvSpPr>
        <xdr:cNvPr id="483" name="楕円 482"/>
        <xdr:cNvSpPr/>
      </xdr:nvSpPr>
      <xdr:spPr>
        <a:xfrm>
          <a:off x="7810500" y="166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158475</xdr:rowOff>
    </xdr:from>
    <xdr:ext cx="534377" cy="259045"/>
    <xdr:sp macro="" textlink="">
      <xdr:nvSpPr>
        <xdr:cNvPr id="484" name="テキスト ボックス 483"/>
        <xdr:cNvSpPr txBox="1"/>
      </xdr:nvSpPr>
      <xdr:spPr>
        <a:xfrm>
          <a:off x="7594111" y="167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48913</xdr:rowOff>
    </xdr:from>
    <xdr:to>
      <xdr:col>85</xdr:col>
      <xdr:colOff>127000</xdr:colOff>
      <xdr:row>77</xdr:row>
      <xdr:rowOff>79938</xdr:rowOff>
    </xdr:to>
    <xdr:cxnSp macro="">
      <xdr:nvCxnSpPr>
        <xdr:cNvPr id="619" name="直線コネクタ 618"/>
        <xdr:cNvCxnSpPr/>
      </xdr:nvCxnSpPr>
      <xdr:spPr>
        <a:xfrm flipV="1">
          <a:off x="15481300" y="1325056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75136</xdr:rowOff>
    </xdr:from>
    <xdr:to>
      <xdr:col>81</xdr:col>
      <xdr:colOff>50800</xdr:colOff>
      <xdr:row>77</xdr:row>
      <xdr:rowOff>79938</xdr:rowOff>
    </xdr:to>
    <xdr:cxnSp macro="">
      <xdr:nvCxnSpPr>
        <xdr:cNvPr id="622" name="直線コネクタ 621"/>
        <xdr:cNvCxnSpPr/>
      </xdr:nvCxnSpPr>
      <xdr:spPr>
        <a:xfrm>
          <a:off x="14592300" y="1327678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15587</xdr:rowOff>
    </xdr:from>
    <xdr:to>
      <xdr:col>76</xdr:col>
      <xdr:colOff>114300</xdr:colOff>
      <xdr:row>77</xdr:row>
      <xdr:rowOff>75136</xdr:rowOff>
    </xdr:to>
    <xdr:cxnSp macro="">
      <xdr:nvCxnSpPr>
        <xdr:cNvPr id="625" name="直線コネクタ 624"/>
        <xdr:cNvCxnSpPr/>
      </xdr:nvCxnSpPr>
      <xdr:spPr>
        <a:xfrm>
          <a:off x="13703300" y="13217237"/>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7781</xdr:rowOff>
    </xdr:from>
    <xdr:to>
      <xdr:col>71</xdr:col>
      <xdr:colOff>177800</xdr:colOff>
      <xdr:row>77</xdr:row>
      <xdr:rowOff>15587</xdr:rowOff>
    </xdr:to>
    <xdr:cxnSp macro="">
      <xdr:nvCxnSpPr>
        <xdr:cNvPr id="628" name="直線コネクタ 627"/>
        <xdr:cNvCxnSpPr/>
      </xdr:nvCxnSpPr>
      <xdr:spPr>
        <a:xfrm>
          <a:off x="12814300" y="13209431"/>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169563</xdr:rowOff>
    </xdr:from>
    <xdr:to>
      <xdr:col>85</xdr:col>
      <xdr:colOff>177800</xdr:colOff>
      <xdr:row>77</xdr:row>
      <xdr:rowOff>99713</xdr:rowOff>
    </xdr:to>
    <xdr:sp macro="" textlink="">
      <xdr:nvSpPr>
        <xdr:cNvPr id="638" name="楕円 637"/>
        <xdr:cNvSpPr/>
      </xdr:nvSpPr>
      <xdr:spPr>
        <a:xfrm>
          <a:off x="162687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147990</xdr:rowOff>
    </xdr:from>
    <xdr:ext cx="534377" cy="259045"/>
    <xdr:sp macro="" textlink="">
      <xdr:nvSpPr>
        <xdr:cNvPr id="639" name="公債費該当値テキスト"/>
        <xdr:cNvSpPr txBox="1"/>
      </xdr:nvSpPr>
      <xdr:spPr>
        <a:xfrm>
          <a:off x="16370300" y="13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29138</xdr:rowOff>
    </xdr:from>
    <xdr:to>
      <xdr:col>81</xdr:col>
      <xdr:colOff>101600</xdr:colOff>
      <xdr:row>77</xdr:row>
      <xdr:rowOff>130738</xdr:rowOff>
    </xdr:to>
    <xdr:sp macro="" textlink="">
      <xdr:nvSpPr>
        <xdr:cNvPr id="640" name="楕円 639"/>
        <xdr:cNvSpPr/>
      </xdr:nvSpPr>
      <xdr:spPr>
        <a:xfrm>
          <a:off x="15430500" y="132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121865</xdr:rowOff>
    </xdr:from>
    <xdr:ext cx="534377" cy="259045"/>
    <xdr:sp macro="" textlink="">
      <xdr:nvSpPr>
        <xdr:cNvPr id="641" name="テキスト ボックス 640"/>
        <xdr:cNvSpPr txBox="1"/>
      </xdr:nvSpPr>
      <xdr:spPr>
        <a:xfrm>
          <a:off x="15214111" y="133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24336</xdr:rowOff>
    </xdr:from>
    <xdr:to>
      <xdr:col>76</xdr:col>
      <xdr:colOff>165100</xdr:colOff>
      <xdr:row>77</xdr:row>
      <xdr:rowOff>125936</xdr:rowOff>
    </xdr:to>
    <xdr:sp macro="" textlink="">
      <xdr:nvSpPr>
        <xdr:cNvPr id="642" name="楕円 641"/>
        <xdr:cNvSpPr/>
      </xdr:nvSpPr>
      <xdr:spPr>
        <a:xfrm>
          <a:off x="14541500" y="13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117063</xdr:rowOff>
    </xdr:from>
    <xdr:ext cx="534377" cy="259045"/>
    <xdr:sp macro="" textlink="">
      <xdr:nvSpPr>
        <xdr:cNvPr id="643" name="テキスト ボックス 642"/>
        <xdr:cNvSpPr txBox="1"/>
      </xdr:nvSpPr>
      <xdr:spPr>
        <a:xfrm>
          <a:off x="14325111" y="133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136237</xdr:rowOff>
    </xdr:from>
    <xdr:to>
      <xdr:col>72</xdr:col>
      <xdr:colOff>38100</xdr:colOff>
      <xdr:row>77</xdr:row>
      <xdr:rowOff>66387</xdr:rowOff>
    </xdr:to>
    <xdr:sp macro="" textlink="">
      <xdr:nvSpPr>
        <xdr:cNvPr id="644" name="楕円 643"/>
        <xdr:cNvSpPr/>
      </xdr:nvSpPr>
      <xdr:spPr>
        <a:xfrm>
          <a:off x="13652500" y="131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57514</xdr:rowOff>
    </xdr:from>
    <xdr:ext cx="534377" cy="259045"/>
    <xdr:sp macro="" textlink="">
      <xdr:nvSpPr>
        <xdr:cNvPr id="645" name="テキスト ボックス 644"/>
        <xdr:cNvSpPr txBox="1"/>
      </xdr:nvSpPr>
      <xdr:spPr>
        <a:xfrm>
          <a:off x="13436111" y="1325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128431</xdr:rowOff>
    </xdr:from>
    <xdr:to>
      <xdr:col>67</xdr:col>
      <xdr:colOff>101600</xdr:colOff>
      <xdr:row>77</xdr:row>
      <xdr:rowOff>58581</xdr:rowOff>
    </xdr:to>
    <xdr:sp macro="" textlink="">
      <xdr:nvSpPr>
        <xdr:cNvPr id="646" name="楕円 645"/>
        <xdr:cNvSpPr/>
      </xdr:nvSpPr>
      <xdr:spPr>
        <a:xfrm>
          <a:off x="12763500" y="131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49708</xdr:rowOff>
    </xdr:from>
    <xdr:ext cx="534377" cy="259045"/>
    <xdr:sp macro="" textlink="">
      <xdr:nvSpPr>
        <xdr:cNvPr id="647" name="テキスト ボックス 646"/>
        <xdr:cNvSpPr txBox="1"/>
      </xdr:nvSpPr>
      <xdr:spPr>
        <a:xfrm>
          <a:off x="12547111" y="132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95069</xdr:rowOff>
    </xdr:from>
    <xdr:to>
      <xdr:col>85</xdr:col>
      <xdr:colOff>127000</xdr:colOff>
      <xdr:row>98</xdr:row>
      <xdr:rowOff>101034</xdr:rowOff>
    </xdr:to>
    <xdr:cxnSp macro="">
      <xdr:nvCxnSpPr>
        <xdr:cNvPr id="674" name="直線コネクタ 673"/>
        <xdr:cNvCxnSpPr/>
      </xdr:nvCxnSpPr>
      <xdr:spPr>
        <a:xfrm flipV="1">
          <a:off x="15481300" y="16897169"/>
          <a:ext cx="8382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101034</xdr:rowOff>
    </xdr:from>
    <xdr:to>
      <xdr:col>81</xdr:col>
      <xdr:colOff>50800</xdr:colOff>
      <xdr:row>98</xdr:row>
      <xdr:rowOff>101364</xdr:rowOff>
    </xdr:to>
    <xdr:cxnSp macro="">
      <xdr:nvCxnSpPr>
        <xdr:cNvPr id="677" name="直線コネクタ 676"/>
        <xdr:cNvCxnSpPr/>
      </xdr:nvCxnSpPr>
      <xdr:spPr>
        <a:xfrm flipV="1">
          <a:off x="14592300" y="16903134"/>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101364</xdr:rowOff>
    </xdr:from>
    <xdr:to>
      <xdr:col>76</xdr:col>
      <xdr:colOff>114300</xdr:colOff>
      <xdr:row>98</xdr:row>
      <xdr:rowOff>132555</xdr:rowOff>
    </xdr:to>
    <xdr:cxnSp macro="">
      <xdr:nvCxnSpPr>
        <xdr:cNvPr id="680" name="直線コネクタ 679"/>
        <xdr:cNvCxnSpPr/>
      </xdr:nvCxnSpPr>
      <xdr:spPr>
        <a:xfrm flipV="1">
          <a:off x="13703300" y="16903464"/>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132133</xdr:rowOff>
    </xdr:from>
    <xdr:to>
      <xdr:col>71</xdr:col>
      <xdr:colOff>177800</xdr:colOff>
      <xdr:row>98</xdr:row>
      <xdr:rowOff>132555</xdr:rowOff>
    </xdr:to>
    <xdr:cxnSp macro="">
      <xdr:nvCxnSpPr>
        <xdr:cNvPr id="683" name="直線コネクタ 682"/>
        <xdr:cNvCxnSpPr/>
      </xdr:nvCxnSpPr>
      <xdr:spPr>
        <a:xfrm>
          <a:off x="12814300" y="16934233"/>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44269</xdr:rowOff>
    </xdr:from>
    <xdr:to>
      <xdr:col>85</xdr:col>
      <xdr:colOff>177800</xdr:colOff>
      <xdr:row>98</xdr:row>
      <xdr:rowOff>145869</xdr:rowOff>
    </xdr:to>
    <xdr:sp macro="" textlink="">
      <xdr:nvSpPr>
        <xdr:cNvPr id="693" name="楕円 692"/>
        <xdr:cNvSpPr/>
      </xdr:nvSpPr>
      <xdr:spPr>
        <a:xfrm>
          <a:off x="16268700" y="168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50234</xdr:rowOff>
    </xdr:from>
    <xdr:to>
      <xdr:col>81</xdr:col>
      <xdr:colOff>101600</xdr:colOff>
      <xdr:row>98</xdr:row>
      <xdr:rowOff>151834</xdr:rowOff>
    </xdr:to>
    <xdr:sp macro="" textlink="">
      <xdr:nvSpPr>
        <xdr:cNvPr id="695" name="楕円 694"/>
        <xdr:cNvSpPr/>
      </xdr:nvSpPr>
      <xdr:spPr>
        <a:xfrm>
          <a:off x="15430500" y="168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142961</xdr:rowOff>
    </xdr:from>
    <xdr:ext cx="469744" cy="259045"/>
    <xdr:sp macro="" textlink="">
      <xdr:nvSpPr>
        <xdr:cNvPr id="696" name="テキスト ボックス 695"/>
        <xdr:cNvSpPr txBox="1"/>
      </xdr:nvSpPr>
      <xdr:spPr>
        <a:xfrm>
          <a:off x="15246428" y="1694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50564</xdr:rowOff>
    </xdr:from>
    <xdr:to>
      <xdr:col>76</xdr:col>
      <xdr:colOff>165100</xdr:colOff>
      <xdr:row>98</xdr:row>
      <xdr:rowOff>152164</xdr:rowOff>
    </xdr:to>
    <xdr:sp macro="" textlink="">
      <xdr:nvSpPr>
        <xdr:cNvPr id="697" name="楕円 696"/>
        <xdr:cNvSpPr/>
      </xdr:nvSpPr>
      <xdr:spPr>
        <a:xfrm>
          <a:off x="14541500" y="168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143291</xdr:rowOff>
    </xdr:from>
    <xdr:ext cx="469744" cy="259045"/>
    <xdr:sp macro="" textlink="">
      <xdr:nvSpPr>
        <xdr:cNvPr id="698" name="テキスト ボックス 697"/>
        <xdr:cNvSpPr txBox="1"/>
      </xdr:nvSpPr>
      <xdr:spPr>
        <a:xfrm>
          <a:off x="14357428" y="169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81755</xdr:rowOff>
    </xdr:from>
    <xdr:to>
      <xdr:col>72</xdr:col>
      <xdr:colOff>38100</xdr:colOff>
      <xdr:row>99</xdr:row>
      <xdr:rowOff>11905</xdr:rowOff>
    </xdr:to>
    <xdr:sp macro="" textlink="">
      <xdr:nvSpPr>
        <xdr:cNvPr id="699" name="楕円 698"/>
        <xdr:cNvSpPr/>
      </xdr:nvSpPr>
      <xdr:spPr>
        <a:xfrm>
          <a:off x="13652500" y="168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3032</xdr:rowOff>
    </xdr:from>
    <xdr:ext cx="469744" cy="259045"/>
    <xdr:sp macro="" textlink="">
      <xdr:nvSpPr>
        <xdr:cNvPr id="700" name="テキスト ボックス 699"/>
        <xdr:cNvSpPr txBox="1"/>
      </xdr:nvSpPr>
      <xdr:spPr>
        <a:xfrm>
          <a:off x="13468428" y="1697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81333</xdr:rowOff>
    </xdr:from>
    <xdr:to>
      <xdr:col>67</xdr:col>
      <xdr:colOff>101600</xdr:colOff>
      <xdr:row>99</xdr:row>
      <xdr:rowOff>11483</xdr:rowOff>
    </xdr:to>
    <xdr:sp macro="" textlink="">
      <xdr:nvSpPr>
        <xdr:cNvPr id="701" name="楕円 700"/>
        <xdr:cNvSpPr/>
      </xdr:nvSpPr>
      <xdr:spPr>
        <a:xfrm>
          <a:off x="12763500" y="168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2610</xdr:rowOff>
    </xdr:from>
    <xdr:ext cx="469744" cy="259045"/>
    <xdr:sp macro="" textlink="">
      <xdr:nvSpPr>
        <xdr:cNvPr id="702" name="テキスト ボックス 701"/>
        <xdr:cNvSpPr txBox="1"/>
      </xdr:nvSpPr>
      <xdr:spPr>
        <a:xfrm>
          <a:off x="12579428" y="169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51635</xdr:rowOff>
    </xdr:to>
    <xdr:cxnSp macro="">
      <xdr:nvCxnSpPr>
        <xdr:cNvPr id="733" name="直線コネクタ 732"/>
        <xdr:cNvCxnSpPr/>
      </xdr:nvCxnSpPr>
      <xdr:spPr>
        <a:xfrm>
          <a:off x="21323300" y="6731000"/>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32476</xdr:rowOff>
    </xdr:from>
    <xdr:to>
      <xdr:col>111</xdr:col>
      <xdr:colOff>177800</xdr:colOff>
      <xdr:row>39</xdr:row>
      <xdr:rowOff>44450</xdr:rowOff>
    </xdr:to>
    <xdr:cxnSp macro="">
      <xdr:nvCxnSpPr>
        <xdr:cNvPr id="736" name="直線コネクタ 735"/>
        <xdr:cNvCxnSpPr/>
      </xdr:nvCxnSpPr>
      <xdr:spPr>
        <a:xfrm>
          <a:off x="20434300" y="6719026"/>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16473</xdr:rowOff>
    </xdr:from>
    <xdr:to>
      <xdr:col>107</xdr:col>
      <xdr:colOff>50800</xdr:colOff>
      <xdr:row>39</xdr:row>
      <xdr:rowOff>32476</xdr:rowOff>
    </xdr:to>
    <xdr:cxnSp macro="">
      <xdr:nvCxnSpPr>
        <xdr:cNvPr id="739" name="直線コネクタ 738"/>
        <xdr:cNvCxnSpPr/>
      </xdr:nvCxnSpPr>
      <xdr:spPr>
        <a:xfrm>
          <a:off x="19545300" y="670302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4390</xdr:rowOff>
    </xdr:from>
    <xdr:to>
      <xdr:col>102</xdr:col>
      <xdr:colOff>114300</xdr:colOff>
      <xdr:row>39</xdr:row>
      <xdr:rowOff>16473</xdr:rowOff>
    </xdr:to>
    <xdr:cxnSp macro="">
      <xdr:nvCxnSpPr>
        <xdr:cNvPr id="742" name="直線コネクタ 741"/>
        <xdr:cNvCxnSpPr/>
      </xdr:nvCxnSpPr>
      <xdr:spPr>
        <a:xfrm>
          <a:off x="18656300" y="669094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835</xdr:rowOff>
    </xdr:from>
    <xdr:to>
      <xdr:col>116</xdr:col>
      <xdr:colOff>114300</xdr:colOff>
      <xdr:row>39</xdr:row>
      <xdr:rowOff>102435</xdr:rowOff>
    </xdr:to>
    <xdr:sp macro="" textlink="">
      <xdr:nvSpPr>
        <xdr:cNvPr id="752" name="楕円 751"/>
        <xdr:cNvSpPr/>
      </xdr:nvSpPr>
      <xdr:spPr>
        <a:xfrm>
          <a:off x="22110700" y="6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87212</xdr:rowOff>
    </xdr:from>
    <xdr:ext cx="378565" cy="259045"/>
    <xdr:sp macro="" textlink="">
      <xdr:nvSpPr>
        <xdr:cNvPr id="753" name="投資及び出資金該当値テキスト"/>
        <xdr:cNvSpPr txBox="1"/>
      </xdr:nvSpPr>
      <xdr:spPr>
        <a:xfrm>
          <a:off x="22212300" y="660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86377</xdr:rowOff>
    </xdr:from>
    <xdr:ext cx="378565" cy="259045"/>
    <xdr:sp macro="" textlink="">
      <xdr:nvSpPr>
        <xdr:cNvPr id="755" name="テキスト ボックス 754"/>
        <xdr:cNvSpPr txBox="1"/>
      </xdr:nvSpPr>
      <xdr:spPr>
        <a:xfrm>
          <a:off x="21134017" y="677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153126</xdr:rowOff>
    </xdr:from>
    <xdr:to>
      <xdr:col>107</xdr:col>
      <xdr:colOff>101600</xdr:colOff>
      <xdr:row>39</xdr:row>
      <xdr:rowOff>83276</xdr:rowOff>
    </xdr:to>
    <xdr:sp macro="" textlink="">
      <xdr:nvSpPr>
        <xdr:cNvPr id="756" name="楕円 755"/>
        <xdr:cNvSpPr/>
      </xdr:nvSpPr>
      <xdr:spPr>
        <a:xfrm>
          <a:off x="20383500" y="66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74403</xdr:rowOff>
    </xdr:from>
    <xdr:ext cx="378565" cy="259045"/>
    <xdr:sp macro="" textlink="">
      <xdr:nvSpPr>
        <xdr:cNvPr id="757" name="テキスト ボックス 756"/>
        <xdr:cNvSpPr txBox="1"/>
      </xdr:nvSpPr>
      <xdr:spPr>
        <a:xfrm>
          <a:off x="20245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137123</xdr:rowOff>
    </xdr:from>
    <xdr:to>
      <xdr:col>102</xdr:col>
      <xdr:colOff>165100</xdr:colOff>
      <xdr:row>39</xdr:row>
      <xdr:rowOff>67273</xdr:rowOff>
    </xdr:to>
    <xdr:sp macro="" textlink="">
      <xdr:nvSpPr>
        <xdr:cNvPr id="758" name="楕円 757"/>
        <xdr:cNvSpPr/>
      </xdr:nvSpPr>
      <xdr:spPr>
        <a:xfrm>
          <a:off x="19494500" y="66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83801</xdr:rowOff>
    </xdr:from>
    <xdr:ext cx="378565" cy="259045"/>
    <xdr:sp macro="" textlink="">
      <xdr:nvSpPr>
        <xdr:cNvPr id="759" name="テキスト ボックス 758"/>
        <xdr:cNvSpPr txBox="1"/>
      </xdr:nvSpPr>
      <xdr:spPr>
        <a:xfrm>
          <a:off x="19356017" y="642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125040</xdr:rowOff>
    </xdr:from>
    <xdr:to>
      <xdr:col>98</xdr:col>
      <xdr:colOff>38100</xdr:colOff>
      <xdr:row>39</xdr:row>
      <xdr:rowOff>55190</xdr:rowOff>
    </xdr:to>
    <xdr:sp macro="" textlink="">
      <xdr:nvSpPr>
        <xdr:cNvPr id="760" name="楕円 759"/>
        <xdr:cNvSpPr/>
      </xdr:nvSpPr>
      <xdr:spPr>
        <a:xfrm>
          <a:off x="18605500" y="66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71717</xdr:rowOff>
    </xdr:from>
    <xdr:ext cx="378565" cy="259045"/>
    <xdr:sp macro="" textlink="">
      <xdr:nvSpPr>
        <xdr:cNvPr id="761" name="テキスト ボックス 760"/>
        <xdr:cNvSpPr txBox="1"/>
      </xdr:nvSpPr>
      <xdr:spPr>
        <a:xfrm>
          <a:off x="18467017" y="6415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119995</xdr:rowOff>
    </xdr:from>
    <xdr:to>
      <xdr:col>116</xdr:col>
      <xdr:colOff>63500</xdr:colOff>
      <xdr:row>58</xdr:row>
      <xdr:rowOff>120269</xdr:rowOff>
    </xdr:to>
    <xdr:cxnSp macro="">
      <xdr:nvCxnSpPr>
        <xdr:cNvPr id="788" name="直線コネクタ 787"/>
        <xdr:cNvCxnSpPr/>
      </xdr:nvCxnSpPr>
      <xdr:spPr>
        <a:xfrm>
          <a:off x="21323300" y="1006409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119721</xdr:rowOff>
    </xdr:from>
    <xdr:to>
      <xdr:col>111</xdr:col>
      <xdr:colOff>177800</xdr:colOff>
      <xdr:row>58</xdr:row>
      <xdr:rowOff>119995</xdr:rowOff>
    </xdr:to>
    <xdr:cxnSp macro="">
      <xdr:nvCxnSpPr>
        <xdr:cNvPr id="791" name="直線コネクタ 790"/>
        <xdr:cNvCxnSpPr/>
      </xdr:nvCxnSpPr>
      <xdr:spPr>
        <a:xfrm>
          <a:off x="20434300" y="1006382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119446</xdr:rowOff>
    </xdr:from>
    <xdr:to>
      <xdr:col>107</xdr:col>
      <xdr:colOff>50800</xdr:colOff>
      <xdr:row>58</xdr:row>
      <xdr:rowOff>119721</xdr:rowOff>
    </xdr:to>
    <xdr:cxnSp macro="">
      <xdr:nvCxnSpPr>
        <xdr:cNvPr id="794" name="直線コネクタ 793"/>
        <xdr:cNvCxnSpPr/>
      </xdr:nvCxnSpPr>
      <xdr:spPr>
        <a:xfrm>
          <a:off x="19545300" y="1006354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119218</xdr:rowOff>
    </xdr:from>
    <xdr:to>
      <xdr:col>102</xdr:col>
      <xdr:colOff>114300</xdr:colOff>
      <xdr:row>58</xdr:row>
      <xdr:rowOff>119446</xdr:rowOff>
    </xdr:to>
    <xdr:cxnSp macro="">
      <xdr:nvCxnSpPr>
        <xdr:cNvPr id="797" name="直線コネクタ 796"/>
        <xdr:cNvCxnSpPr/>
      </xdr:nvCxnSpPr>
      <xdr:spPr>
        <a:xfrm>
          <a:off x="18656300" y="1006331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69469</xdr:rowOff>
    </xdr:from>
    <xdr:to>
      <xdr:col>116</xdr:col>
      <xdr:colOff>114300</xdr:colOff>
      <xdr:row>58</xdr:row>
      <xdr:rowOff>171069</xdr:rowOff>
    </xdr:to>
    <xdr:sp macro="" textlink="">
      <xdr:nvSpPr>
        <xdr:cNvPr id="807" name="楕円 806"/>
        <xdr:cNvSpPr/>
      </xdr:nvSpPr>
      <xdr:spPr>
        <a:xfrm>
          <a:off x="221107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69195</xdr:rowOff>
    </xdr:from>
    <xdr:to>
      <xdr:col>112</xdr:col>
      <xdr:colOff>38100</xdr:colOff>
      <xdr:row>58</xdr:row>
      <xdr:rowOff>170795</xdr:rowOff>
    </xdr:to>
    <xdr:sp macro="" textlink="">
      <xdr:nvSpPr>
        <xdr:cNvPr id="809" name="楕円 808"/>
        <xdr:cNvSpPr/>
      </xdr:nvSpPr>
      <xdr:spPr>
        <a:xfrm>
          <a:off x="212725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161922</xdr:rowOff>
    </xdr:from>
    <xdr:ext cx="378565" cy="259045"/>
    <xdr:sp macro="" textlink="">
      <xdr:nvSpPr>
        <xdr:cNvPr id="810" name="テキスト ボックス 809"/>
        <xdr:cNvSpPr txBox="1"/>
      </xdr:nvSpPr>
      <xdr:spPr>
        <a:xfrm>
          <a:off x="21134017" y="1010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68921</xdr:rowOff>
    </xdr:from>
    <xdr:to>
      <xdr:col>107</xdr:col>
      <xdr:colOff>101600</xdr:colOff>
      <xdr:row>58</xdr:row>
      <xdr:rowOff>170521</xdr:rowOff>
    </xdr:to>
    <xdr:sp macro="" textlink="">
      <xdr:nvSpPr>
        <xdr:cNvPr id="811" name="楕円 810"/>
        <xdr:cNvSpPr/>
      </xdr:nvSpPr>
      <xdr:spPr>
        <a:xfrm>
          <a:off x="20383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161648</xdr:rowOff>
    </xdr:from>
    <xdr:ext cx="378565" cy="259045"/>
    <xdr:sp macro="" textlink="">
      <xdr:nvSpPr>
        <xdr:cNvPr id="812" name="テキスト ボックス 811"/>
        <xdr:cNvSpPr txBox="1"/>
      </xdr:nvSpPr>
      <xdr:spPr>
        <a:xfrm>
          <a:off x="20245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68646</xdr:rowOff>
    </xdr:from>
    <xdr:to>
      <xdr:col>102</xdr:col>
      <xdr:colOff>165100</xdr:colOff>
      <xdr:row>58</xdr:row>
      <xdr:rowOff>170246</xdr:rowOff>
    </xdr:to>
    <xdr:sp macro="" textlink="">
      <xdr:nvSpPr>
        <xdr:cNvPr id="813" name="楕円 812"/>
        <xdr:cNvSpPr/>
      </xdr:nvSpPr>
      <xdr:spPr>
        <a:xfrm>
          <a:off x="19494500" y="100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161373</xdr:rowOff>
    </xdr:from>
    <xdr:ext cx="378565" cy="259045"/>
    <xdr:sp macro="" textlink="">
      <xdr:nvSpPr>
        <xdr:cNvPr id="814" name="テキスト ボックス 813"/>
        <xdr:cNvSpPr txBox="1"/>
      </xdr:nvSpPr>
      <xdr:spPr>
        <a:xfrm>
          <a:off x="19356017" y="1010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68418</xdr:rowOff>
    </xdr:from>
    <xdr:to>
      <xdr:col>98</xdr:col>
      <xdr:colOff>38100</xdr:colOff>
      <xdr:row>58</xdr:row>
      <xdr:rowOff>170018</xdr:rowOff>
    </xdr:to>
    <xdr:sp macro="" textlink="">
      <xdr:nvSpPr>
        <xdr:cNvPr id="815" name="楕円 814"/>
        <xdr:cNvSpPr/>
      </xdr:nvSpPr>
      <xdr:spPr>
        <a:xfrm>
          <a:off x="18605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161145</xdr:rowOff>
    </xdr:from>
    <xdr:ext cx="378565" cy="259045"/>
    <xdr:sp macro="" textlink="">
      <xdr:nvSpPr>
        <xdr:cNvPr id="816" name="テキスト ボックス 815"/>
        <xdr:cNvSpPr txBox="1"/>
      </xdr:nvSpPr>
      <xdr:spPr>
        <a:xfrm>
          <a:off x="18467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90232</xdr:rowOff>
    </xdr:from>
    <xdr:to>
      <xdr:col>116</xdr:col>
      <xdr:colOff>63500</xdr:colOff>
      <xdr:row>78</xdr:row>
      <xdr:rowOff>96952</xdr:rowOff>
    </xdr:to>
    <xdr:cxnSp macro="">
      <xdr:nvCxnSpPr>
        <xdr:cNvPr id="844" name="直線コネクタ 843"/>
        <xdr:cNvCxnSpPr/>
      </xdr:nvCxnSpPr>
      <xdr:spPr>
        <a:xfrm flipV="1">
          <a:off x="21323300" y="13463332"/>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95625</xdr:rowOff>
    </xdr:from>
    <xdr:to>
      <xdr:col>111</xdr:col>
      <xdr:colOff>177800</xdr:colOff>
      <xdr:row>78</xdr:row>
      <xdr:rowOff>96952</xdr:rowOff>
    </xdr:to>
    <xdr:cxnSp macro="">
      <xdr:nvCxnSpPr>
        <xdr:cNvPr id="847" name="直線コネクタ 846"/>
        <xdr:cNvCxnSpPr/>
      </xdr:nvCxnSpPr>
      <xdr:spPr>
        <a:xfrm>
          <a:off x="20434300" y="1346872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166058</xdr:rowOff>
    </xdr:from>
    <xdr:to>
      <xdr:col>107</xdr:col>
      <xdr:colOff>50800</xdr:colOff>
      <xdr:row>78</xdr:row>
      <xdr:rowOff>95625</xdr:rowOff>
    </xdr:to>
    <xdr:cxnSp macro="">
      <xdr:nvCxnSpPr>
        <xdr:cNvPr id="850" name="直線コネクタ 849"/>
        <xdr:cNvCxnSpPr/>
      </xdr:nvCxnSpPr>
      <xdr:spPr>
        <a:xfrm>
          <a:off x="19545300" y="13367708"/>
          <a:ext cx="889000" cy="10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166058</xdr:rowOff>
    </xdr:from>
    <xdr:to>
      <xdr:col>102</xdr:col>
      <xdr:colOff>114300</xdr:colOff>
      <xdr:row>78</xdr:row>
      <xdr:rowOff>71028</xdr:rowOff>
    </xdr:to>
    <xdr:cxnSp macro="">
      <xdr:nvCxnSpPr>
        <xdr:cNvPr id="853" name="直線コネクタ 852"/>
        <xdr:cNvCxnSpPr/>
      </xdr:nvCxnSpPr>
      <xdr:spPr>
        <a:xfrm flipV="1">
          <a:off x="18656300" y="13367708"/>
          <a:ext cx="889000" cy="7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39432</xdr:rowOff>
    </xdr:from>
    <xdr:to>
      <xdr:col>116</xdr:col>
      <xdr:colOff>114300</xdr:colOff>
      <xdr:row>78</xdr:row>
      <xdr:rowOff>141032</xdr:rowOff>
    </xdr:to>
    <xdr:sp macro="" textlink="">
      <xdr:nvSpPr>
        <xdr:cNvPr id="863" name="楕円 862"/>
        <xdr:cNvSpPr/>
      </xdr:nvSpPr>
      <xdr:spPr>
        <a:xfrm>
          <a:off x="221107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125809</xdr:rowOff>
    </xdr:from>
    <xdr:ext cx="534377" cy="259045"/>
    <xdr:sp macro="" textlink="">
      <xdr:nvSpPr>
        <xdr:cNvPr id="864" name="繰出金該当値テキスト"/>
        <xdr:cNvSpPr txBox="1"/>
      </xdr:nvSpPr>
      <xdr:spPr>
        <a:xfrm>
          <a:off x="22212300" y="133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46152</xdr:rowOff>
    </xdr:from>
    <xdr:to>
      <xdr:col>112</xdr:col>
      <xdr:colOff>38100</xdr:colOff>
      <xdr:row>78</xdr:row>
      <xdr:rowOff>147752</xdr:rowOff>
    </xdr:to>
    <xdr:sp macro="" textlink="">
      <xdr:nvSpPr>
        <xdr:cNvPr id="865" name="楕円 864"/>
        <xdr:cNvSpPr/>
      </xdr:nvSpPr>
      <xdr:spPr>
        <a:xfrm>
          <a:off x="21272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138879</xdr:rowOff>
    </xdr:from>
    <xdr:ext cx="534377" cy="259045"/>
    <xdr:sp macro="" textlink="">
      <xdr:nvSpPr>
        <xdr:cNvPr id="866" name="テキスト ボックス 865"/>
        <xdr:cNvSpPr txBox="1"/>
      </xdr:nvSpPr>
      <xdr:spPr>
        <a:xfrm>
          <a:off x="21056111" y="135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44825</xdr:rowOff>
    </xdr:from>
    <xdr:to>
      <xdr:col>107</xdr:col>
      <xdr:colOff>101600</xdr:colOff>
      <xdr:row>78</xdr:row>
      <xdr:rowOff>146425</xdr:rowOff>
    </xdr:to>
    <xdr:sp macro="" textlink="">
      <xdr:nvSpPr>
        <xdr:cNvPr id="867" name="楕円 866"/>
        <xdr:cNvSpPr/>
      </xdr:nvSpPr>
      <xdr:spPr>
        <a:xfrm>
          <a:off x="20383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137552</xdr:rowOff>
    </xdr:from>
    <xdr:ext cx="534377" cy="259045"/>
    <xdr:sp macro="" textlink="">
      <xdr:nvSpPr>
        <xdr:cNvPr id="868" name="テキスト ボックス 867"/>
        <xdr:cNvSpPr txBox="1"/>
      </xdr:nvSpPr>
      <xdr:spPr>
        <a:xfrm>
          <a:off x="20167111" y="135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115258</xdr:rowOff>
    </xdr:from>
    <xdr:to>
      <xdr:col>102</xdr:col>
      <xdr:colOff>165100</xdr:colOff>
      <xdr:row>78</xdr:row>
      <xdr:rowOff>45408</xdr:rowOff>
    </xdr:to>
    <xdr:sp macro="" textlink="">
      <xdr:nvSpPr>
        <xdr:cNvPr id="869" name="楕円 868"/>
        <xdr:cNvSpPr/>
      </xdr:nvSpPr>
      <xdr:spPr>
        <a:xfrm>
          <a:off x="19494500" y="133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36535</xdr:rowOff>
    </xdr:from>
    <xdr:ext cx="534377" cy="259045"/>
    <xdr:sp macro="" textlink="">
      <xdr:nvSpPr>
        <xdr:cNvPr id="870" name="テキスト ボックス 869"/>
        <xdr:cNvSpPr txBox="1"/>
      </xdr:nvSpPr>
      <xdr:spPr>
        <a:xfrm>
          <a:off x="19278111" y="134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20228</xdr:rowOff>
    </xdr:from>
    <xdr:to>
      <xdr:col>98</xdr:col>
      <xdr:colOff>38100</xdr:colOff>
      <xdr:row>78</xdr:row>
      <xdr:rowOff>121828</xdr:rowOff>
    </xdr:to>
    <xdr:sp macro="" textlink="">
      <xdr:nvSpPr>
        <xdr:cNvPr id="871" name="楕円 870"/>
        <xdr:cNvSpPr/>
      </xdr:nvSpPr>
      <xdr:spPr>
        <a:xfrm>
          <a:off x="18605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112955</xdr:rowOff>
    </xdr:from>
    <xdr:ext cx="534377" cy="259045"/>
    <xdr:sp macro="" textlink="">
      <xdr:nvSpPr>
        <xdr:cNvPr id="872" name="テキスト ボックス 871"/>
        <xdr:cNvSpPr txBox="1"/>
      </xdr:nvSpPr>
      <xdr:spPr>
        <a:xfrm>
          <a:off x="18389111" y="134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となり、大きな増減がみられたのは、普通建設事業費・扶助費・補助費等であった。普通建設事業費については、粕屋東中学校校舎増築工事費</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や小学校トイレ改修工事（</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百万円）の支払いがあり、住民一人当たり＋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となった。また、扶助費については障害者（児）福祉サービス事業費の増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や制度拡大に伴う乳幼児等医療費助成事業費の増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などで、住民一人当たり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となり、補助費等については、土地開発公社への補助金の減</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などで、住民一人当たり△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47,076
46,544
14.13
14,813,499
14,331,263
474,441
8,566,967
10,622,126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63500</xdr:rowOff>
    </xdr:from>
    <xdr:to>
      <xdr:col>24</xdr:col>
      <xdr:colOff>63500</xdr:colOff>
      <xdr:row>37</xdr:row>
      <xdr:rowOff>97028</xdr:rowOff>
    </xdr:to>
    <xdr:cxnSp macro="">
      <xdr:nvCxnSpPr>
        <xdr:cNvPr id="61" name="直線コネクタ 60"/>
        <xdr:cNvCxnSpPr/>
      </xdr:nvCxnSpPr>
      <xdr:spPr>
        <a:xfrm>
          <a:off x="3797300" y="640715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5588</xdr:rowOff>
    </xdr:from>
    <xdr:to>
      <xdr:col>19</xdr:col>
      <xdr:colOff>177800</xdr:colOff>
      <xdr:row>37</xdr:row>
      <xdr:rowOff>63500</xdr:rowOff>
    </xdr:to>
    <xdr:cxnSp macro="">
      <xdr:nvCxnSpPr>
        <xdr:cNvPr id="64" name="直線コネクタ 63"/>
        <xdr:cNvCxnSpPr/>
      </xdr:nvCxnSpPr>
      <xdr:spPr>
        <a:xfrm>
          <a:off x="2908300" y="63492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5588</xdr:rowOff>
    </xdr:from>
    <xdr:to>
      <xdr:col>15</xdr:col>
      <xdr:colOff>50800</xdr:colOff>
      <xdr:row>37</xdr:row>
      <xdr:rowOff>12827</xdr:rowOff>
    </xdr:to>
    <xdr:cxnSp macro="">
      <xdr:nvCxnSpPr>
        <xdr:cNvPr id="67" name="直線コネクタ 66"/>
        <xdr:cNvCxnSpPr/>
      </xdr:nvCxnSpPr>
      <xdr:spPr>
        <a:xfrm flipV="1">
          <a:off x="2019300" y="63492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161417</xdr:rowOff>
    </xdr:from>
    <xdr:to>
      <xdr:col>10</xdr:col>
      <xdr:colOff>114300</xdr:colOff>
      <xdr:row>37</xdr:row>
      <xdr:rowOff>12827</xdr:rowOff>
    </xdr:to>
    <xdr:cxnSp macro="">
      <xdr:nvCxnSpPr>
        <xdr:cNvPr id="70" name="直線コネクタ 69"/>
        <xdr:cNvCxnSpPr/>
      </xdr:nvCxnSpPr>
      <xdr:spPr>
        <a:xfrm>
          <a:off x="1130300" y="63336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46228</xdr:rowOff>
    </xdr:from>
    <xdr:to>
      <xdr:col>24</xdr:col>
      <xdr:colOff>114300</xdr:colOff>
      <xdr:row>37</xdr:row>
      <xdr:rowOff>147828</xdr:rowOff>
    </xdr:to>
    <xdr:sp macro="" textlink="">
      <xdr:nvSpPr>
        <xdr:cNvPr id="80" name="楕円 79"/>
        <xdr:cNvSpPr/>
      </xdr:nvSpPr>
      <xdr:spPr>
        <a:xfrm>
          <a:off x="4584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132605</xdr:rowOff>
    </xdr:from>
    <xdr:ext cx="469744" cy="259045"/>
    <xdr:sp macro="" textlink="">
      <xdr:nvSpPr>
        <xdr:cNvPr id="81" name="議会費該当値テキスト"/>
        <xdr:cNvSpPr txBox="1"/>
      </xdr:nvSpPr>
      <xdr:spPr>
        <a:xfrm>
          <a:off x="4686300" y="630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12700</xdr:rowOff>
    </xdr:from>
    <xdr:to>
      <xdr:col>20</xdr:col>
      <xdr:colOff>38100</xdr:colOff>
      <xdr:row>37</xdr:row>
      <xdr:rowOff>114300</xdr:rowOff>
    </xdr:to>
    <xdr:sp macro="" textlink="">
      <xdr:nvSpPr>
        <xdr:cNvPr id="82" name="楕円 81"/>
        <xdr:cNvSpPr/>
      </xdr:nvSpPr>
      <xdr:spPr>
        <a:xfrm>
          <a:off x="3746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105427</xdr:rowOff>
    </xdr:from>
    <xdr:ext cx="469744" cy="259045"/>
    <xdr:sp macro="" textlink="">
      <xdr:nvSpPr>
        <xdr:cNvPr id="83" name="テキスト ボックス 82"/>
        <xdr:cNvSpPr txBox="1"/>
      </xdr:nvSpPr>
      <xdr:spPr>
        <a:xfrm>
          <a:off x="3562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126238</xdr:rowOff>
    </xdr:from>
    <xdr:to>
      <xdr:col>15</xdr:col>
      <xdr:colOff>101600</xdr:colOff>
      <xdr:row>37</xdr:row>
      <xdr:rowOff>56388</xdr:rowOff>
    </xdr:to>
    <xdr:sp macro="" textlink="">
      <xdr:nvSpPr>
        <xdr:cNvPr id="84" name="楕円 83"/>
        <xdr:cNvSpPr/>
      </xdr:nvSpPr>
      <xdr:spPr>
        <a:xfrm>
          <a:off x="2857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47515</xdr:rowOff>
    </xdr:from>
    <xdr:ext cx="469744" cy="259045"/>
    <xdr:sp macro="" textlink="">
      <xdr:nvSpPr>
        <xdr:cNvPr id="85" name="テキスト ボックス 84"/>
        <xdr:cNvSpPr txBox="1"/>
      </xdr:nvSpPr>
      <xdr:spPr>
        <a:xfrm>
          <a:off x="2673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133477</xdr:rowOff>
    </xdr:from>
    <xdr:to>
      <xdr:col>10</xdr:col>
      <xdr:colOff>165100</xdr:colOff>
      <xdr:row>37</xdr:row>
      <xdr:rowOff>63627</xdr:rowOff>
    </xdr:to>
    <xdr:sp macro="" textlink="">
      <xdr:nvSpPr>
        <xdr:cNvPr id="86" name="楕円 85"/>
        <xdr:cNvSpPr/>
      </xdr:nvSpPr>
      <xdr:spPr>
        <a:xfrm>
          <a:off x="1968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54754</xdr:rowOff>
    </xdr:from>
    <xdr:ext cx="469744" cy="259045"/>
    <xdr:sp macro="" textlink="">
      <xdr:nvSpPr>
        <xdr:cNvPr id="87" name="テキスト ボックス 86"/>
        <xdr:cNvSpPr txBox="1"/>
      </xdr:nvSpPr>
      <xdr:spPr>
        <a:xfrm>
          <a:off x="1784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110617</xdr:rowOff>
    </xdr:from>
    <xdr:to>
      <xdr:col>6</xdr:col>
      <xdr:colOff>38100</xdr:colOff>
      <xdr:row>37</xdr:row>
      <xdr:rowOff>40767</xdr:rowOff>
    </xdr:to>
    <xdr:sp macro="" textlink="">
      <xdr:nvSpPr>
        <xdr:cNvPr id="88" name="楕円 87"/>
        <xdr:cNvSpPr/>
      </xdr:nvSpPr>
      <xdr:spPr>
        <a:xfrm>
          <a:off x="1079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31894</xdr:rowOff>
    </xdr:from>
    <xdr:ext cx="469744" cy="259045"/>
    <xdr:sp macro="" textlink="">
      <xdr:nvSpPr>
        <xdr:cNvPr id="89" name="テキスト ボックス 88"/>
        <xdr:cNvSpPr txBox="1"/>
      </xdr:nvSpPr>
      <xdr:spPr>
        <a:xfrm>
          <a:off x="895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162387</xdr:rowOff>
    </xdr:from>
    <xdr:to>
      <xdr:col>24</xdr:col>
      <xdr:colOff>63500</xdr:colOff>
      <xdr:row>58</xdr:row>
      <xdr:rowOff>168363</xdr:rowOff>
    </xdr:to>
    <xdr:cxnSp macro="">
      <xdr:nvCxnSpPr>
        <xdr:cNvPr id="120" name="直線コネクタ 119"/>
        <xdr:cNvCxnSpPr/>
      </xdr:nvCxnSpPr>
      <xdr:spPr>
        <a:xfrm flipV="1">
          <a:off x="3797300" y="10106487"/>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159288</xdr:rowOff>
    </xdr:from>
    <xdr:to>
      <xdr:col>19</xdr:col>
      <xdr:colOff>177800</xdr:colOff>
      <xdr:row>58</xdr:row>
      <xdr:rowOff>168363</xdr:rowOff>
    </xdr:to>
    <xdr:cxnSp macro="">
      <xdr:nvCxnSpPr>
        <xdr:cNvPr id="123" name="直線コネクタ 122"/>
        <xdr:cNvCxnSpPr/>
      </xdr:nvCxnSpPr>
      <xdr:spPr>
        <a:xfrm>
          <a:off x="2908300" y="10103388"/>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159288</xdr:rowOff>
    </xdr:from>
    <xdr:to>
      <xdr:col>15</xdr:col>
      <xdr:colOff>50800</xdr:colOff>
      <xdr:row>59</xdr:row>
      <xdr:rowOff>16745</xdr:rowOff>
    </xdr:to>
    <xdr:cxnSp macro="">
      <xdr:nvCxnSpPr>
        <xdr:cNvPr id="126" name="直線コネクタ 125"/>
        <xdr:cNvCxnSpPr/>
      </xdr:nvCxnSpPr>
      <xdr:spPr>
        <a:xfrm flipV="1">
          <a:off x="2019300" y="10103388"/>
          <a:ext cx="889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16745</xdr:rowOff>
    </xdr:from>
    <xdr:to>
      <xdr:col>10</xdr:col>
      <xdr:colOff>114300</xdr:colOff>
      <xdr:row>59</xdr:row>
      <xdr:rowOff>16958</xdr:rowOff>
    </xdr:to>
    <xdr:cxnSp macro="">
      <xdr:nvCxnSpPr>
        <xdr:cNvPr id="129" name="直線コネクタ 128"/>
        <xdr:cNvCxnSpPr/>
      </xdr:nvCxnSpPr>
      <xdr:spPr>
        <a:xfrm flipV="1">
          <a:off x="1130300" y="10132295"/>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111587</xdr:rowOff>
    </xdr:from>
    <xdr:to>
      <xdr:col>24</xdr:col>
      <xdr:colOff>114300</xdr:colOff>
      <xdr:row>59</xdr:row>
      <xdr:rowOff>41737</xdr:rowOff>
    </xdr:to>
    <xdr:sp macro="" textlink="">
      <xdr:nvSpPr>
        <xdr:cNvPr id="139" name="楕円 138"/>
        <xdr:cNvSpPr/>
      </xdr:nvSpPr>
      <xdr:spPr>
        <a:xfrm>
          <a:off x="4584700" y="10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26514</xdr:rowOff>
    </xdr:from>
    <xdr:ext cx="534377" cy="259045"/>
    <xdr:sp macro="" textlink="">
      <xdr:nvSpPr>
        <xdr:cNvPr id="140" name="総務費該当値テキスト"/>
        <xdr:cNvSpPr txBox="1"/>
      </xdr:nvSpPr>
      <xdr:spPr>
        <a:xfrm>
          <a:off x="4686300" y="99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117563</xdr:rowOff>
    </xdr:from>
    <xdr:to>
      <xdr:col>20</xdr:col>
      <xdr:colOff>38100</xdr:colOff>
      <xdr:row>59</xdr:row>
      <xdr:rowOff>47713</xdr:rowOff>
    </xdr:to>
    <xdr:sp macro="" textlink="">
      <xdr:nvSpPr>
        <xdr:cNvPr id="141" name="楕円 140"/>
        <xdr:cNvSpPr/>
      </xdr:nvSpPr>
      <xdr:spPr>
        <a:xfrm>
          <a:off x="3746500" y="100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38840</xdr:rowOff>
    </xdr:from>
    <xdr:ext cx="534377" cy="259045"/>
    <xdr:sp macro="" textlink="">
      <xdr:nvSpPr>
        <xdr:cNvPr id="142" name="テキスト ボックス 141"/>
        <xdr:cNvSpPr txBox="1"/>
      </xdr:nvSpPr>
      <xdr:spPr>
        <a:xfrm>
          <a:off x="3530111" y="1015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108488</xdr:rowOff>
    </xdr:from>
    <xdr:to>
      <xdr:col>15</xdr:col>
      <xdr:colOff>101600</xdr:colOff>
      <xdr:row>59</xdr:row>
      <xdr:rowOff>38638</xdr:rowOff>
    </xdr:to>
    <xdr:sp macro="" textlink="">
      <xdr:nvSpPr>
        <xdr:cNvPr id="143" name="楕円 142"/>
        <xdr:cNvSpPr/>
      </xdr:nvSpPr>
      <xdr:spPr>
        <a:xfrm>
          <a:off x="2857500" y="100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29765</xdr:rowOff>
    </xdr:from>
    <xdr:ext cx="534377" cy="259045"/>
    <xdr:sp macro="" textlink="">
      <xdr:nvSpPr>
        <xdr:cNvPr id="144" name="テキスト ボックス 143"/>
        <xdr:cNvSpPr txBox="1"/>
      </xdr:nvSpPr>
      <xdr:spPr>
        <a:xfrm>
          <a:off x="2641111" y="101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137395</xdr:rowOff>
    </xdr:from>
    <xdr:to>
      <xdr:col>10</xdr:col>
      <xdr:colOff>165100</xdr:colOff>
      <xdr:row>59</xdr:row>
      <xdr:rowOff>67545</xdr:rowOff>
    </xdr:to>
    <xdr:sp macro="" textlink="">
      <xdr:nvSpPr>
        <xdr:cNvPr id="145" name="楕円 144"/>
        <xdr:cNvSpPr/>
      </xdr:nvSpPr>
      <xdr:spPr>
        <a:xfrm>
          <a:off x="1968500" y="100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58672</xdr:rowOff>
    </xdr:from>
    <xdr:ext cx="534377" cy="259045"/>
    <xdr:sp macro="" textlink="">
      <xdr:nvSpPr>
        <xdr:cNvPr id="146" name="テキスト ボックス 145"/>
        <xdr:cNvSpPr txBox="1"/>
      </xdr:nvSpPr>
      <xdr:spPr>
        <a:xfrm>
          <a:off x="1752111" y="101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137608</xdr:rowOff>
    </xdr:from>
    <xdr:to>
      <xdr:col>6</xdr:col>
      <xdr:colOff>38100</xdr:colOff>
      <xdr:row>59</xdr:row>
      <xdr:rowOff>67758</xdr:rowOff>
    </xdr:to>
    <xdr:sp macro="" textlink="">
      <xdr:nvSpPr>
        <xdr:cNvPr id="147" name="楕円 146"/>
        <xdr:cNvSpPr/>
      </xdr:nvSpPr>
      <xdr:spPr>
        <a:xfrm>
          <a:off x="1079500" y="100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58885</xdr:rowOff>
    </xdr:from>
    <xdr:ext cx="534377" cy="259045"/>
    <xdr:sp macro="" textlink="">
      <xdr:nvSpPr>
        <xdr:cNvPr id="148" name="テキスト ボックス 147"/>
        <xdr:cNvSpPr txBox="1"/>
      </xdr:nvSpPr>
      <xdr:spPr>
        <a:xfrm>
          <a:off x="863111" y="1017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110883</xdr:rowOff>
    </xdr:from>
    <xdr:to>
      <xdr:col>24</xdr:col>
      <xdr:colOff>63500</xdr:colOff>
      <xdr:row>77</xdr:row>
      <xdr:rowOff>136919</xdr:rowOff>
    </xdr:to>
    <xdr:cxnSp macro="">
      <xdr:nvCxnSpPr>
        <xdr:cNvPr id="178" name="直線コネクタ 177"/>
        <xdr:cNvCxnSpPr/>
      </xdr:nvCxnSpPr>
      <xdr:spPr>
        <a:xfrm flipV="1">
          <a:off x="3797300" y="13312533"/>
          <a:ext cx="8382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88443</xdr:rowOff>
    </xdr:from>
    <xdr:to>
      <xdr:col>19</xdr:col>
      <xdr:colOff>177800</xdr:colOff>
      <xdr:row>77</xdr:row>
      <xdr:rowOff>136919</xdr:rowOff>
    </xdr:to>
    <xdr:cxnSp macro="">
      <xdr:nvCxnSpPr>
        <xdr:cNvPr id="181" name="直線コネクタ 180"/>
        <xdr:cNvCxnSpPr/>
      </xdr:nvCxnSpPr>
      <xdr:spPr>
        <a:xfrm>
          <a:off x="2908300" y="13290093"/>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88443</xdr:rowOff>
    </xdr:from>
    <xdr:to>
      <xdr:col>15</xdr:col>
      <xdr:colOff>50800</xdr:colOff>
      <xdr:row>77</xdr:row>
      <xdr:rowOff>144818</xdr:rowOff>
    </xdr:to>
    <xdr:cxnSp macro="">
      <xdr:nvCxnSpPr>
        <xdr:cNvPr id="184" name="直線コネクタ 183"/>
        <xdr:cNvCxnSpPr/>
      </xdr:nvCxnSpPr>
      <xdr:spPr>
        <a:xfrm flipV="1">
          <a:off x="2019300" y="13290093"/>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144818</xdr:rowOff>
    </xdr:from>
    <xdr:to>
      <xdr:col>10</xdr:col>
      <xdr:colOff>114300</xdr:colOff>
      <xdr:row>78</xdr:row>
      <xdr:rowOff>166573</xdr:rowOff>
    </xdr:to>
    <xdr:cxnSp macro="">
      <xdr:nvCxnSpPr>
        <xdr:cNvPr id="187" name="直線コネクタ 186"/>
        <xdr:cNvCxnSpPr/>
      </xdr:nvCxnSpPr>
      <xdr:spPr>
        <a:xfrm flipV="1">
          <a:off x="1130300" y="13346468"/>
          <a:ext cx="889000" cy="1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60083</xdr:rowOff>
    </xdr:from>
    <xdr:to>
      <xdr:col>24</xdr:col>
      <xdr:colOff>114300</xdr:colOff>
      <xdr:row>77</xdr:row>
      <xdr:rowOff>161683</xdr:rowOff>
    </xdr:to>
    <xdr:sp macro="" textlink="">
      <xdr:nvSpPr>
        <xdr:cNvPr id="197" name="楕円 196"/>
        <xdr:cNvSpPr/>
      </xdr:nvSpPr>
      <xdr:spPr>
        <a:xfrm>
          <a:off x="4584700" y="132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38510</xdr:rowOff>
    </xdr:from>
    <xdr:ext cx="599010" cy="259045"/>
    <xdr:sp macro="" textlink="">
      <xdr:nvSpPr>
        <xdr:cNvPr id="198" name="民生費該当値テキスト"/>
        <xdr:cNvSpPr txBox="1"/>
      </xdr:nvSpPr>
      <xdr:spPr>
        <a:xfrm>
          <a:off x="4686300" y="13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86119</xdr:rowOff>
    </xdr:from>
    <xdr:to>
      <xdr:col>20</xdr:col>
      <xdr:colOff>38100</xdr:colOff>
      <xdr:row>78</xdr:row>
      <xdr:rowOff>16269</xdr:rowOff>
    </xdr:to>
    <xdr:sp macro="" textlink="">
      <xdr:nvSpPr>
        <xdr:cNvPr id="199" name="楕円 198"/>
        <xdr:cNvSpPr/>
      </xdr:nvSpPr>
      <xdr:spPr>
        <a:xfrm>
          <a:off x="3746500" y="132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7396</xdr:rowOff>
    </xdr:from>
    <xdr:ext cx="599010" cy="259045"/>
    <xdr:sp macro="" textlink="">
      <xdr:nvSpPr>
        <xdr:cNvPr id="200" name="テキスト ボックス 199"/>
        <xdr:cNvSpPr txBox="1"/>
      </xdr:nvSpPr>
      <xdr:spPr>
        <a:xfrm>
          <a:off x="3497795" y="133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37643</xdr:rowOff>
    </xdr:from>
    <xdr:to>
      <xdr:col>15</xdr:col>
      <xdr:colOff>101600</xdr:colOff>
      <xdr:row>77</xdr:row>
      <xdr:rowOff>139243</xdr:rowOff>
    </xdr:to>
    <xdr:sp macro="" textlink="">
      <xdr:nvSpPr>
        <xdr:cNvPr id="201" name="楕円 200"/>
        <xdr:cNvSpPr/>
      </xdr:nvSpPr>
      <xdr:spPr>
        <a:xfrm>
          <a:off x="2857500" y="132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130370</xdr:rowOff>
    </xdr:from>
    <xdr:ext cx="599010" cy="259045"/>
    <xdr:sp macro="" textlink="">
      <xdr:nvSpPr>
        <xdr:cNvPr id="202" name="テキスト ボックス 201"/>
        <xdr:cNvSpPr txBox="1"/>
      </xdr:nvSpPr>
      <xdr:spPr>
        <a:xfrm>
          <a:off x="2608795" y="1333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94018</xdr:rowOff>
    </xdr:from>
    <xdr:to>
      <xdr:col>10</xdr:col>
      <xdr:colOff>165100</xdr:colOff>
      <xdr:row>78</xdr:row>
      <xdr:rowOff>24168</xdr:rowOff>
    </xdr:to>
    <xdr:sp macro="" textlink="">
      <xdr:nvSpPr>
        <xdr:cNvPr id="203" name="楕円 202"/>
        <xdr:cNvSpPr/>
      </xdr:nvSpPr>
      <xdr:spPr>
        <a:xfrm>
          <a:off x="1968500" y="132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15295</xdr:rowOff>
    </xdr:from>
    <xdr:ext cx="599010" cy="259045"/>
    <xdr:sp macro="" textlink="">
      <xdr:nvSpPr>
        <xdr:cNvPr id="204" name="テキスト ボックス 203"/>
        <xdr:cNvSpPr txBox="1"/>
      </xdr:nvSpPr>
      <xdr:spPr>
        <a:xfrm>
          <a:off x="1719795" y="1338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115773</xdr:rowOff>
    </xdr:from>
    <xdr:to>
      <xdr:col>6</xdr:col>
      <xdr:colOff>38100</xdr:colOff>
      <xdr:row>79</xdr:row>
      <xdr:rowOff>45923</xdr:rowOff>
    </xdr:to>
    <xdr:sp macro="" textlink="">
      <xdr:nvSpPr>
        <xdr:cNvPr id="205" name="楕円 204"/>
        <xdr:cNvSpPr/>
      </xdr:nvSpPr>
      <xdr:spPr>
        <a:xfrm>
          <a:off x="1079500" y="134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37050</xdr:rowOff>
    </xdr:from>
    <xdr:ext cx="534377" cy="259045"/>
    <xdr:sp macro="" textlink="">
      <xdr:nvSpPr>
        <xdr:cNvPr id="206" name="テキスト ボックス 205"/>
        <xdr:cNvSpPr txBox="1"/>
      </xdr:nvSpPr>
      <xdr:spPr>
        <a:xfrm>
          <a:off x="863111" y="135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16061</xdr:rowOff>
    </xdr:from>
    <xdr:to>
      <xdr:col>24</xdr:col>
      <xdr:colOff>63500</xdr:colOff>
      <xdr:row>97</xdr:row>
      <xdr:rowOff>21165</xdr:rowOff>
    </xdr:to>
    <xdr:cxnSp macro="">
      <xdr:nvCxnSpPr>
        <xdr:cNvPr id="231" name="直線コネクタ 230"/>
        <xdr:cNvCxnSpPr/>
      </xdr:nvCxnSpPr>
      <xdr:spPr>
        <a:xfrm>
          <a:off x="3797300" y="16646711"/>
          <a:ext cx="8382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11198</xdr:rowOff>
    </xdr:from>
    <xdr:to>
      <xdr:col>19</xdr:col>
      <xdr:colOff>177800</xdr:colOff>
      <xdr:row>97</xdr:row>
      <xdr:rowOff>16061</xdr:rowOff>
    </xdr:to>
    <xdr:cxnSp macro="">
      <xdr:nvCxnSpPr>
        <xdr:cNvPr id="234" name="直線コネクタ 233"/>
        <xdr:cNvCxnSpPr/>
      </xdr:nvCxnSpPr>
      <xdr:spPr>
        <a:xfrm>
          <a:off x="2908300" y="16641848"/>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5158</xdr:rowOff>
    </xdr:from>
    <xdr:to>
      <xdr:col>15</xdr:col>
      <xdr:colOff>50800</xdr:colOff>
      <xdr:row>97</xdr:row>
      <xdr:rowOff>11198</xdr:rowOff>
    </xdr:to>
    <xdr:cxnSp macro="">
      <xdr:nvCxnSpPr>
        <xdr:cNvPr id="237" name="直線コネクタ 236"/>
        <xdr:cNvCxnSpPr/>
      </xdr:nvCxnSpPr>
      <xdr:spPr>
        <a:xfrm>
          <a:off x="2019300" y="16635808"/>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5158</xdr:rowOff>
    </xdr:from>
    <xdr:to>
      <xdr:col>10</xdr:col>
      <xdr:colOff>114300</xdr:colOff>
      <xdr:row>97</xdr:row>
      <xdr:rowOff>7204</xdr:rowOff>
    </xdr:to>
    <xdr:cxnSp macro="">
      <xdr:nvCxnSpPr>
        <xdr:cNvPr id="240" name="直線コネクタ 239"/>
        <xdr:cNvCxnSpPr/>
      </xdr:nvCxnSpPr>
      <xdr:spPr>
        <a:xfrm flipV="1">
          <a:off x="1130300" y="16635808"/>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141815</xdr:rowOff>
    </xdr:from>
    <xdr:to>
      <xdr:col>24</xdr:col>
      <xdr:colOff>114300</xdr:colOff>
      <xdr:row>97</xdr:row>
      <xdr:rowOff>71965</xdr:rowOff>
    </xdr:to>
    <xdr:sp macro="" textlink="">
      <xdr:nvSpPr>
        <xdr:cNvPr id="250" name="楕円 249"/>
        <xdr:cNvSpPr/>
      </xdr:nvSpPr>
      <xdr:spPr>
        <a:xfrm>
          <a:off x="4584700" y="166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136711</xdr:rowOff>
    </xdr:from>
    <xdr:to>
      <xdr:col>20</xdr:col>
      <xdr:colOff>38100</xdr:colOff>
      <xdr:row>97</xdr:row>
      <xdr:rowOff>66861</xdr:rowOff>
    </xdr:to>
    <xdr:sp macro="" textlink="">
      <xdr:nvSpPr>
        <xdr:cNvPr id="252" name="楕円 251"/>
        <xdr:cNvSpPr/>
      </xdr:nvSpPr>
      <xdr:spPr>
        <a:xfrm>
          <a:off x="3746500" y="165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57988</xdr:rowOff>
    </xdr:from>
    <xdr:ext cx="534377" cy="259045"/>
    <xdr:sp macro="" textlink="">
      <xdr:nvSpPr>
        <xdr:cNvPr id="253" name="テキスト ボックス 252"/>
        <xdr:cNvSpPr txBox="1"/>
      </xdr:nvSpPr>
      <xdr:spPr>
        <a:xfrm>
          <a:off x="3530111" y="166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131848</xdr:rowOff>
    </xdr:from>
    <xdr:to>
      <xdr:col>15</xdr:col>
      <xdr:colOff>101600</xdr:colOff>
      <xdr:row>97</xdr:row>
      <xdr:rowOff>61998</xdr:rowOff>
    </xdr:to>
    <xdr:sp macro="" textlink="">
      <xdr:nvSpPr>
        <xdr:cNvPr id="254" name="楕円 253"/>
        <xdr:cNvSpPr/>
      </xdr:nvSpPr>
      <xdr:spPr>
        <a:xfrm>
          <a:off x="2857500" y="165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53125</xdr:rowOff>
    </xdr:from>
    <xdr:ext cx="534377" cy="259045"/>
    <xdr:sp macro="" textlink="">
      <xdr:nvSpPr>
        <xdr:cNvPr id="255" name="テキスト ボックス 254"/>
        <xdr:cNvSpPr txBox="1"/>
      </xdr:nvSpPr>
      <xdr:spPr>
        <a:xfrm>
          <a:off x="2641111" y="166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125808</xdr:rowOff>
    </xdr:from>
    <xdr:to>
      <xdr:col>10</xdr:col>
      <xdr:colOff>165100</xdr:colOff>
      <xdr:row>97</xdr:row>
      <xdr:rowOff>55958</xdr:rowOff>
    </xdr:to>
    <xdr:sp macro="" textlink="">
      <xdr:nvSpPr>
        <xdr:cNvPr id="256" name="楕円 255"/>
        <xdr:cNvSpPr/>
      </xdr:nvSpPr>
      <xdr:spPr>
        <a:xfrm>
          <a:off x="1968500" y="165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72485</xdr:rowOff>
    </xdr:from>
    <xdr:ext cx="534377" cy="259045"/>
    <xdr:sp macro="" textlink="">
      <xdr:nvSpPr>
        <xdr:cNvPr id="257" name="テキスト ボックス 256"/>
        <xdr:cNvSpPr txBox="1"/>
      </xdr:nvSpPr>
      <xdr:spPr>
        <a:xfrm>
          <a:off x="1752111" y="163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127854</xdr:rowOff>
    </xdr:from>
    <xdr:to>
      <xdr:col>6</xdr:col>
      <xdr:colOff>38100</xdr:colOff>
      <xdr:row>97</xdr:row>
      <xdr:rowOff>58004</xdr:rowOff>
    </xdr:to>
    <xdr:sp macro="" textlink="">
      <xdr:nvSpPr>
        <xdr:cNvPr id="258" name="楕円 257"/>
        <xdr:cNvSpPr/>
      </xdr:nvSpPr>
      <xdr:spPr>
        <a:xfrm>
          <a:off x="1079500" y="165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74531</xdr:rowOff>
    </xdr:from>
    <xdr:ext cx="534377" cy="259045"/>
    <xdr:sp macro="" textlink="">
      <xdr:nvSpPr>
        <xdr:cNvPr id="259" name="テキスト ボックス 258"/>
        <xdr:cNvSpPr txBox="1"/>
      </xdr:nvSpPr>
      <xdr:spPr>
        <a:xfrm>
          <a:off x="863111" y="163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135509</xdr:rowOff>
    </xdr:from>
    <xdr:to>
      <xdr:col>45</xdr:col>
      <xdr:colOff>177800</xdr:colOff>
      <xdr:row>39</xdr:row>
      <xdr:rowOff>44450</xdr:rowOff>
    </xdr:to>
    <xdr:cxnSp macro="">
      <xdr:nvCxnSpPr>
        <xdr:cNvPr id="294" name="直線コネクタ 293"/>
        <xdr:cNvCxnSpPr/>
      </xdr:nvCxnSpPr>
      <xdr:spPr>
        <a:xfrm>
          <a:off x="7861300" y="665060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72263</xdr:rowOff>
    </xdr:from>
    <xdr:to>
      <xdr:col>41</xdr:col>
      <xdr:colOff>50800</xdr:colOff>
      <xdr:row>38</xdr:row>
      <xdr:rowOff>135509</xdr:rowOff>
    </xdr:to>
    <xdr:cxnSp macro="">
      <xdr:nvCxnSpPr>
        <xdr:cNvPr id="297" name="直線コネクタ 296"/>
        <xdr:cNvCxnSpPr/>
      </xdr:nvCxnSpPr>
      <xdr:spPr>
        <a:xfrm>
          <a:off x="6972300" y="658736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84709</xdr:rowOff>
    </xdr:from>
    <xdr:to>
      <xdr:col>41</xdr:col>
      <xdr:colOff>101600</xdr:colOff>
      <xdr:row>39</xdr:row>
      <xdr:rowOff>14859</xdr:rowOff>
    </xdr:to>
    <xdr:sp macro="" textlink="">
      <xdr:nvSpPr>
        <xdr:cNvPr id="313" name="楕円 312"/>
        <xdr:cNvSpPr/>
      </xdr:nvSpPr>
      <xdr:spPr>
        <a:xfrm>
          <a:off x="7810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5986</xdr:rowOff>
    </xdr:from>
    <xdr:ext cx="378565" cy="259045"/>
    <xdr:sp macro="" textlink="">
      <xdr:nvSpPr>
        <xdr:cNvPr id="314" name="テキスト ボックス 313"/>
        <xdr:cNvSpPr txBox="1"/>
      </xdr:nvSpPr>
      <xdr:spPr>
        <a:xfrm>
          <a:off x="7672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21463</xdr:rowOff>
    </xdr:from>
    <xdr:to>
      <xdr:col>36</xdr:col>
      <xdr:colOff>165100</xdr:colOff>
      <xdr:row>38</xdr:row>
      <xdr:rowOff>123063</xdr:rowOff>
    </xdr:to>
    <xdr:sp macro="" textlink="">
      <xdr:nvSpPr>
        <xdr:cNvPr id="315" name="楕円 314"/>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114190</xdr:rowOff>
    </xdr:from>
    <xdr:ext cx="378565" cy="259045"/>
    <xdr:sp macro="" textlink="">
      <xdr:nvSpPr>
        <xdr:cNvPr id="316" name="テキスト ボックス 315"/>
        <xdr:cNvSpPr txBox="1"/>
      </xdr:nvSpPr>
      <xdr:spPr>
        <a:xfrm>
          <a:off x="6783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60327</xdr:rowOff>
    </xdr:from>
    <xdr:to>
      <xdr:col>55</xdr:col>
      <xdr:colOff>0</xdr:colOff>
      <xdr:row>59</xdr:row>
      <xdr:rowOff>68556</xdr:rowOff>
    </xdr:to>
    <xdr:cxnSp macro="">
      <xdr:nvCxnSpPr>
        <xdr:cNvPr id="347" name="直線コネクタ 346"/>
        <xdr:cNvCxnSpPr/>
      </xdr:nvCxnSpPr>
      <xdr:spPr>
        <a:xfrm>
          <a:off x="9639300" y="1017587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56392</xdr:rowOff>
    </xdr:from>
    <xdr:to>
      <xdr:col>50</xdr:col>
      <xdr:colOff>114300</xdr:colOff>
      <xdr:row>59</xdr:row>
      <xdr:rowOff>60327</xdr:rowOff>
    </xdr:to>
    <xdr:cxnSp macro="">
      <xdr:nvCxnSpPr>
        <xdr:cNvPr id="350" name="直線コネクタ 349"/>
        <xdr:cNvCxnSpPr/>
      </xdr:nvCxnSpPr>
      <xdr:spPr>
        <a:xfrm>
          <a:off x="8750300" y="10171942"/>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56392</xdr:rowOff>
    </xdr:from>
    <xdr:to>
      <xdr:col>45</xdr:col>
      <xdr:colOff>177800</xdr:colOff>
      <xdr:row>59</xdr:row>
      <xdr:rowOff>60654</xdr:rowOff>
    </xdr:to>
    <xdr:cxnSp macro="">
      <xdr:nvCxnSpPr>
        <xdr:cNvPr id="353" name="直線コネクタ 352"/>
        <xdr:cNvCxnSpPr/>
      </xdr:nvCxnSpPr>
      <xdr:spPr>
        <a:xfrm flipV="1">
          <a:off x="7861300" y="10171942"/>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60654</xdr:rowOff>
    </xdr:from>
    <xdr:to>
      <xdr:col>41</xdr:col>
      <xdr:colOff>50800</xdr:colOff>
      <xdr:row>59</xdr:row>
      <xdr:rowOff>63674</xdr:rowOff>
    </xdr:to>
    <xdr:cxnSp macro="">
      <xdr:nvCxnSpPr>
        <xdr:cNvPr id="356" name="直線コネクタ 355"/>
        <xdr:cNvCxnSpPr/>
      </xdr:nvCxnSpPr>
      <xdr:spPr>
        <a:xfrm flipV="1">
          <a:off x="6972300" y="10176204"/>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17756</xdr:rowOff>
    </xdr:from>
    <xdr:to>
      <xdr:col>55</xdr:col>
      <xdr:colOff>50800</xdr:colOff>
      <xdr:row>59</xdr:row>
      <xdr:rowOff>119356</xdr:rowOff>
    </xdr:to>
    <xdr:sp macro="" textlink="">
      <xdr:nvSpPr>
        <xdr:cNvPr id="366" name="楕円 365"/>
        <xdr:cNvSpPr/>
      </xdr:nvSpPr>
      <xdr:spPr>
        <a:xfrm>
          <a:off x="10426700" y="101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104133</xdr:rowOff>
    </xdr:from>
    <xdr:ext cx="469744" cy="259045"/>
    <xdr:sp macro="" textlink="">
      <xdr:nvSpPr>
        <xdr:cNvPr id="367" name="農林水産業費該当値テキスト"/>
        <xdr:cNvSpPr txBox="1"/>
      </xdr:nvSpPr>
      <xdr:spPr>
        <a:xfrm>
          <a:off x="10528300" y="100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9527</xdr:rowOff>
    </xdr:from>
    <xdr:to>
      <xdr:col>50</xdr:col>
      <xdr:colOff>165100</xdr:colOff>
      <xdr:row>59</xdr:row>
      <xdr:rowOff>111127</xdr:rowOff>
    </xdr:to>
    <xdr:sp macro="" textlink="">
      <xdr:nvSpPr>
        <xdr:cNvPr id="368" name="楕円 367"/>
        <xdr:cNvSpPr/>
      </xdr:nvSpPr>
      <xdr:spPr>
        <a:xfrm>
          <a:off x="9588500" y="10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102254</xdr:rowOff>
    </xdr:from>
    <xdr:ext cx="469744" cy="259045"/>
    <xdr:sp macro="" textlink="">
      <xdr:nvSpPr>
        <xdr:cNvPr id="369" name="テキスト ボックス 368"/>
        <xdr:cNvSpPr txBox="1"/>
      </xdr:nvSpPr>
      <xdr:spPr>
        <a:xfrm>
          <a:off x="9404428" y="10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5592</xdr:rowOff>
    </xdr:from>
    <xdr:to>
      <xdr:col>46</xdr:col>
      <xdr:colOff>38100</xdr:colOff>
      <xdr:row>59</xdr:row>
      <xdr:rowOff>107192</xdr:rowOff>
    </xdr:to>
    <xdr:sp macro="" textlink="">
      <xdr:nvSpPr>
        <xdr:cNvPr id="370" name="楕円 369"/>
        <xdr:cNvSpPr/>
      </xdr:nvSpPr>
      <xdr:spPr>
        <a:xfrm>
          <a:off x="8699500" y="101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98319</xdr:rowOff>
    </xdr:from>
    <xdr:ext cx="469744" cy="259045"/>
    <xdr:sp macro="" textlink="">
      <xdr:nvSpPr>
        <xdr:cNvPr id="371" name="テキスト ボックス 370"/>
        <xdr:cNvSpPr txBox="1"/>
      </xdr:nvSpPr>
      <xdr:spPr>
        <a:xfrm>
          <a:off x="8515428" y="102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9854</xdr:rowOff>
    </xdr:from>
    <xdr:to>
      <xdr:col>41</xdr:col>
      <xdr:colOff>101600</xdr:colOff>
      <xdr:row>59</xdr:row>
      <xdr:rowOff>111454</xdr:rowOff>
    </xdr:to>
    <xdr:sp macro="" textlink="">
      <xdr:nvSpPr>
        <xdr:cNvPr id="372" name="楕円 371"/>
        <xdr:cNvSpPr/>
      </xdr:nvSpPr>
      <xdr:spPr>
        <a:xfrm>
          <a:off x="7810500" y="101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102581</xdr:rowOff>
    </xdr:from>
    <xdr:ext cx="469744" cy="259045"/>
    <xdr:sp macro="" textlink="">
      <xdr:nvSpPr>
        <xdr:cNvPr id="373" name="テキスト ボックス 372"/>
        <xdr:cNvSpPr txBox="1"/>
      </xdr:nvSpPr>
      <xdr:spPr>
        <a:xfrm>
          <a:off x="7626428" y="102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12874</xdr:rowOff>
    </xdr:from>
    <xdr:to>
      <xdr:col>36</xdr:col>
      <xdr:colOff>165100</xdr:colOff>
      <xdr:row>59</xdr:row>
      <xdr:rowOff>114474</xdr:rowOff>
    </xdr:to>
    <xdr:sp macro="" textlink="">
      <xdr:nvSpPr>
        <xdr:cNvPr id="374" name="楕円 373"/>
        <xdr:cNvSpPr/>
      </xdr:nvSpPr>
      <xdr:spPr>
        <a:xfrm>
          <a:off x="6921500" y="101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105601</xdr:rowOff>
    </xdr:from>
    <xdr:ext cx="469744" cy="259045"/>
    <xdr:sp macro="" textlink="">
      <xdr:nvSpPr>
        <xdr:cNvPr id="375" name="テキスト ボックス 374"/>
        <xdr:cNvSpPr txBox="1"/>
      </xdr:nvSpPr>
      <xdr:spPr>
        <a:xfrm>
          <a:off x="6737428" y="10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3987</xdr:rowOff>
    </xdr:from>
    <xdr:to>
      <xdr:col>55</xdr:col>
      <xdr:colOff>0</xdr:colOff>
      <xdr:row>79</xdr:row>
      <xdr:rowOff>4521</xdr:rowOff>
    </xdr:to>
    <xdr:cxnSp macro="">
      <xdr:nvCxnSpPr>
        <xdr:cNvPr id="404" name="直線コネクタ 403"/>
        <xdr:cNvCxnSpPr/>
      </xdr:nvCxnSpPr>
      <xdr:spPr>
        <a:xfrm>
          <a:off x="9639300" y="1354853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140233</xdr:rowOff>
    </xdr:from>
    <xdr:to>
      <xdr:col>50</xdr:col>
      <xdr:colOff>114300</xdr:colOff>
      <xdr:row>79</xdr:row>
      <xdr:rowOff>3987</xdr:rowOff>
    </xdr:to>
    <xdr:cxnSp macro="">
      <xdr:nvCxnSpPr>
        <xdr:cNvPr id="407" name="直線コネクタ 406"/>
        <xdr:cNvCxnSpPr/>
      </xdr:nvCxnSpPr>
      <xdr:spPr>
        <a:xfrm>
          <a:off x="8750300" y="13513333"/>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140233</xdr:rowOff>
    </xdr:from>
    <xdr:to>
      <xdr:col>45</xdr:col>
      <xdr:colOff>177800</xdr:colOff>
      <xdr:row>79</xdr:row>
      <xdr:rowOff>2045</xdr:rowOff>
    </xdr:to>
    <xdr:cxnSp macro="">
      <xdr:nvCxnSpPr>
        <xdr:cNvPr id="410" name="直線コネクタ 409"/>
        <xdr:cNvCxnSpPr/>
      </xdr:nvCxnSpPr>
      <xdr:spPr>
        <a:xfrm flipV="1">
          <a:off x="7861300" y="13513333"/>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xdr:rowOff>
    </xdr:from>
    <xdr:to>
      <xdr:col>41</xdr:col>
      <xdr:colOff>50800</xdr:colOff>
      <xdr:row>79</xdr:row>
      <xdr:rowOff>2045</xdr:rowOff>
    </xdr:to>
    <xdr:cxnSp macro="">
      <xdr:nvCxnSpPr>
        <xdr:cNvPr id="413" name="直線コネクタ 412"/>
        <xdr:cNvCxnSpPr/>
      </xdr:nvCxnSpPr>
      <xdr:spPr>
        <a:xfrm>
          <a:off x="6972300" y="1354526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125171</xdr:rowOff>
    </xdr:from>
    <xdr:to>
      <xdr:col>55</xdr:col>
      <xdr:colOff>50800</xdr:colOff>
      <xdr:row>79</xdr:row>
      <xdr:rowOff>55321</xdr:rowOff>
    </xdr:to>
    <xdr:sp macro="" textlink="">
      <xdr:nvSpPr>
        <xdr:cNvPr id="423" name="楕円 422"/>
        <xdr:cNvSpPr/>
      </xdr:nvSpPr>
      <xdr:spPr>
        <a:xfrm>
          <a:off x="104267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40098</xdr:rowOff>
    </xdr:from>
    <xdr:ext cx="469744" cy="259045"/>
    <xdr:sp macro="" textlink="">
      <xdr:nvSpPr>
        <xdr:cNvPr id="424" name="商工費該当値テキスト"/>
        <xdr:cNvSpPr txBox="1"/>
      </xdr:nvSpPr>
      <xdr:spPr>
        <a:xfrm>
          <a:off x="10528300" y="134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124637</xdr:rowOff>
    </xdr:from>
    <xdr:to>
      <xdr:col>50</xdr:col>
      <xdr:colOff>165100</xdr:colOff>
      <xdr:row>79</xdr:row>
      <xdr:rowOff>54787</xdr:rowOff>
    </xdr:to>
    <xdr:sp macro="" textlink="">
      <xdr:nvSpPr>
        <xdr:cNvPr id="425" name="楕円 424"/>
        <xdr:cNvSpPr/>
      </xdr:nvSpPr>
      <xdr:spPr>
        <a:xfrm>
          <a:off x="9588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45914</xdr:rowOff>
    </xdr:from>
    <xdr:ext cx="469744" cy="259045"/>
    <xdr:sp macro="" textlink="">
      <xdr:nvSpPr>
        <xdr:cNvPr id="426" name="テキスト ボックス 425"/>
        <xdr:cNvSpPr txBox="1"/>
      </xdr:nvSpPr>
      <xdr:spPr>
        <a:xfrm>
          <a:off x="9404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89433</xdr:rowOff>
    </xdr:from>
    <xdr:to>
      <xdr:col>46</xdr:col>
      <xdr:colOff>38100</xdr:colOff>
      <xdr:row>79</xdr:row>
      <xdr:rowOff>19583</xdr:rowOff>
    </xdr:to>
    <xdr:sp macro="" textlink="">
      <xdr:nvSpPr>
        <xdr:cNvPr id="427" name="楕円 426"/>
        <xdr:cNvSpPr/>
      </xdr:nvSpPr>
      <xdr:spPr>
        <a:xfrm>
          <a:off x="8699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10710</xdr:rowOff>
    </xdr:from>
    <xdr:ext cx="469744" cy="259045"/>
    <xdr:sp macro="" textlink="">
      <xdr:nvSpPr>
        <xdr:cNvPr id="428" name="テキスト ボックス 427"/>
        <xdr:cNvSpPr txBox="1"/>
      </xdr:nvSpPr>
      <xdr:spPr>
        <a:xfrm>
          <a:off x="8515428"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122695</xdr:rowOff>
    </xdr:from>
    <xdr:to>
      <xdr:col>41</xdr:col>
      <xdr:colOff>101600</xdr:colOff>
      <xdr:row>79</xdr:row>
      <xdr:rowOff>52845</xdr:rowOff>
    </xdr:to>
    <xdr:sp macro="" textlink="">
      <xdr:nvSpPr>
        <xdr:cNvPr id="429" name="楕円 428"/>
        <xdr:cNvSpPr/>
      </xdr:nvSpPr>
      <xdr:spPr>
        <a:xfrm>
          <a:off x="7810500" y="13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43972</xdr:rowOff>
    </xdr:from>
    <xdr:ext cx="469744" cy="259045"/>
    <xdr:sp macro="" textlink="">
      <xdr:nvSpPr>
        <xdr:cNvPr id="430" name="テキスト ボックス 429"/>
        <xdr:cNvSpPr txBox="1"/>
      </xdr:nvSpPr>
      <xdr:spPr>
        <a:xfrm>
          <a:off x="7626428" y="135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121362</xdr:rowOff>
    </xdr:from>
    <xdr:to>
      <xdr:col>36</xdr:col>
      <xdr:colOff>165100</xdr:colOff>
      <xdr:row>79</xdr:row>
      <xdr:rowOff>51512</xdr:rowOff>
    </xdr:to>
    <xdr:sp macro="" textlink="">
      <xdr:nvSpPr>
        <xdr:cNvPr id="431" name="楕円 430"/>
        <xdr:cNvSpPr/>
      </xdr:nvSpPr>
      <xdr:spPr>
        <a:xfrm>
          <a:off x="6921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42639</xdr:rowOff>
    </xdr:from>
    <xdr:ext cx="469744" cy="259045"/>
    <xdr:sp macro="" textlink="">
      <xdr:nvSpPr>
        <xdr:cNvPr id="432" name="テキスト ボックス 431"/>
        <xdr:cNvSpPr txBox="1"/>
      </xdr:nvSpPr>
      <xdr:spPr>
        <a:xfrm>
          <a:off x="6737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xdr:rowOff>
    </xdr:from>
    <xdr:to>
      <xdr:col>55</xdr:col>
      <xdr:colOff>0</xdr:colOff>
      <xdr:row>97</xdr:row>
      <xdr:rowOff>13170</xdr:rowOff>
    </xdr:to>
    <xdr:cxnSp macro="">
      <xdr:nvCxnSpPr>
        <xdr:cNvPr id="461" name="直線コネクタ 460"/>
        <xdr:cNvCxnSpPr/>
      </xdr:nvCxnSpPr>
      <xdr:spPr>
        <a:xfrm>
          <a:off x="9639300" y="16630738"/>
          <a:ext cx="8382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112077</xdr:rowOff>
    </xdr:from>
    <xdr:to>
      <xdr:col>50</xdr:col>
      <xdr:colOff>114300</xdr:colOff>
      <xdr:row>97</xdr:row>
      <xdr:rowOff>88</xdr:rowOff>
    </xdr:to>
    <xdr:cxnSp macro="">
      <xdr:nvCxnSpPr>
        <xdr:cNvPr id="464" name="直線コネクタ 463"/>
        <xdr:cNvCxnSpPr/>
      </xdr:nvCxnSpPr>
      <xdr:spPr>
        <a:xfrm>
          <a:off x="8750300" y="16571277"/>
          <a:ext cx="889000" cy="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112077</xdr:rowOff>
    </xdr:from>
    <xdr:to>
      <xdr:col>45</xdr:col>
      <xdr:colOff>177800</xdr:colOff>
      <xdr:row>97</xdr:row>
      <xdr:rowOff>17298</xdr:rowOff>
    </xdr:to>
    <xdr:cxnSp macro="">
      <xdr:nvCxnSpPr>
        <xdr:cNvPr id="467" name="直線コネクタ 466"/>
        <xdr:cNvCxnSpPr/>
      </xdr:nvCxnSpPr>
      <xdr:spPr>
        <a:xfrm flipV="1">
          <a:off x="7861300" y="16571277"/>
          <a:ext cx="889000" cy="7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154432</xdr:rowOff>
    </xdr:from>
    <xdr:to>
      <xdr:col>41</xdr:col>
      <xdr:colOff>50800</xdr:colOff>
      <xdr:row>97</xdr:row>
      <xdr:rowOff>17298</xdr:rowOff>
    </xdr:to>
    <xdr:cxnSp macro="">
      <xdr:nvCxnSpPr>
        <xdr:cNvPr id="470" name="直線コネクタ 469"/>
        <xdr:cNvCxnSpPr/>
      </xdr:nvCxnSpPr>
      <xdr:spPr>
        <a:xfrm>
          <a:off x="6972300" y="16613632"/>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133820</xdr:rowOff>
    </xdr:from>
    <xdr:to>
      <xdr:col>55</xdr:col>
      <xdr:colOff>50800</xdr:colOff>
      <xdr:row>97</xdr:row>
      <xdr:rowOff>63970</xdr:rowOff>
    </xdr:to>
    <xdr:sp macro="" textlink="">
      <xdr:nvSpPr>
        <xdr:cNvPr id="480" name="楕円 479"/>
        <xdr:cNvSpPr/>
      </xdr:nvSpPr>
      <xdr:spPr>
        <a:xfrm>
          <a:off x="104267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112247</xdr:rowOff>
    </xdr:from>
    <xdr:ext cx="534377" cy="259045"/>
    <xdr:sp macro="" textlink="">
      <xdr:nvSpPr>
        <xdr:cNvPr id="481" name="土木費該当値テキスト"/>
        <xdr:cNvSpPr txBox="1"/>
      </xdr:nvSpPr>
      <xdr:spPr>
        <a:xfrm>
          <a:off x="10528300" y="165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120738</xdr:rowOff>
    </xdr:from>
    <xdr:to>
      <xdr:col>50</xdr:col>
      <xdr:colOff>165100</xdr:colOff>
      <xdr:row>97</xdr:row>
      <xdr:rowOff>50888</xdr:rowOff>
    </xdr:to>
    <xdr:sp macro="" textlink="">
      <xdr:nvSpPr>
        <xdr:cNvPr id="482" name="楕円 481"/>
        <xdr:cNvSpPr/>
      </xdr:nvSpPr>
      <xdr:spPr>
        <a:xfrm>
          <a:off x="9588500" y="16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42015</xdr:rowOff>
    </xdr:from>
    <xdr:ext cx="534377" cy="259045"/>
    <xdr:sp macro="" textlink="">
      <xdr:nvSpPr>
        <xdr:cNvPr id="483" name="テキスト ボックス 482"/>
        <xdr:cNvSpPr txBox="1"/>
      </xdr:nvSpPr>
      <xdr:spPr>
        <a:xfrm>
          <a:off x="9372111" y="1667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61277</xdr:rowOff>
    </xdr:from>
    <xdr:to>
      <xdr:col>46</xdr:col>
      <xdr:colOff>38100</xdr:colOff>
      <xdr:row>96</xdr:row>
      <xdr:rowOff>162877</xdr:rowOff>
    </xdr:to>
    <xdr:sp macro="" textlink="">
      <xdr:nvSpPr>
        <xdr:cNvPr id="484" name="楕円 483"/>
        <xdr:cNvSpPr/>
      </xdr:nvSpPr>
      <xdr:spPr>
        <a:xfrm>
          <a:off x="8699500" y="165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154004</xdr:rowOff>
    </xdr:from>
    <xdr:ext cx="534377" cy="259045"/>
    <xdr:sp macro="" textlink="">
      <xdr:nvSpPr>
        <xdr:cNvPr id="485" name="テキスト ボックス 484"/>
        <xdr:cNvSpPr txBox="1"/>
      </xdr:nvSpPr>
      <xdr:spPr>
        <a:xfrm>
          <a:off x="8483111" y="166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137948</xdr:rowOff>
    </xdr:from>
    <xdr:to>
      <xdr:col>41</xdr:col>
      <xdr:colOff>101600</xdr:colOff>
      <xdr:row>97</xdr:row>
      <xdr:rowOff>68098</xdr:rowOff>
    </xdr:to>
    <xdr:sp macro="" textlink="">
      <xdr:nvSpPr>
        <xdr:cNvPr id="486" name="楕円 485"/>
        <xdr:cNvSpPr/>
      </xdr:nvSpPr>
      <xdr:spPr>
        <a:xfrm>
          <a:off x="7810500" y="16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59225</xdr:rowOff>
    </xdr:from>
    <xdr:ext cx="534377" cy="259045"/>
    <xdr:sp macro="" textlink="">
      <xdr:nvSpPr>
        <xdr:cNvPr id="487" name="テキスト ボックス 486"/>
        <xdr:cNvSpPr txBox="1"/>
      </xdr:nvSpPr>
      <xdr:spPr>
        <a:xfrm>
          <a:off x="7594111" y="166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103632</xdr:rowOff>
    </xdr:from>
    <xdr:to>
      <xdr:col>36</xdr:col>
      <xdr:colOff>165100</xdr:colOff>
      <xdr:row>97</xdr:row>
      <xdr:rowOff>33782</xdr:rowOff>
    </xdr:to>
    <xdr:sp macro="" textlink="">
      <xdr:nvSpPr>
        <xdr:cNvPr id="488" name="楕円 487"/>
        <xdr:cNvSpPr/>
      </xdr:nvSpPr>
      <xdr:spPr>
        <a:xfrm>
          <a:off x="6921500" y="165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24909</xdr:rowOff>
    </xdr:from>
    <xdr:ext cx="534377" cy="259045"/>
    <xdr:sp macro="" textlink="">
      <xdr:nvSpPr>
        <xdr:cNvPr id="489" name="テキスト ボックス 488"/>
        <xdr:cNvSpPr txBox="1"/>
      </xdr:nvSpPr>
      <xdr:spPr>
        <a:xfrm>
          <a:off x="6705111" y="166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92511</xdr:rowOff>
    </xdr:from>
    <xdr:to>
      <xdr:col>85</xdr:col>
      <xdr:colOff>127000</xdr:colOff>
      <xdr:row>39</xdr:row>
      <xdr:rowOff>94633</xdr:rowOff>
    </xdr:to>
    <xdr:cxnSp macro="">
      <xdr:nvCxnSpPr>
        <xdr:cNvPr id="521" name="直線コネクタ 520"/>
        <xdr:cNvCxnSpPr/>
      </xdr:nvCxnSpPr>
      <xdr:spPr>
        <a:xfrm flipV="1">
          <a:off x="15481300" y="6779061"/>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85848</xdr:rowOff>
    </xdr:from>
    <xdr:to>
      <xdr:col>81</xdr:col>
      <xdr:colOff>50800</xdr:colOff>
      <xdr:row>39</xdr:row>
      <xdr:rowOff>94633</xdr:rowOff>
    </xdr:to>
    <xdr:cxnSp macro="">
      <xdr:nvCxnSpPr>
        <xdr:cNvPr id="524" name="直線コネクタ 523"/>
        <xdr:cNvCxnSpPr/>
      </xdr:nvCxnSpPr>
      <xdr:spPr>
        <a:xfrm>
          <a:off x="14592300" y="6772398"/>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85848</xdr:rowOff>
    </xdr:from>
    <xdr:to>
      <xdr:col>76</xdr:col>
      <xdr:colOff>114300</xdr:colOff>
      <xdr:row>39</xdr:row>
      <xdr:rowOff>97931</xdr:rowOff>
    </xdr:to>
    <xdr:cxnSp macro="">
      <xdr:nvCxnSpPr>
        <xdr:cNvPr id="527" name="直線コネクタ 526"/>
        <xdr:cNvCxnSpPr/>
      </xdr:nvCxnSpPr>
      <xdr:spPr>
        <a:xfrm flipV="1">
          <a:off x="13703300" y="677239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82779</xdr:rowOff>
    </xdr:from>
    <xdr:to>
      <xdr:col>71</xdr:col>
      <xdr:colOff>177800</xdr:colOff>
      <xdr:row>39</xdr:row>
      <xdr:rowOff>97931</xdr:rowOff>
    </xdr:to>
    <xdr:cxnSp macro="">
      <xdr:nvCxnSpPr>
        <xdr:cNvPr id="530" name="直線コネクタ 529"/>
        <xdr:cNvCxnSpPr/>
      </xdr:nvCxnSpPr>
      <xdr:spPr>
        <a:xfrm>
          <a:off x="12814300" y="6769329"/>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41711</xdr:rowOff>
    </xdr:from>
    <xdr:to>
      <xdr:col>85</xdr:col>
      <xdr:colOff>177800</xdr:colOff>
      <xdr:row>39</xdr:row>
      <xdr:rowOff>143311</xdr:rowOff>
    </xdr:to>
    <xdr:sp macro="" textlink="">
      <xdr:nvSpPr>
        <xdr:cNvPr id="540" name="楕円 539"/>
        <xdr:cNvSpPr/>
      </xdr:nvSpPr>
      <xdr:spPr>
        <a:xfrm>
          <a:off x="162687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128088</xdr:rowOff>
    </xdr:from>
    <xdr:ext cx="534377" cy="259045"/>
    <xdr:sp macro="" textlink="">
      <xdr:nvSpPr>
        <xdr:cNvPr id="541" name="消防費該当値テキスト"/>
        <xdr:cNvSpPr txBox="1"/>
      </xdr:nvSpPr>
      <xdr:spPr>
        <a:xfrm>
          <a:off x="16370300" y="66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43833</xdr:rowOff>
    </xdr:from>
    <xdr:to>
      <xdr:col>81</xdr:col>
      <xdr:colOff>101600</xdr:colOff>
      <xdr:row>39</xdr:row>
      <xdr:rowOff>145433</xdr:rowOff>
    </xdr:to>
    <xdr:sp macro="" textlink="">
      <xdr:nvSpPr>
        <xdr:cNvPr id="542" name="楕円 541"/>
        <xdr:cNvSpPr/>
      </xdr:nvSpPr>
      <xdr:spPr>
        <a:xfrm>
          <a:off x="1543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136560</xdr:rowOff>
    </xdr:from>
    <xdr:ext cx="534377" cy="259045"/>
    <xdr:sp macro="" textlink="">
      <xdr:nvSpPr>
        <xdr:cNvPr id="543" name="テキスト ボックス 542"/>
        <xdr:cNvSpPr txBox="1"/>
      </xdr:nvSpPr>
      <xdr:spPr>
        <a:xfrm>
          <a:off x="15214111" y="68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35048</xdr:rowOff>
    </xdr:from>
    <xdr:to>
      <xdr:col>76</xdr:col>
      <xdr:colOff>165100</xdr:colOff>
      <xdr:row>39</xdr:row>
      <xdr:rowOff>136648</xdr:rowOff>
    </xdr:to>
    <xdr:sp macro="" textlink="">
      <xdr:nvSpPr>
        <xdr:cNvPr id="544" name="楕円 543"/>
        <xdr:cNvSpPr/>
      </xdr:nvSpPr>
      <xdr:spPr>
        <a:xfrm>
          <a:off x="14541500" y="67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127775</xdr:rowOff>
    </xdr:from>
    <xdr:ext cx="534377" cy="259045"/>
    <xdr:sp macro="" textlink="">
      <xdr:nvSpPr>
        <xdr:cNvPr id="545" name="テキスト ボックス 544"/>
        <xdr:cNvSpPr txBox="1"/>
      </xdr:nvSpPr>
      <xdr:spPr>
        <a:xfrm>
          <a:off x="14325111" y="68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47131</xdr:rowOff>
    </xdr:from>
    <xdr:to>
      <xdr:col>72</xdr:col>
      <xdr:colOff>38100</xdr:colOff>
      <xdr:row>39</xdr:row>
      <xdr:rowOff>148731</xdr:rowOff>
    </xdr:to>
    <xdr:sp macro="" textlink="">
      <xdr:nvSpPr>
        <xdr:cNvPr id="546" name="楕円 545"/>
        <xdr:cNvSpPr/>
      </xdr:nvSpPr>
      <xdr:spPr>
        <a:xfrm>
          <a:off x="13652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139858</xdr:rowOff>
    </xdr:from>
    <xdr:ext cx="534377" cy="259045"/>
    <xdr:sp macro="" textlink="">
      <xdr:nvSpPr>
        <xdr:cNvPr id="547" name="テキスト ボックス 546"/>
        <xdr:cNvSpPr txBox="1"/>
      </xdr:nvSpPr>
      <xdr:spPr>
        <a:xfrm>
          <a:off x="13436111" y="68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31979</xdr:rowOff>
    </xdr:from>
    <xdr:to>
      <xdr:col>67</xdr:col>
      <xdr:colOff>101600</xdr:colOff>
      <xdr:row>39</xdr:row>
      <xdr:rowOff>133579</xdr:rowOff>
    </xdr:to>
    <xdr:sp macro="" textlink="">
      <xdr:nvSpPr>
        <xdr:cNvPr id="548" name="楕円 547"/>
        <xdr:cNvSpPr/>
      </xdr:nvSpPr>
      <xdr:spPr>
        <a:xfrm>
          <a:off x="12763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124706</xdr:rowOff>
    </xdr:from>
    <xdr:ext cx="534377" cy="259045"/>
    <xdr:sp macro="" textlink="">
      <xdr:nvSpPr>
        <xdr:cNvPr id="549" name="テキスト ボックス 548"/>
        <xdr:cNvSpPr txBox="1"/>
      </xdr:nvSpPr>
      <xdr:spPr>
        <a:xfrm>
          <a:off x="12547111" y="681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140026</xdr:rowOff>
    </xdr:from>
    <xdr:to>
      <xdr:col>85</xdr:col>
      <xdr:colOff>127000</xdr:colOff>
      <xdr:row>56</xdr:row>
      <xdr:rowOff>164633</xdr:rowOff>
    </xdr:to>
    <xdr:cxnSp macro="">
      <xdr:nvCxnSpPr>
        <xdr:cNvPr id="581" name="直線コネクタ 580"/>
        <xdr:cNvCxnSpPr/>
      </xdr:nvCxnSpPr>
      <xdr:spPr>
        <a:xfrm flipV="1">
          <a:off x="15481300" y="9569776"/>
          <a:ext cx="8382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129070</xdr:rowOff>
    </xdr:from>
    <xdr:to>
      <xdr:col>81</xdr:col>
      <xdr:colOff>50800</xdr:colOff>
      <xdr:row>56</xdr:row>
      <xdr:rowOff>164633</xdr:rowOff>
    </xdr:to>
    <xdr:cxnSp macro="">
      <xdr:nvCxnSpPr>
        <xdr:cNvPr id="584" name="直線コネクタ 583"/>
        <xdr:cNvCxnSpPr/>
      </xdr:nvCxnSpPr>
      <xdr:spPr>
        <a:xfrm>
          <a:off x="14592300" y="9730270"/>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139014</xdr:rowOff>
    </xdr:from>
    <xdr:to>
      <xdr:col>76</xdr:col>
      <xdr:colOff>114300</xdr:colOff>
      <xdr:row>56</xdr:row>
      <xdr:rowOff>129070</xdr:rowOff>
    </xdr:to>
    <xdr:cxnSp macro="">
      <xdr:nvCxnSpPr>
        <xdr:cNvPr id="587" name="直線コネクタ 586"/>
        <xdr:cNvCxnSpPr/>
      </xdr:nvCxnSpPr>
      <xdr:spPr>
        <a:xfrm>
          <a:off x="13703300" y="9568764"/>
          <a:ext cx="8890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139014</xdr:rowOff>
    </xdr:from>
    <xdr:to>
      <xdr:col>71</xdr:col>
      <xdr:colOff>177800</xdr:colOff>
      <xdr:row>57</xdr:row>
      <xdr:rowOff>162642</xdr:rowOff>
    </xdr:to>
    <xdr:cxnSp macro="">
      <xdr:nvCxnSpPr>
        <xdr:cNvPr id="590" name="直線コネクタ 589"/>
        <xdr:cNvCxnSpPr/>
      </xdr:nvCxnSpPr>
      <xdr:spPr>
        <a:xfrm flipV="1">
          <a:off x="12814300" y="9568764"/>
          <a:ext cx="889000" cy="36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89226</xdr:rowOff>
    </xdr:from>
    <xdr:to>
      <xdr:col>85</xdr:col>
      <xdr:colOff>177800</xdr:colOff>
      <xdr:row>56</xdr:row>
      <xdr:rowOff>19376</xdr:rowOff>
    </xdr:to>
    <xdr:sp macro="" textlink="">
      <xdr:nvSpPr>
        <xdr:cNvPr id="600" name="楕円 599"/>
        <xdr:cNvSpPr/>
      </xdr:nvSpPr>
      <xdr:spPr>
        <a:xfrm>
          <a:off x="16268700" y="95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112103</xdr:rowOff>
    </xdr:from>
    <xdr:ext cx="534377" cy="259045"/>
    <xdr:sp macro="" textlink="">
      <xdr:nvSpPr>
        <xdr:cNvPr id="601" name="教育費該当値テキスト"/>
        <xdr:cNvSpPr txBox="1"/>
      </xdr:nvSpPr>
      <xdr:spPr>
        <a:xfrm>
          <a:off x="16370300" y="93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113833</xdr:rowOff>
    </xdr:from>
    <xdr:to>
      <xdr:col>81</xdr:col>
      <xdr:colOff>101600</xdr:colOff>
      <xdr:row>57</xdr:row>
      <xdr:rowOff>43983</xdr:rowOff>
    </xdr:to>
    <xdr:sp macro="" textlink="">
      <xdr:nvSpPr>
        <xdr:cNvPr id="602" name="楕円 601"/>
        <xdr:cNvSpPr/>
      </xdr:nvSpPr>
      <xdr:spPr>
        <a:xfrm>
          <a:off x="15430500" y="97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603" name="テキスト ボックス 602"/>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78270</xdr:rowOff>
    </xdr:from>
    <xdr:to>
      <xdr:col>76</xdr:col>
      <xdr:colOff>165100</xdr:colOff>
      <xdr:row>57</xdr:row>
      <xdr:rowOff>8420</xdr:rowOff>
    </xdr:to>
    <xdr:sp macro="" textlink="">
      <xdr:nvSpPr>
        <xdr:cNvPr id="604" name="楕円 603"/>
        <xdr:cNvSpPr/>
      </xdr:nvSpPr>
      <xdr:spPr>
        <a:xfrm>
          <a:off x="14541500" y="96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24947</xdr:rowOff>
    </xdr:from>
    <xdr:ext cx="534377" cy="259045"/>
    <xdr:sp macro="" textlink="">
      <xdr:nvSpPr>
        <xdr:cNvPr id="605" name="テキスト ボックス 604"/>
        <xdr:cNvSpPr txBox="1"/>
      </xdr:nvSpPr>
      <xdr:spPr>
        <a:xfrm>
          <a:off x="14325111" y="94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88214</xdr:rowOff>
    </xdr:from>
    <xdr:to>
      <xdr:col>72</xdr:col>
      <xdr:colOff>38100</xdr:colOff>
      <xdr:row>56</xdr:row>
      <xdr:rowOff>18364</xdr:rowOff>
    </xdr:to>
    <xdr:sp macro="" textlink="">
      <xdr:nvSpPr>
        <xdr:cNvPr id="606" name="楕円 605"/>
        <xdr:cNvSpPr/>
      </xdr:nvSpPr>
      <xdr:spPr>
        <a:xfrm>
          <a:off x="13652500" y="95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34891</xdr:rowOff>
    </xdr:from>
    <xdr:ext cx="534377" cy="259045"/>
    <xdr:sp macro="" textlink="">
      <xdr:nvSpPr>
        <xdr:cNvPr id="607" name="テキスト ボックス 606"/>
        <xdr:cNvSpPr txBox="1"/>
      </xdr:nvSpPr>
      <xdr:spPr>
        <a:xfrm>
          <a:off x="13436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111842</xdr:rowOff>
    </xdr:from>
    <xdr:to>
      <xdr:col>67</xdr:col>
      <xdr:colOff>101600</xdr:colOff>
      <xdr:row>58</xdr:row>
      <xdr:rowOff>41992</xdr:rowOff>
    </xdr:to>
    <xdr:sp macro="" textlink="">
      <xdr:nvSpPr>
        <xdr:cNvPr id="608" name="楕円 607"/>
        <xdr:cNvSpPr/>
      </xdr:nvSpPr>
      <xdr:spPr>
        <a:xfrm>
          <a:off x="12763500" y="98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33119</xdr:rowOff>
    </xdr:from>
    <xdr:ext cx="534377" cy="259045"/>
    <xdr:sp macro="" textlink="">
      <xdr:nvSpPr>
        <xdr:cNvPr id="609" name="テキスト ボックス 608"/>
        <xdr:cNvSpPr txBox="1"/>
      </xdr:nvSpPr>
      <xdr:spPr>
        <a:xfrm>
          <a:off x="12547111" y="99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48913</xdr:rowOff>
    </xdr:from>
    <xdr:to>
      <xdr:col>85</xdr:col>
      <xdr:colOff>127000</xdr:colOff>
      <xdr:row>97</xdr:row>
      <xdr:rowOff>79938</xdr:rowOff>
    </xdr:to>
    <xdr:cxnSp macro="">
      <xdr:nvCxnSpPr>
        <xdr:cNvPr id="695" name="直線コネクタ 694"/>
        <xdr:cNvCxnSpPr/>
      </xdr:nvCxnSpPr>
      <xdr:spPr>
        <a:xfrm flipV="1">
          <a:off x="15481300" y="1667956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75136</xdr:rowOff>
    </xdr:from>
    <xdr:to>
      <xdr:col>81</xdr:col>
      <xdr:colOff>50800</xdr:colOff>
      <xdr:row>97</xdr:row>
      <xdr:rowOff>79938</xdr:rowOff>
    </xdr:to>
    <xdr:cxnSp macro="">
      <xdr:nvCxnSpPr>
        <xdr:cNvPr id="698" name="直線コネクタ 697"/>
        <xdr:cNvCxnSpPr/>
      </xdr:nvCxnSpPr>
      <xdr:spPr>
        <a:xfrm>
          <a:off x="14592300" y="1670578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15587</xdr:rowOff>
    </xdr:from>
    <xdr:to>
      <xdr:col>76</xdr:col>
      <xdr:colOff>114300</xdr:colOff>
      <xdr:row>97</xdr:row>
      <xdr:rowOff>75136</xdr:rowOff>
    </xdr:to>
    <xdr:cxnSp macro="">
      <xdr:nvCxnSpPr>
        <xdr:cNvPr id="701" name="直線コネクタ 700"/>
        <xdr:cNvCxnSpPr/>
      </xdr:nvCxnSpPr>
      <xdr:spPr>
        <a:xfrm>
          <a:off x="13703300" y="16646237"/>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7781</xdr:rowOff>
    </xdr:from>
    <xdr:to>
      <xdr:col>71</xdr:col>
      <xdr:colOff>177800</xdr:colOff>
      <xdr:row>97</xdr:row>
      <xdr:rowOff>15587</xdr:rowOff>
    </xdr:to>
    <xdr:cxnSp macro="">
      <xdr:nvCxnSpPr>
        <xdr:cNvPr id="704" name="直線コネクタ 703"/>
        <xdr:cNvCxnSpPr/>
      </xdr:nvCxnSpPr>
      <xdr:spPr>
        <a:xfrm>
          <a:off x="12814300" y="16638431"/>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169563</xdr:rowOff>
    </xdr:from>
    <xdr:to>
      <xdr:col>85</xdr:col>
      <xdr:colOff>177800</xdr:colOff>
      <xdr:row>97</xdr:row>
      <xdr:rowOff>99713</xdr:rowOff>
    </xdr:to>
    <xdr:sp macro="" textlink="">
      <xdr:nvSpPr>
        <xdr:cNvPr id="714" name="楕円 713"/>
        <xdr:cNvSpPr/>
      </xdr:nvSpPr>
      <xdr:spPr>
        <a:xfrm>
          <a:off x="16268700" y="166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147990</xdr:rowOff>
    </xdr:from>
    <xdr:ext cx="534377" cy="259045"/>
    <xdr:sp macro="" textlink="">
      <xdr:nvSpPr>
        <xdr:cNvPr id="715" name="公債費該当値テキスト"/>
        <xdr:cNvSpPr txBox="1"/>
      </xdr:nvSpPr>
      <xdr:spPr>
        <a:xfrm>
          <a:off x="16370300" y="166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29138</xdr:rowOff>
    </xdr:from>
    <xdr:to>
      <xdr:col>81</xdr:col>
      <xdr:colOff>101600</xdr:colOff>
      <xdr:row>97</xdr:row>
      <xdr:rowOff>130738</xdr:rowOff>
    </xdr:to>
    <xdr:sp macro="" textlink="">
      <xdr:nvSpPr>
        <xdr:cNvPr id="716" name="楕円 715"/>
        <xdr:cNvSpPr/>
      </xdr:nvSpPr>
      <xdr:spPr>
        <a:xfrm>
          <a:off x="15430500" y="166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121865</xdr:rowOff>
    </xdr:from>
    <xdr:ext cx="534377" cy="259045"/>
    <xdr:sp macro="" textlink="">
      <xdr:nvSpPr>
        <xdr:cNvPr id="717" name="テキスト ボックス 716"/>
        <xdr:cNvSpPr txBox="1"/>
      </xdr:nvSpPr>
      <xdr:spPr>
        <a:xfrm>
          <a:off x="15214111" y="167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24336</xdr:rowOff>
    </xdr:from>
    <xdr:to>
      <xdr:col>76</xdr:col>
      <xdr:colOff>165100</xdr:colOff>
      <xdr:row>97</xdr:row>
      <xdr:rowOff>125936</xdr:rowOff>
    </xdr:to>
    <xdr:sp macro="" textlink="">
      <xdr:nvSpPr>
        <xdr:cNvPr id="718" name="楕円 717"/>
        <xdr:cNvSpPr/>
      </xdr:nvSpPr>
      <xdr:spPr>
        <a:xfrm>
          <a:off x="14541500" y="166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117063</xdr:rowOff>
    </xdr:from>
    <xdr:ext cx="534377" cy="259045"/>
    <xdr:sp macro="" textlink="">
      <xdr:nvSpPr>
        <xdr:cNvPr id="719" name="テキスト ボックス 718"/>
        <xdr:cNvSpPr txBox="1"/>
      </xdr:nvSpPr>
      <xdr:spPr>
        <a:xfrm>
          <a:off x="14325111" y="167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136237</xdr:rowOff>
    </xdr:from>
    <xdr:to>
      <xdr:col>72</xdr:col>
      <xdr:colOff>38100</xdr:colOff>
      <xdr:row>97</xdr:row>
      <xdr:rowOff>66387</xdr:rowOff>
    </xdr:to>
    <xdr:sp macro="" textlink="">
      <xdr:nvSpPr>
        <xdr:cNvPr id="720" name="楕円 719"/>
        <xdr:cNvSpPr/>
      </xdr:nvSpPr>
      <xdr:spPr>
        <a:xfrm>
          <a:off x="13652500" y="16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57514</xdr:rowOff>
    </xdr:from>
    <xdr:ext cx="534377" cy="259045"/>
    <xdr:sp macro="" textlink="">
      <xdr:nvSpPr>
        <xdr:cNvPr id="721" name="テキスト ボックス 720"/>
        <xdr:cNvSpPr txBox="1"/>
      </xdr:nvSpPr>
      <xdr:spPr>
        <a:xfrm>
          <a:off x="13436111" y="166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128431</xdr:rowOff>
    </xdr:from>
    <xdr:to>
      <xdr:col>67</xdr:col>
      <xdr:colOff>101600</xdr:colOff>
      <xdr:row>97</xdr:row>
      <xdr:rowOff>58581</xdr:rowOff>
    </xdr:to>
    <xdr:sp macro="" textlink="">
      <xdr:nvSpPr>
        <xdr:cNvPr id="722" name="楕円 721"/>
        <xdr:cNvSpPr/>
      </xdr:nvSpPr>
      <xdr:spPr>
        <a:xfrm>
          <a:off x="12763500" y="165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49708</xdr:rowOff>
    </xdr:from>
    <xdr:ext cx="534377" cy="259045"/>
    <xdr:sp macro="" textlink="">
      <xdr:nvSpPr>
        <xdr:cNvPr id="723" name="テキスト ボックス 722"/>
        <xdr:cNvSpPr txBox="1"/>
      </xdr:nvSpPr>
      <xdr:spPr>
        <a:xfrm>
          <a:off x="12547111" y="166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目的別では、教育費・民生費・総務費に大きな変化がみられた。教育費は、生徒数増加に伴う粕屋東中学校増築工事</a:t>
          </a:r>
          <a:r>
            <a:rPr kumimoji="1" lang="en-US" altLang="ja-JP" sz="1300">
              <a:latin typeface="ＭＳ Ｐゴシック" panose="020B0600070205080204" pitchFamily="50" charset="-128"/>
              <a:ea typeface="ＭＳ Ｐゴシック" panose="020B0600070205080204" pitchFamily="50" charset="-128"/>
            </a:rPr>
            <a:t>(386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や小中学校トイレ改修工事（</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百万円）の実施により、住民一人当たり＋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となった。また、民生費は近年に引き続き、障害者サービスなどの社会福祉費や保育所運営などの児童福祉費が大幅な増となり住民一人当たり＋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となった。総務費は、ふるさと納税事業の拡大でふるさとづくり基金への積立金が大きく増加した（前年度比</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百万円）ことや、前年に引き続き公共施設改修・更新の財源として公共施設整備基金の積立てを</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百万円実施したことにより、住民一人当たり＋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財政調整基金の残高は前年度から</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1,653</a:t>
          </a:r>
          <a:r>
            <a:rPr kumimoji="1" lang="ja-JP" altLang="en-US" sz="1200">
              <a:latin typeface="ＭＳ ゴシック" pitchFamily="49" charset="-128"/>
              <a:ea typeface="ＭＳ ゴシック" pitchFamily="49" charset="-128"/>
            </a:rPr>
            <a:t>百万円となった。今後も一定の水準を維持し不測の事態に備えるとともに、公共施設整備基金への積立てを実施し、将来の公共施設等の更新需要に備える。</a:t>
          </a:r>
        </a:p>
        <a:p>
          <a:r>
            <a:rPr kumimoji="1" lang="ja-JP" altLang="en-US" sz="1200">
              <a:latin typeface="ＭＳ ゴシック" pitchFamily="49" charset="-128"/>
              <a:ea typeface="ＭＳ ゴシック" pitchFamily="49" charset="-128"/>
            </a:rPr>
            <a:t>　実質収支比率は近年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を超える水準で推移していたが、平成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決算見込みの精度向上を図り、剰余金の基金積立てを徹底することで大幅に改善した。実質単年度収支の赤字については、積極的な公共施設整備基金への積立ての影響であり、今後も実質収支比率における適正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年度に引き続き全会計黒字となった。黒字額は一般会計等で前年度比△</a:t>
          </a:r>
          <a:r>
            <a:rPr kumimoji="1" lang="en-US" altLang="ja-JP" sz="1200">
              <a:latin typeface="ＭＳ ゴシック" pitchFamily="49" charset="-128"/>
              <a:ea typeface="ＭＳ ゴシック" pitchFamily="49" charset="-128"/>
            </a:rPr>
            <a:t>57</a:t>
          </a:r>
          <a:r>
            <a:rPr kumimoji="1" lang="ja-JP" altLang="en-US" sz="1200">
              <a:latin typeface="ＭＳ ゴシック" pitchFamily="49" charset="-128"/>
              <a:ea typeface="ＭＳ ゴシック" pitchFamily="49" charset="-128"/>
            </a:rPr>
            <a:t>百万円、公営企業会計等で前年度比＋</a:t>
          </a:r>
          <a:r>
            <a:rPr kumimoji="1" lang="en-US" altLang="ja-JP" sz="1200">
              <a:latin typeface="ＭＳ ゴシック" pitchFamily="49" charset="-128"/>
              <a:ea typeface="ＭＳ ゴシック" pitchFamily="49" charset="-128"/>
            </a:rPr>
            <a:t>243</a:t>
          </a:r>
          <a:r>
            <a:rPr kumimoji="1" lang="ja-JP" altLang="en-US" sz="1200">
              <a:latin typeface="ＭＳ ゴシック" pitchFamily="49" charset="-128"/>
              <a:ea typeface="ＭＳ ゴシック" pitchFamily="49" charset="-128"/>
            </a:rPr>
            <a:t>百万円であり、主として水道事業会計の収益増加により実質収支が＋</a:t>
          </a:r>
          <a:r>
            <a:rPr kumimoji="1" lang="en-US" altLang="ja-JP" sz="1200">
              <a:latin typeface="ＭＳ ゴシック" pitchFamily="49" charset="-128"/>
              <a:ea typeface="ＭＳ ゴシック" pitchFamily="49" charset="-128"/>
            </a:rPr>
            <a:t>189</a:t>
          </a:r>
          <a:r>
            <a:rPr kumimoji="1" lang="ja-JP" altLang="en-US" sz="1200">
              <a:latin typeface="ＭＳ ゴシック" pitchFamily="49" charset="-128"/>
              <a:ea typeface="ＭＳ ゴシック" pitchFamily="49" charset="-128"/>
            </a:rPr>
            <a:t>百万円（前年度比）となった影響である。一般会計については、今後も歳計剰余金を余すことなく行政サービスに充てられるよう精密な予算編成を実施するとともに、黒字を維持するよう財政運営を行っていく。また、国民健康保険事業について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年続けて黒字となったことから、今後も医療費の適正化と保険税の徴収強化等に努める。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14813499</v>
      </c>
      <c r="BO4" s="441"/>
      <c r="BP4" s="441"/>
      <c r="BQ4" s="441"/>
      <c r="BR4" s="441"/>
      <c r="BS4" s="441"/>
      <c r="BT4" s="441"/>
      <c r="BU4" s="442"/>
      <c r="BV4" s="440">
        <v>14028485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14331263</v>
      </c>
      <c r="BO5" s="446"/>
      <c r="BP5" s="446"/>
      <c r="BQ5" s="446"/>
      <c r="BR5" s="446"/>
      <c r="BS5" s="446"/>
      <c r="BT5" s="446"/>
      <c r="BU5" s="447"/>
      <c r="BV5" s="445">
        <v>13406967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v>
      </c>
      <c r="CU5" s="416"/>
      <c r="CV5" s="416"/>
      <c r="CW5" s="416"/>
      <c r="CX5" s="416"/>
      <c r="CY5" s="416"/>
      <c r="CZ5" s="416"/>
      <c r="DA5" s="417"/>
      <c r="DB5" s="415">
        <v>90.3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482236</v>
      </c>
      <c r="BO6" s="446"/>
      <c r="BP6" s="446"/>
      <c r="BQ6" s="446"/>
      <c r="BR6" s="446"/>
      <c r="BS6" s="446"/>
      <c r="BT6" s="446"/>
      <c r="BU6" s="447"/>
      <c r="BV6" s="445">
        <v>621518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99.1</v>
      </c>
      <c r="CU6" s="596"/>
      <c r="CV6" s="596"/>
      <c r="CW6" s="596"/>
      <c r="CX6" s="596"/>
      <c r="CY6" s="596"/>
      <c r="CZ6" s="596"/>
      <c r="DA6" s="597"/>
      <c r="DB6" s="595">
        <v>96.3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95</v>
      </c>
      <c r="AV7" s="503"/>
      <c r="AW7" s="503"/>
      <c r="AX7" s="503"/>
      <c r="AY7" s="425" t="s">
        <v>99</v>
      </c>
      <c r="AZ7" s="426"/>
      <c r="BA7" s="426"/>
      <c r="BB7" s="426"/>
      <c r="BC7" s="426"/>
      <c r="BD7" s="426"/>
      <c r="BE7" s="426"/>
      <c r="BF7" s="426"/>
      <c r="BG7" s="426"/>
      <c r="BH7" s="426"/>
      <c r="BI7" s="426"/>
      <c r="BJ7" s="426"/>
      <c r="BK7" s="426"/>
      <c r="BL7" s="426"/>
      <c r="BM7" s="427"/>
      <c r="BN7" s="445">
        <v>7795</v>
      </c>
      <c r="BO7" s="446"/>
      <c r="BP7" s="446"/>
      <c r="BQ7" s="446"/>
      <c r="BR7" s="446"/>
      <c r="BS7" s="446"/>
      <c r="BT7" s="446"/>
      <c r="BU7" s="447"/>
      <c r="BV7" s="445">
        <v>90448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8566967</v>
      </c>
      <c r="CU7" s="446"/>
      <c r="CV7" s="446"/>
      <c r="CW7" s="446"/>
      <c r="CX7" s="446"/>
      <c r="CY7" s="446"/>
      <c r="CZ7" s="446"/>
      <c r="DA7" s="447"/>
      <c r="DB7" s="445">
        <v>8534584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474441</v>
      </c>
      <c r="BO8" s="446"/>
      <c r="BP8" s="446"/>
      <c r="BQ8" s="446"/>
      <c r="BR8" s="446"/>
      <c r="BS8" s="446"/>
      <c r="BT8" s="446"/>
      <c r="BU8" s="447"/>
      <c r="BV8" s="445">
        <v>531070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0.85</v>
      </c>
      <c r="CU8" s="559"/>
      <c r="CV8" s="559"/>
      <c r="CW8" s="559"/>
      <c r="CX8" s="559"/>
      <c r="CY8" s="559"/>
      <c r="CZ8" s="559"/>
      <c r="DA8" s="560"/>
      <c r="DB8" s="558">
        <v>0.84</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45360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-56629</v>
      </c>
      <c r="BO9" s="446"/>
      <c r="BP9" s="446"/>
      <c r="BQ9" s="446"/>
      <c r="BR9" s="446"/>
      <c r="BS9" s="446"/>
      <c r="BT9" s="446"/>
      <c r="BU9" s="447"/>
      <c r="BV9" s="445">
        <v>-401969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41997</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120182</v>
      </c>
      <c r="BO10" s="446"/>
      <c r="BP10" s="446"/>
      <c r="BQ10" s="446"/>
      <c r="BR10" s="446"/>
      <c r="BS10" s="446"/>
      <c r="BT10" s="446"/>
      <c r="BU10" s="447"/>
      <c r="BV10" s="445">
        <v>187930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47076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112391</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46544</v>
      </c>
      <c r="S13" s="549"/>
      <c r="T13" s="549"/>
      <c r="U13" s="549"/>
      <c r="V13" s="550"/>
      <c r="W13" s="536" t="s">
        <v>133</v>
      </c>
      <c r="X13" s="458"/>
      <c r="Y13" s="458"/>
      <c r="Z13" s="458"/>
      <c r="AA13" s="458"/>
      <c r="AB13" s="459"/>
      <c r="AC13" s="421">
        <v>260</v>
      </c>
      <c r="AD13" s="422"/>
      <c r="AE13" s="422"/>
      <c r="AF13" s="422"/>
      <c r="AG13" s="423"/>
      <c r="AH13" s="421">
        <v>241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-48838</v>
      </c>
      <c r="BO13" s="446"/>
      <c r="BP13" s="446"/>
      <c r="BQ13" s="446"/>
      <c r="BR13" s="446"/>
      <c r="BS13" s="446"/>
      <c r="BT13" s="446"/>
      <c r="BU13" s="447"/>
      <c r="BV13" s="445">
        <v>-214039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46374</v>
      </c>
      <c r="S14" s="549"/>
      <c r="T14" s="549"/>
      <c r="U14" s="549"/>
      <c r="V14" s="550"/>
      <c r="W14" s="551"/>
      <c r="X14" s="461"/>
      <c r="Y14" s="461"/>
      <c r="Z14" s="461"/>
      <c r="AA14" s="461"/>
      <c r="AB14" s="462"/>
      <c r="AC14" s="541">
        <v>1.2</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5.5</v>
      </c>
      <c r="CU14" s="553"/>
      <c r="CV14" s="553"/>
      <c r="CW14" s="553"/>
      <c r="CX14" s="553"/>
      <c r="CY14" s="553"/>
      <c r="CZ14" s="553"/>
      <c r="DA14" s="554"/>
      <c r="DB14" s="552">
        <v>19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45919</v>
      </c>
      <c r="S15" s="549"/>
      <c r="T15" s="549"/>
      <c r="U15" s="549"/>
      <c r="V15" s="550"/>
      <c r="W15" s="536" t="s">
        <v>140</v>
      </c>
      <c r="X15" s="458"/>
      <c r="Y15" s="458"/>
      <c r="Z15" s="458"/>
      <c r="AA15" s="458"/>
      <c r="AB15" s="459"/>
      <c r="AC15" s="421">
        <v>4673</v>
      </c>
      <c r="AD15" s="422"/>
      <c r="AE15" s="422"/>
      <c r="AF15" s="422"/>
      <c r="AG15" s="423"/>
      <c r="AH15" s="421">
        <v>3479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5607235</v>
      </c>
      <c r="BO15" s="441"/>
      <c r="BP15" s="441"/>
      <c r="BQ15" s="441"/>
      <c r="BR15" s="441"/>
      <c r="BS15" s="441"/>
      <c r="BT15" s="441"/>
      <c r="BU15" s="442"/>
      <c r="BV15" s="440">
        <v>5491039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21</v>
      </c>
      <c r="AD16" s="542"/>
      <c r="AE16" s="542"/>
      <c r="AF16" s="542"/>
      <c r="AG16" s="543"/>
      <c r="AH16" s="541">
        <v>19.3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6475579</v>
      </c>
      <c r="BO16" s="446"/>
      <c r="BP16" s="446"/>
      <c r="BQ16" s="446"/>
      <c r="BR16" s="446"/>
      <c r="BS16" s="446"/>
      <c r="BT16" s="446"/>
      <c r="BU16" s="447"/>
      <c r="BV16" s="445">
        <v>6461995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17312</v>
      </c>
      <c r="AD17" s="422"/>
      <c r="AE17" s="422"/>
      <c r="AF17" s="422"/>
      <c r="AG17" s="423"/>
      <c r="AH17" s="421">
        <v>14276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7162634</v>
      </c>
      <c r="BO17" s="446"/>
      <c r="BP17" s="446"/>
      <c r="BQ17" s="446"/>
      <c r="BR17" s="446"/>
      <c r="BS17" s="446"/>
      <c r="BT17" s="446"/>
      <c r="BU17" s="447"/>
      <c r="BV17" s="445">
        <v>7028308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14.13</v>
      </c>
      <c r="M18" s="510"/>
      <c r="N18" s="510"/>
      <c r="O18" s="510"/>
      <c r="P18" s="510"/>
      <c r="Q18" s="510"/>
      <c r="R18" s="511"/>
      <c r="S18" s="511"/>
      <c r="T18" s="511"/>
      <c r="U18" s="511"/>
      <c r="V18" s="512"/>
      <c r="W18" s="526"/>
      <c r="X18" s="527"/>
      <c r="Y18" s="527"/>
      <c r="Z18" s="527"/>
      <c r="AA18" s="527"/>
      <c r="AB18" s="537"/>
      <c r="AC18" s="409">
        <v>77.8</v>
      </c>
      <c r="AD18" s="410"/>
      <c r="AE18" s="410"/>
      <c r="AF18" s="410"/>
      <c r="AG18" s="513"/>
      <c r="AH18" s="409">
        <v>79.3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8227831</v>
      </c>
      <c r="BO18" s="446"/>
      <c r="BP18" s="446"/>
      <c r="BQ18" s="446"/>
      <c r="BR18" s="446"/>
      <c r="BS18" s="446"/>
      <c r="BT18" s="446"/>
      <c r="BU18" s="447"/>
      <c r="BV18" s="445">
        <v>7865127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3210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9858681</v>
      </c>
      <c r="BO19" s="446"/>
      <c r="BP19" s="446"/>
      <c r="BQ19" s="446"/>
      <c r="BR19" s="446"/>
      <c r="BS19" s="446"/>
      <c r="BT19" s="446"/>
      <c r="BU19" s="447"/>
      <c r="BV19" s="445">
        <v>9962810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18005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10622126</v>
      </c>
      <c r="BO23" s="446"/>
      <c r="BP23" s="446"/>
      <c r="BQ23" s="446"/>
      <c r="BR23" s="446"/>
      <c r="BS23" s="446"/>
      <c r="BT23" s="446"/>
      <c r="BU23" s="447"/>
      <c r="BV23" s="445">
        <v>10488917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8340</v>
      </c>
      <c r="R24" s="422"/>
      <c r="S24" s="422"/>
      <c r="T24" s="422"/>
      <c r="U24" s="422"/>
      <c r="V24" s="423"/>
      <c r="W24" s="487"/>
      <c r="X24" s="478"/>
      <c r="Y24" s="479"/>
      <c r="Z24" s="418" t="s">
        <v>164</v>
      </c>
      <c r="AA24" s="419"/>
      <c r="AB24" s="419"/>
      <c r="AC24" s="419"/>
      <c r="AD24" s="419"/>
      <c r="AE24" s="419"/>
      <c r="AF24" s="419"/>
      <c r="AG24" s="420"/>
      <c r="AH24" s="421">
        <v>170</v>
      </c>
      <c r="AI24" s="422"/>
      <c r="AJ24" s="422"/>
      <c r="AK24" s="422"/>
      <c r="AL24" s="423"/>
      <c r="AM24" s="421">
        <v>496740</v>
      </c>
      <c r="AN24" s="422"/>
      <c r="AO24" s="422"/>
      <c r="AP24" s="422"/>
      <c r="AQ24" s="422"/>
      <c r="AR24" s="423"/>
      <c r="AS24" s="421">
        <v>2922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10164331</v>
      </c>
      <c r="BO24" s="446"/>
      <c r="BP24" s="446"/>
      <c r="BQ24" s="446"/>
      <c r="BR24" s="446"/>
      <c r="BS24" s="446"/>
      <c r="BT24" s="446"/>
      <c r="BU24" s="447"/>
      <c r="BV24" s="445">
        <v>9771746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6740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6986885</v>
      </c>
      <c r="BO25" s="441"/>
      <c r="BP25" s="441"/>
      <c r="BQ25" s="441"/>
      <c r="BR25" s="441"/>
      <c r="BS25" s="441"/>
      <c r="BT25" s="441"/>
      <c r="BU25" s="442"/>
      <c r="BV25" s="440">
        <v>7428443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6280</v>
      </c>
      <c r="R26" s="422"/>
      <c r="S26" s="422"/>
      <c r="T26" s="422"/>
      <c r="U26" s="422"/>
      <c r="V26" s="423"/>
      <c r="W26" s="487"/>
      <c r="X26" s="478"/>
      <c r="Y26" s="479"/>
      <c r="Z26" s="418" t="s">
        <v>170</v>
      </c>
      <c r="AA26" s="500"/>
      <c r="AB26" s="500"/>
      <c r="AC26" s="500"/>
      <c r="AD26" s="500"/>
      <c r="AE26" s="500"/>
      <c r="AF26" s="500"/>
      <c r="AG26" s="501"/>
      <c r="AH26" s="421">
        <v>6</v>
      </c>
      <c r="AI26" s="422"/>
      <c r="AJ26" s="422"/>
      <c r="AK26" s="422"/>
      <c r="AL26" s="423"/>
      <c r="AM26" s="421">
        <v>18834</v>
      </c>
      <c r="AN26" s="422"/>
      <c r="AO26" s="422"/>
      <c r="AP26" s="422"/>
      <c r="AQ26" s="422"/>
      <c r="AR26" s="423"/>
      <c r="AS26" s="421">
        <v>3139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3490</v>
      </c>
      <c r="R27" s="422"/>
      <c r="S27" s="422"/>
      <c r="T27" s="422"/>
      <c r="U27" s="422"/>
      <c r="V27" s="423"/>
      <c r="W27" s="487"/>
      <c r="X27" s="478"/>
      <c r="Y27" s="479"/>
      <c r="Z27" s="418" t="s">
        <v>173</v>
      </c>
      <c r="AA27" s="419"/>
      <c r="AB27" s="419"/>
      <c r="AC27" s="419"/>
      <c r="AD27" s="419"/>
      <c r="AE27" s="419"/>
      <c r="AF27" s="419"/>
      <c r="AG27" s="420"/>
      <c r="AH27" s="421">
        <v>23</v>
      </c>
      <c r="AI27" s="422"/>
      <c r="AJ27" s="422"/>
      <c r="AK27" s="422"/>
      <c r="AL27" s="423"/>
      <c r="AM27" s="421">
        <v>75279</v>
      </c>
      <c r="AN27" s="422"/>
      <c r="AO27" s="422"/>
      <c r="AP27" s="422"/>
      <c r="AQ27" s="422"/>
      <c r="AR27" s="423"/>
      <c r="AS27" s="421">
        <v>3273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2930</v>
      </c>
      <c r="R28" s="422"/>
      <c r="S28" s="422"/>
      <c r="T28" s="422"/>
      <c r="U28" s="422"/>
      <c r="V28" s="423"/>
      <c r="W28" s="487"/>
      <c r="X28" s="478"/>
      <c r="Y28" s="479"/>
      <c r="Z28" s="418" t="s">
        <v>176</v>
      </c>
      <c r="AA28" s="419"/>
      <c r="AB28" s="419"/>
      <c r="AC28" s="419"/>
      <c r="AD28" s="419"/>
      <c r="AE28" s="419"/>
      <c r="AF28" s="419"/>
      <c r="AG28" s="420"/>
      <c r="AH28" s="421">
        <v>2</v>
      </c>
      <c r="AI28" s="422"/>
      <c r="AJ28" s="422"/>
      <c r="AK28" s="422"/>
      <c r="AL28" s="423"/>
      <c r="AM28" s="421" t="s">
        <v>177</v>
      </c>
      <c r="AN28" s="422"/>
      <c r="AO28" s="422"/>
      <c r="AP28" s="422"/>
      <c r="AQ28" s="422"/>
      <c r="AR28" s="423"/>
      <c r="AS28" s="421" t="s">
        <v>178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1652831</v>
      </c>
      <c r="BO28" s="441"/>
      <c r="BP28" s="441"/>
      <c r="BQ28" s="441"/>
      <c r="BR28" s="441"/>
      <c r="BS28" s="441"/>
      <c r="BT28" s="441"/>
      <c r="BU28" s="442"/>
      <c r="BV28" s="440">
        <v>1645040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14</v>
      </c>
      <c r="M29" s="422"/>
      <c r="N29" s="422"/>
      <c r="O29" s="422"/>
      <c r="P29" s="423"/>
      <c r="Q29" s="421">
        <v>2720</v>
      </c>
      <c r="R29" s="422"/>
      <c r="S29" s="422"/>
      <c r="T29" s="422"/>
      <c r="U29" s="422"/>
      <c r="V29" s="423"/>
      <c r="W29" s="488"/>
      <c r="X29" s="489"/>
      <c r="Y29" s="490"/>
      <c r="Z29" s="418" t="s">
        <v>181</v>
      </c>
      <c r="AA29" s="419"/>
      <c r="AB29" s="419"/>
      <c r="AC29" s="419"/>
      <c r="AD29" s="419"/>
      <c r="AE29" s="419"/>
      <c r="AF29" s="419"/>
      <c r="AG29" s="420"/>
      <c r="AH29" s="421">
        <v>195</v>
      </c>
      <c r="AI29" s="422"/>
      <c r="AJ29" s="422"/>
      <c r="AK29" s="422"/>
      <c r="AL29" s="423"/>
      <c r="AM29" s="421">
        <v>575385</v>
      </c>
      <c r="AN29" s="422"/>
      <c r="AO29" s="422"/>
      <c r="AP29" s="422"/>
      <c r="AQ29" s="422"/>
      <c r="AR29" s="423"/>
      <c r="AS29" s="421">
        <v>2951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177999</v>
      </c>
      <c r="BO29" s="446"/>
      <c r="BP29" s="446"/>
      <c r="BQ29" s="446"/>
      <c r="BR29" s="446"/>
      <c r="BS29" s="446"/>
      <c r="BT29" s="446"/>
      <c r="BU29" s="447"/>
      <c r="BV29" s="445">
        <v>177796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1794039</v>
      </c>
      <c r="BO30" s="449"/>
      <c r="BP30" s="449"/>
      <c r="BQ30" s="449"/>
      <c r="BR30" s="449"/>
      <c r="BS30" s="449"/>
      <c r="BT30" s="449"/>
      <c r="BU30" s="450"/>
      <c r="BV30" s="448">
        <v>1459743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粕屋郡粕屋町外１市水利組合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粕屋町土地開発公社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流域関連公共下水道事業会計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福岡県市町村消防団員等公務災害補償組合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介護保険特別会計(介護サービス勘定)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福岡県市町村職員退職手当組合（一般会計）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福岡県市町村職員退職手当組合（基金特別会計）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福岡県自治会館管理組合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糟屋郡自治会館組合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糟屋郡篠栗町外一市五町財産組合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北筑昇華苑組合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粕屋南部消防組合（一般会計）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粕屋南部消防組合（糟屋中南部休日診療所事業特別会計）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PNPN/wTxQpuy0WJCl19I0mi/P0q0n5BIDsQEVFJ/40+nEFt+9faKmlr2b97aoJKNvzet2Rt8GxEgm2nEL+R7WA==" saltValue="mgqWIH0+9gCtaMnSkdVX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6" t="s">
        <v>560</v>
      </c>
      <c r="D34" s="1226"/>
      <c r="E34" s="1227"/>
      <c r="F34" s="32">
        <v>14.78</v>
      </c>
      <c r="G34" s="33">
        <v>14.53</v>
      </c>
      <c r="H34" s="33">
        <v>13.74</v>
      </c>
      <c r="I34" s="33">
        <v>13.59</v>
      </c>
      <c r="J34" s="34">
        <v>15.74</v>
      </c>
      <c r="K34" s="22"/>
      <c r="L34" s="22"/>
      <c r="M34" s="22"/>
      <c r="N34" s="22"/>
      <c r="O34" s="22"/>
      <c r="P34" s="22"/>
    </row>
    <row r="35" spans="1:16" ht="39" customHeight="1">
      <c r="A35" s="22"/>
      <c r="B35" s="35"/>
      <c r="C35" s="1220" t="s">
        <v>561</v>
      </c>
      <c r="D35" s="1221"/>
      <c r="E35" s="1222"/>
      <c r="F35" s="36">
        <v>5.31</v>
      </c>
      <c r="G35" s="37">
        <v>6</v>
      </c>
      <c r="H35" s="37">
        <v>6.53</v>
      </c>
      <c r="I35" s="37">
        <v>6.97</v>
      </c>
      <c r="J35" s="38">
        <v>7.41</v>
      </c>
      <c r="K35" s="22"/>
      <c r="L35" s="22"/>
      <c r="M35" s="22"/>
      <c r="N35" s="22"/>
      <c r="O35" s="22"/>
      <c r="P35" s="22"/>
    </row>
    <row r="36" spans="1:16" ht="39" customHeight="1">
      <c r="A36" s="22"/>
      <c r="B36" s="35"/>
      <c r="C36" s="1220" t="s">
        <v>562</v>
      </c>
      <c r="D36" s="1221"/>
      <c r="E36" s="1222"/>
      <c r="F36" s="36">
        <v>9.1</v>
      </c>
      <c r="G36" s="37">
        <v>10.35</v>
      </c>
      <c r="H36" s="37">
        <v>11.07</v>
      </c>
      <c r="I36" s="37">
        <v>6.21</v>
      </c>
      <c r="J36" s="38">
        <v>5.52</v>
      </c>
      <c r="K36" s="22"/>
      <c r="L36" s="22"/>
      <c r="M36" s="22"/>
      <c r="N36" s="22"/>
      <c r="O36" s="22"/>
      <c r="P36" s="22"/>
    </row>
    <row r="37" spans="1:16" ht="39" customHeight="1">
      <c r="A37" s="22"/>
      <c r="B37" s="35"/>
      <c r="C37" s="1220" t="s">
        <v>563</v>
      </c>
      <c r="D37" s="1221"/>
      <c r="E37" s="1222"/>
      <c r="F37" s="36">
        <v>0.33</v>
      </c>
      <c r="G37" s="37">
        <v>0.77</v>
      </c>
      <c r="H37" s="37">
        <v>0.64</v>
      </c>
      <c r="I37" s="37">
        <v>0.8</v>
      </c>
      <c r="J37" s="38">
        <v>0.93</v>
      </c>
      <c r="K37" s="22"/>
      <c r="L37" s="22"/>
      <c r="M37" s="22"/>
      <c r="N37" s="22"/>
      <c r="O37" s="22"/>
      <c r="P37" s="22"/>
    </row>
    <row r="38" spans="1:16" ht="39" customHeight="1">
      <c r="A38" s="22"/>
      <c r="B38" s="35"/>
      <c r="C38" s="1220" t="s">
        <v>564</v>
      </c>
      <c r="D38" s="1221"/>
      <c r="E38" s="1222"/>
      <c r="F38" s="36">
        <v>0.28000000000000003</v>
      </c>
      <c r="G38" s="37">
        <v>0.32</v>
      </c>
      <c r="H38" s="37">
        <v>0.32</v>
      </c>
      <c r="I38" s="37">
        <v>0.32</v>
      </c>
      <c r="J38" s="38">
        <v>0.31</v>
      </c>
      <c r="K38" s="22"/>
      <c r="L38" s="22"/>
      <c r="M38" s="22"/>
      <c r="N38" s="22"/>
      <c r="O38" s="22"/>
      <c r="P38" s="22"/>
    </row>
    <row r="39" spans="1:16" ht="39" customHeight="1">
      <c r="A39" s="22"/>
      <c r="B39" s="35"/>
      <c r="C39" s="1220" t="s">
        <v>565</v>
      </c>
      <c r="D39" s="1221"/>
      <c r="E39" s="1222"/>
      <c r="F39" s="36" t="s">
        <v>566</v>
      </c>
      <c r="G39" s="37" t="s">
        <v>567</v>
      </c>
      <c r="H39" s="37">
        <v>0.56000000000000005</v>
      </c>
      <c r="I39" s="37">
        <v>0.12</v>
      </c>
      <c r="J39" s="38">
        <v>0.16</v>
      </c>
      <c r="K39" s="22"/>
      <c r="L39" s="22"/>
      <c r="M39" s="22"/>
      <c r="N39" s="22"/>
      <c r="O39" s="22"/>
      <c r="P39" s="22"/>
    </row>
    <row r="40" spans="1:16" ht="39" customHeight="1">
      <c r="A40" s="22"/>
      <c r="B40" s="35"/>
      <c r="C40" s="1220" t="s">
        <v>568</v>
      </c>
      <c r="D40" s="1221"/>
      <c r="E40" s="1222"/>
      <c r="F40" s="36">
        <v>0</v>
      </c>
      <c r="G40" s="37">
        <v>0</v>
      </c>
      <c r="H40" s="37">
        <v>0</v>
      </c>
      <c r="I40" s="37">
        <v>0</v>
      </c>
      <c r="J40" s="38">
        <v>0</v>
      </c>
      <c r="K40" s="22"/>
      <c r="L40" s="22"/>
      <c r="M40" s="22"/>
      <c r="N40" s="22"/>
      <c r="O40" s="22"/>
      <c r="P40" s="22"/>
    </row>
    <row r="41" spans="1:16" ht="39" customHeight="1">
      <c r="A41" s="22"/>
      <c r="B41" s="35"/>
      <c r="C41" s="1220" t="s">
        <v>569</v>
      </c>
      <c r="D41" s="1221"/>
      <c r="E41" s="1222"/>
      <c r="F41" s="36">
        <v>0.01</v>
      </c>
      <c r="G41" s="37">
        <v>0.01</v>
      </c>
      <c r="H41" s="37">
        <v>0.01</v>
      </c>
      <c r="I41" s="37">
        <v>0.01</v>
      </c>
      <c r="J41" s="38">
        <v>0</v>
      </c>
      <c r="K41" s="22"/>
      <c r="L41" s="22"/>
      <c r="M41" s="22"/>
      <c r="N41" s="22"/>
      <c r="O41" s="22"/>
      <c r="P41" s="22"/>
    </row>
    <row r="42" spans="1:16" ht="39" customHeight="1">
      <c r="A42" s="22"/>
      <c r="B42" s="39"/>
      <c r="C42" s="1220" t="s">
        <v>570</v>
      </c>
      <c r="D42" s="1221"/>
      <c r="E42" s="1222"/>
      <c r="F42" s="36" t="s">
        <v>510</v>
      </c>
      <c r="G42" s="37" t="s">
        <v>510</v>
      </c>
      <c r="H42" s="37" t="s">
        <v>510</v>
      </c>
      <c r="I42" s="37" t="s">
        <v>510</v>
      </c>
      <c r="J42" s="38" t="s">
        <v>510</v>
      </c>
      <c r="K42" s="22"/>
      <c r="L42" s="22"/>
      <c r="M42" s="22"/>
      <c r="N42" s="22"/>
      <c r="O42" s="22"/>
      <c r="P42" s="22"/>
    </row>
    <row r="43" spans="1:16" ht="39" customHeight="1" thickBot="1">
      <c r="A43" s="22"/>
      <c r="B43" s="40"/>
      <c r="C43" s="1223" t="s">
        <v>571</v>
      </c>
      <c r="D43" s="1224"/>
      <c r="E43" s="1225"/>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51KVJmniy51M6u9sPdJ12pYn5IyYNOBsCKAjEnohKwnwdco4u2eXR0QPFYy50HUcOlvlIkdmk0G3zlrWL2M4g==" saltValue="9Z/AHm0zv6KRa2AmHv/D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6" t="s">
        <v>10</v>
      </c>
      <c r="C45" s="1237"/>
      <c r="D45" s="58"/>
      <c r="E45" s="1242" t="s">
        <v>11</v>
      </c>
      <c r="F45" s="1242"/>
      <c r="G45" s="1242"/>
      <c r="H45" s="1242"/>
      <c r="I45" s="1242"/>
      <c r="J45" s="1243"/>
      <c r="K45" s="59">
        <v>1186</v>
      </c>
      <c r="L45" s="60">
        <v>1177</v>
      </c>
      <c r="M45" s="60">
        <v>1027</v>
      </c>
      <c r="N45" s="60">
        <v>1028</v>
      </c>
      <c r="O45" s="61">
        <v>1133</v>
      </c>
      <c r="P45" s="48"/>
      <c r="Q45" s="48"/>
      <c r="R45" s="48"/>
      <c r="S45" s="48"/>
      <c r="T45" s="48"/>
      <c r="U45" s="48"/>
    </row>
    <row r="46" spans="1:21" ht="30.75" customHeight="1">
      <c r="A46" s="48"/>
      <c r="B46" s="1238"/>
      <c r="C46" s="1239"/>
      <c r="D46" s="62"/>
      <c r="E46" s="1230" t="s">
        <v>12</v>
      </c>
      <c r="F46" s="1230"/>
      <c r="G46" s="1230"/>
      <c r="H46" s="1230"/>
      <c r="I46" s="1230"/>
      <c r="J46" s="1231"/>
      <c r="K46" s="63" t="s">
        <v>510</v>
      </c>
      <c r="L46" s="64" t="s">
        <v>510</v>
      </c>
      <c r="M46" s="64" t="s">
        <v>510</v>
      </c>
      <c r="N46" s="64" t="s">
        <v>510</v>
      </c>
      <c r="O46" s="65" t="s">
        <v>510</v>
      </c>
      <c r="P46" s="48"/>
      <c r="Q46" s="48"/>
      <c r="R46" s="48"/>
      <c r="S46" s="48"/>
      <c r="T46" s="48"/>
      <c r="U46" s="48"/>
    </row>
    <row r="47" spans="1:21" ht="30.75" customHeight="1">
      <c r="A47" s="48"/>
      <c r="B47" s="1238"/>
      <c r="C47" s="1239"/>
      <c r="D47" s="62"/>
      <c r="E47" s="1230" t="s">
        <v>13</v>
      </c>
      <c r="F47" s="1230"/>
      <c r="G47" s="1230"/>
      <c r="H47" s="1230"/>
      <c r="I47" s="1230"/>
      <c r="J47" s="1231"/>
      <c r="K47" s="63" t="s">
        <v>510</v>
      </c>
      <c r="L47" s="64" t="s">
        <v>510</v>
      </c>
      <c r="M47" s="64" t="s">
        <v>510</v>
      </c>
      <c r="N47" s="64" t="s">
        <v>510</v>
      </c>
      <c r="O47" s="65" t="s">
        <v>510</v>
      </c>
      <c r="P47" s="48"/>
      <c r="Q47" s="48"/>
      <c r="R47" s="48"/>
      <c r="S47" s="48"/>
      <c r="T47" s="48"/>
      <c r="U47" s="48"/>
    </row>
    <row r="48" spans="1:21" ht="30.75" customHeight="1">
      <c r="A48" s="48"/>
      <c r="B48" s="1238"/>
      <c r="C48" s="1239"/>
      <c r="D48" s="62"/>
      <c r="E48" s="1230" t="s">
        <v>14</v>
      </c>
      <c r="F48" s="1230"/>
      <c r="G48" s="1230"/>
      <c r="H48" s="1230"/>
      <c r="I48" s="1230"/>
      <c r="J48" s="1231"/>
      <c r="K48" s="63">
        <v>544</v>
      </c>
      <c r="L48" s="64">
        <v>588</v>
      </c>
      <c r="M48" s="64">
        <v>585</v>
      </c>
      <c r="N48" s="64">
        <v>577</v>
      </c>
      <c r="O48" s="65">
        <v>564</v>
      </c>
      <c r="P48" s="48"/>
      <c r="Q48" s="48"/>
      <c r="R48" s="48"/>
      <c r="S48" s="48"/>
      <c r="T48" s="48"/>
      <c r="U48" s="48"/>
    </row>
    <row r="49" spans="1:21" ht="30.75" customHeight="1">
      <c r="A49" s="48"/>
      <c r="B49" s="1238"/>
      <c r="C49" s="1239"/>
      <c r="D49" s="62"/>
      <c r="E49" s="1230" t="s">
        <v>15</v>
      </c>
      <c r="F49" s="1230"/>
      <c r="G49" s="1230"/>
      <c r="H49" s="1230"/>
      <c r="I49" s="1230"/>
      <c r="J49" s="1231"/>
      <c r="K49" s="63">
        <v>209</v>
      </c>
      <c r="L49" s="64">
        <v>208</v>
      </c>
      <c r="M49" s="64">
        <v>177</v>
      </c>
      <c r="N49" s="64">
        <v>131</v>
      </c>
      <c r="O49" s="65">
        <v>77</v>
      </c>
      <c r="P49" s="48"/>
      <c r="Q49" s="48"/>
      <c r="R49" s="48"/>
      <c r="S49" s="48"/>
      <c r="T49" s="48"/>
      <c r="U49" s="48"/>
    </row>
    <row r="50" spans="1:21" ht="30.75" customHeight="1">
      <c r="A50" s="48"/>
      <c r="B50" s="1238"/>
      <c r="C50" s="1239"/>
      <c r="D50" s="62"/>
      <c r="E50" s="1230" t="s">
        <v>16</v>
      </c>
      <c r="F50" s="1230"/>
      <c r="G50" s="1230"/>
      <c r="H50" s="1230"/>
      <c r="I50" s="1230"/>
      <c r="J50" s="1231"/>
      <c r="K50" s="63">
        <v>82</v>
      </c>
      <c r="L50" s="64">
        <v>83</v>
      </c>
      <c r="M50" s="64">
        <v>88</v>
      </c>
      <c r="N50" s="64">
        <v>104</v>
      </c>
      <c r="O50" s="65">
        <v>221</v>
      </c>
      <c r="P50" s="48"/>
      <c r="Q50" s="48"/>
      <c r="R50" s="48"/>
      <c r="S50" s="48"/>
      <c r="T50" s="48"/>
      <c r="U50" s="48"/>
    </row>
    <row r="51" spans="1:21" ht="30.75" customHeight="1">
      <c r="A51" s="48"/>
      <c r="B51" s="1240"/>
      <c r="C51" s="1241"/>
      <c r="D51" s="66"/>
      <c r="E51" s="1230" t="s">
        <v>17</v>
      </c>
      <c r="F51" s="1230"/>
      <c r="G51" s="1230"/>
      <c r="H51" s="1230"/>
      <c r="I51" s="1230"/>
      <c r="J51" s="1231"/>
      <c r="K51" s="63" t="s">
        <v>510</v>
      </c>
      <c r="L51" s="64" t="s">
        <v>510</v>
      </c>
      <c r="M51" s="64" t="s">
        <v>510</v>
      </c>
      <c r="N51" s="64" t="s">
        <v>510</v>
      </c>
      <c r="O51" s="65" t="s">
        <v>510</v>
      </c>
      <c r="P51" s="48"/>
      <c r="Q51" s="48"/>
      <c r="R51" s="48"/>
      <c r="S51" s="48"/>
      <c r="T51" s="48"/>
      <c r="U51" s="48"/>
    </row>
    <row r="52" spans="1:21" ht="30.75" customHeight="1">
      <c r="A52" s="48"/>
      <c r="B52" s="1228" t="s">
        <v>18</v>
      </c>
      <c r="C52" s="1229"/>
      <c r="D52" s="66"/>
      <c r="E52" s="1230" t="s">
        <v>19</v>
      </c>
      <c r="F52" s="1230"/>
      <c r="G52" s="1230"/>
      <c r="H52" s="1230"/>
      <c r="I52" s="1230"/>
      <c r="J52" s="1231"/>
      <c r="K52" s="63">
        <v>1186</v>
      </c>
      <c r="L52" s="64">
        <v>1194</v>
      </c>
      <c r="M52" s="64">
        <v>1135</v>
      </c>
      <c r="N52" s="64">
        <v>1116</v>
      </c>
      <c r="O52" s="65">
        <v>1049</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835</v>
      </c>
      <c r="L53" s="69">
        <v>862</v>
      </c>
      <c r="M53" s="69">
        <v>742</v>
      </c>
      <c r="N53" s="69">
        <v>724</v>
      </c>
      <c r="O53" s="70">
        <v>946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2vneSGujdcScUvMUEH+RahyeDC0rih/67PX4fK747vHH/493vx/FwBGMn/fv5QMokOEwRCwPkedeJSaIquunA==" saltValue="BBK/6J/qzEHrxaocJZ8B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56" t="s">
        <v>23</v>
      </c>
      <c r="C41" s="1257"/>
      <c r="D41" s="81"/>
      <c r="E41" s="1258" t="s">
        <v>24</v>
      </c>
      <c r="F41" s="1258"/>
      <c r="G41" s="1258"/>
      <c r="H41" s="1259"/>
      <c r="I41" s="82">
        <v>9611</v>
      </c>
      <c r="J41" s="83">
        <v>10167</v>
      </c>
      <c r="K41" s="83">
        <v>10632</v>
      </c>
      <c r="L41" s="83">
        <v>10489</v>
      </c>
      <c r="M41" s="84">
        <v>10622</v>
      </c>
    </row>
    <row r="42" spans="2:13" ht="27.75" customHeight="1">
      <c r="B42" s="1246"/>
      <c r="C42" s="1247"/>
      <c r="D42" s="85"/>
      <c r="E42" s="1250" t="s">
        <v>25</v>
      </c>
      <c r="F42" s="1250"/>
      <c r="G42" s="1250"/>
      <c r="H42" s="1251"/>
      <c r="I42" s="86" t="s">
        <v>510</v>
      </c>
      <c r="J42" s="87" t="s">
        <v>510</v>
      </c>
      <c r="K42" s="87" t="s">
        <v>510</v>
      </c>
      <c r="L42" s="87">
        <v>2142</v>
      </c>
      <c r="M42" s="88">
        <v>2026</v>
      </c>
    </row>
    <row r="43" spans="2:13" ht="27.75" customHeight="1">
      <c r="B43" s="1246"/>
      <c r="C43" s="1247"/>
      <c r="D43" s="85"/>
      <c r="E43" s="1250" t="s">
        <v>26</v>
      </c>
      <c r="F43" s="1250"/>
      <c r="G43" s="1250"/>
      <c r="H43" s="1251"/>
      <c r="I43" s="86">
        <v>6854</v>
      </c>
      <c r="J43" s="87">
        <v>6564</v>
      </c>
      <c r="K43" s="87">
        <v>6171</v>
      </c>
      <c r="L43" s="87">
        <v>5839</v>
      </c>
      <c r="M43" s="88">
        <v>5348</v>
      </c>
    </row>
    <row r="44" spans="2:13" ht="27.75" customHeight="1">
      <c r="B44" s="1246"/>
      <c r="C44" s="1247"/>
      <c r="D44" s="85"/>
      <c r="E44" s="1250" t="s">
        <v>27</v>
      </c>
      <c r="F44" s="1250"/>
      <c r="G44" s="1250"/>
      <c r="H44" s="1251"/>
      <c r="I44" s="86">
        <v>1023</v>
      </c>
      <c r="J44" s="87">
        <v>779</v>
      </c>
      <c r="K44" s="87">
        <v>656</v>
      </c>
      <c r="L44" s="87">
        <v>454</v>
      </c>
      <c r="M44" s="88">
        <v>400</v>
      </c>
    </row>
    <row r="45" spans="2:13" ht="27.75" customHeight="1">
      <c r="B45" s="1246"/>
      <c r="C45" s="1247"/>
      <c r="D45" s="85"/>
      <c r="E45" s="1250" t="s">
        <v>28</v>
      </c>
      <c r="F45" s="1250"/>
      <c r="G45" s="1250"/>
      <c r="H45" s="1251"/>
      <c r="I45" s="86">
        <v>405</v>
      </c>
      <c r="J45" s="87">
        <v>181</v>
      </c>
      <c r="K45" s="87">
        <v>103</v>
      </c>
      <c r="L45" s="87" t="s">
        <v>510</v>
      </c>
      <c r="M45" s="88" t="s">
        <v>510</v>
      </c>
    </row>
    <row r="46" spans="2:13" ht="27.75" customHeight="1">
      <c r="B46" s="1246"/>
      <c r="C46" s="1247"/>
      <c r="D46" s="89"/>
      <c r="E46" s="1250" t="s">
        <v>29</v>
      </c>
      <c r="F46" s="1250"/>
      <c r="G46" s="1250"/>
      <c r="H46" s="1251"/>
      <c r="I46" s="86">
        <v>427</v>
      </c>
      <c r="J46" s="87">
        <v>427</v>
      </c>
      <c r="K46" s="87">
        <v>227</v>
      </c>
      <c r="L46" s="87">
        <v>134</v>
      </c>
      <c r="M46" s="88">
        <v>134</v>
      </c>
    </row>
    <row r="47" spans="2:13" ht="27.75" customHeight="1">
      <c r="B47" s="1246"/>
      <c r="C47" s="1247"/>
      <c r="D47" s="90"/>
      <c r="E47" s="1260" t="s">
        <v>30</v>
      </c>
      <c r="F47" s="1261"/>
      <c r="G47" s="1261"/>
      <c r="H47" s="1262"/>
      <c r="I47" s="86" t="s">
        <v>510</v>
      </c>
      <c r="J47" s="87" t="s">
        <v>510</v>
      </c>
      <c r="K47" s="87" t="s">
        <v>510</v>
      </c>
      <c r="L47" s="87" t="s">
        <v>510</v>
      </c>
      <c r="M47" s="88" t="s">
        <v>510</v>
      </c>
    </row>
    <row r="48" spans="2:13" ht="27.75" customHeight="1">
      <c r="B48" s="1246"/>
      <c r="C48" s="1247"/>
      <c r="D48" s="85"/>
      <c r="E48" s="1250" t="s">
        <v>31</v>
      </c>
      <c r="F48" s="1250"/>
      <c r="G48" s="1250"/>
      <c r="H48" s="1251"/>
      <c r="I48" s="86" t="s">
        <v>510</v>
      </c>
      <c r="J48" s="87" t="s">
        <v>510</v>
      </c>
      <c r="K48" s="87" t="s">
        <v>510</v>
      </c>
      <c r="L48" s="87" t="s">
        <v>510</v>
      </c>
      <c r="M48" s="88" t="s">
        <v>510</v>
      </c>
    </row>
    <row r="49" spans="2:13" ht="27.75" customHeight="1">
      <c r="B49" s="1248"/>
      <c r="C49" s="1249"/>
      <c r="D49" s="85"/>
      <c r="E49" s="1250" t="s">
        <v>32</v>
      </c>
      <c r="F49" s="1250"/>
      <c r="G49" s="1250"/>
      <c r="H49" s="1251"/>
      <c r="I49" s="86" t="s">
        <v>510</v>
      </c>
      <c r="J49" s="87" t="s">
        <v>510</v>
      </c>
      <c r="K49" s="87" t="s">
        <v>510</v>
      </c>
      <c r="L49" s="87" t="s">
        <v>510</v>
      </c>
      <c r="M49" s="88" t="s">
        <v>510</v>
      </c>
    </row>
    <row r="50" spans="2:13" ht="27.75" customHeight="1">
      <c r="B50" s="1244" t="s">
        <v>33</v>
      </c>
      <c r="C50" s="1245"/>
      <c r="D50" s="91"/>
      <c r="E50" s="1250" t="s">
        <v>34</v>
      </c>
      <c r="F50" s="1250"/>
      <c r="G50" s="1250"/>
      <c r="H50" s="1251"/>
      <c r="I50" s="86">
        <v>2576</v>
      </c>
      <c r="J50" s="87">
        <v>2529</v>
      </c>
      <c r="K50" s="87">
        <v>3009</v>
      </c>
      <c r="L50" s="87">
        <v>3407</v>
      </c>
      <c r="M50" s="88">
        <v>3782</v>
      </c>
    </row>
    <row r="51" spans="2:13" ht="27.75" customHeight="1">
      <c r="B51" s="1246"/>
      <c r="C51" s="1247"/>
      <c r="D51" s="85"/>
      <c r="E51" s="1250" t="s">
        <v>35</v>
      </c>
      <c r="F51" s="1250"/>
      <c r="G51" s="1250"/>
      <c r="H51" s="1251"/>
      <c r="I51" s="86" t="s">
        <v>510</v>
      </c>
      <c r="J51" s="87">
        <v>36</v>
      </c>
      <c r="K51" s="87" t="s">
        <v>510</v>
      </c>
      <c r="L51" s="87">
        <v>19</v>
      </c>
      <c r="M51" s="88">
        <v>99</v>
      </c>
    </row>
    <row r="52" spans="2:13" ht="27.75" customHeight="1">
      <c r="B52" s="1248"/>
      <c r="C52" s="1249"/>
      <c r="D52" s="85"/>
      <c r="E52" s="1250" t="s">
        <v>36</v>
      </c>
      <c r="F52" s="1250"/>
      <c r="G52" s="1250"/>
      <c r="H52" s="1251"/>
      <c r="I52" s="86">
        <v>14145</v>
      </c>
      <c r="J52" s="87">
        <v>14306</v>
      </c>
      <c r="K52" s="87">
        <v>14345</v>
      </c>
      <c r="L52" s="87">
        <v>14222</v>
      </c>
      <c r="M52" s="88">
        <v>14232</v>
      </c>
    </row>
    <row r="53" spans="2:13" ht="27.75" customHeight="1" thickBot="1">
      <c r="B53" s="1252" t="s">
        <v>37</v>
      </c>
      <c r="C53" s="1253"/>
      <c r="D53" s="92"/>
      <c r="E53" s="1254" t="s">
        <v>38</v>
      </c>
      <c r="F53" s="1254"/>
      <c r="G53" s="1254"/>
      <c r="H53" s="1255"/>
      <c r="I53" s="93">
        <v>1597</v>
      </c>
      <c r="J53" s="94">
        <v>1248</v>
      </c>
      <c r="K53" s="94">
        <v>434</v>
      </c>
      <c r="L53" s="94">
        <v>1411</v>
      </c>
      <c r="M53" s="95">
        <v>418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lEDrFizADvnWQ7L1h5qGzPv6LCfilCnACKFnnkgYNELTO3UOTxTDiELn1hKDX+A/HCkobsocSW8zK7nHgoRKQ==" saltValue="dWQmwmTsaNxRCf8xl6Mn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71" t="s">
        <v>41</v>
      </c>
      <c r="D55" s="1271"/>
      <c r="E55" s="1272"/>
      <c r="F55" s="107">
        <v>1457</v>
      </c>
      <c r="G55" s="107">
        <v>1645</v>
      </c>
      <c r="H55" s="108">
        <v>1653</v>
      </c>
    </row>
    <row r="56" spans="2:8" ht="52.5" customHeight="1">
      <c r="B56" s="109"/>
      <c r="C56" s="1273" t="s">
        <v>42</v>
      </c>
      <c r="D56" s="1273"/>
      <c r="E56" s="1274"/>
      <c r="F56" s="110">
        <v>178</v>
      </c>
      <c r="G56" s="110">
        <v>178</v>
      </c>
      <c r="H56" s="111">
        <v>178</v>
      </c>
    </row>
    <row r="57" spans="2:8" ht="53.25" customHeight="1">
      <c r="B57" s="109"/>
      <c r="C57" s="1275" t="s">
        <v>43</v>
      </c>
      <c r="D57" s="1275"/>
      <c r="E57" s="1276"/>
      <c r="F57" s="112">
        <v>1270</v>
      </c>
      <c r="G57" s="112">
        <v>1460</v>
      </c>
      <c r="H57" s="113">
        <v>1794</v>
      </c>
    </row>
    <row r="58" spans="2:8" ht="45.75" customHeight="1">
      <c r="B58" s="114"/>
      <c r="C58" s="1263" t="s">
        <v>600</v>
      </c>
      <c r="D58" s="1264"/>
      <c r="E58" s="1265"/>
      <c r="F58" s="115">
        <v>596</v>
      </c>
      <c r="G58" s="115">
        <v>797</v>
      </c>
      <c r="H58" s="116">
        <v>1022</v>
      </c>
    </row>
    <row r="59" spans="2:8" ht="45.75" customHeight="1">
      <c r="B59" s="114"/>
      <c r="C59" s="1263" t="s">
        <v>602</v>
      </c>
      <c r="D59" s="1264"/>
      <c r="E59" s="1265"/>
      <c r="F59" s="115">
        <v>372</v>
      </c>
      <c r="G59" s="115">
        <v>371</v>
      </c>
      <c r="H59" s="116">
        <v>369</v>
      </c>
    </row>
    <row r="60" spans="2:8" ht="45.75" customHeight="1">
      <c r="B60" s="114"/>
      <c r="C60" s="1263" t="s">
        <v>603</v>
      </c>
      <c r="D60" s="1264"/>
      <c r="E60" s="1265"/>
      <c r="F60" s="115">
        <v>133</v>
      </c>
      <c r="G60" s="115">
        <v>132</v>
      </c>
      <c r="H60" s="116">
        <v>131</v>
      </c>
    </row>
    <row r="61" spans="2:8" ht="45.75" customHeight="1">
      <c r="B61" s="114"/>
      <c r="C61" s="1263" t="s">
        <v>604</v>
      </c>
      <c r="D61" s="1264"/>
      <c r="E61" s="1265"/>
      <c r="F61" s="115">
        <v>7</v>
      </c>
      <c r="G61" s="115">
        <v>6</v>
      </c>
      <c r="H61" s="116">
        <v>116</v>
      </c>
    </row>
    <row r="62" spans="2:8" ht="45.75" customHeight="1" thickBot="1">
      <c r="B62" s="117"/>
      <c r="C62" s="1266" t="s">
        <v>601</v>
      </c>
      <c r="D62" s="1267"/>
      <c r="E62" s="1268"/>
      <c r="F62" s="118">
        <v>76</v>
      </c>
      <c r="G62" s="118">
        <v>76</v>
      </c>
      <c r="H62" s="119">
        <v>76</v>
      </c>
    </row>
    <row r="63" spans="2:8" ht="52.5" customHeight="1" thickBot="1">
      <c r="B63" s="120"/>
      <c r="C63" s="1269" t="s">
        <v>44</v>
      </c>
      <c r="D63" s="1269"/>
      <c r="E63" s="1270"/>
      <c r="F63" s="121">
        <v>2905</v>
      </c>
      <c r="G63" s="121">
        <v>3283</v>
      </c>
      <c r="H63" s="122">
        <v>3625</v>
      </c>
    </row>
    <row r="64" spans="2:8" ht="15" customHeight="1"/>
    <row r="65" ht="0" hidden="1" customHeight="1"/>
    <row r="66" ht="0" hidden="1" customHeight="1"/>
  </sheetData>
  <sheetProtection algorithmName="SHA-512" hashValue="6zGKub2i6FrXJ8l+AOZ26Nt2mJg1EeksjmmD/eT4LaQ9FrhLpR4PSQ+OKQYEgW3/PAALTnwzOT/1vU70bK1Zgg==" saltValue="/ber5SB1vXA7EstLMbb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0" t="s">
        <v>608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609</v>
      </c>
    </row>
    <row r="50" spans="1:109">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553</v>
      </c>
      <c r="BQ50" s="1282"/>
      <c r="BR50" s="1282"/>
      <c r="BS50" s="1282"/>
      <c r="BT50" s="1282"/>
      <c r="BU50" s="1282"/>
      <c r="BV50" s="1282"/>
      <c r="BW50" s="1282"/>
      <c r="BX50" s="1282" t="s">
        <v>554</v>
      </c>
      <c r="BY50" s="1282"/>
      <c r="BZ50" s="1282"/>
      <c r="CA50" s="1282"/>
      <c r="CB50" s="1282"/>
      <c r="CC50" s="1282"/>
      <c r="CD50" s="1282"/>
      <c r="CE50" s="1282"/>
      <c r="CF50" s="1282" t="s">
        <v>555</v>
      </c>
      <c r="CG50" s="1282"/>
      <c r="CH50" s="1282"/>
      <c r="CI50" s="1282"/>
      <c r="CJ50" s="1282"/>
      <c r="CK50" s="1282"/>
      <c r="CL50" s="1282"/>
      <c r="CM50" s="1282"/>
      <c r="CN50" s="1282" t="s">
        <v>556</v>
      </c>
      <c r="CO50" s="1282"/>
      <c r="CP50" s="1282"/>
      <c r="CQ50" s="1282"/>
      <c r="CR50" s="1282"/>
      <c r="CS50" s="1282"/>
      <c r="CT50" s="1282"/>
      <c r="CU50" s="1282"/>
      <c r="CV50" s="1282" t="s">
        <v>557</v>
      </c>
      <c r="CW50" s="1282"/>
      <c r="CX50" s="1282"/>
      <c r="CY50" s="1282"/>
      <c r="CZ50" s="1282"/>
      <c r="DA50" s="1282"/>
      <c r="DB50" s="1282"/>
      <c r="DC50" s="1282"/>
    </row>
    <row r="51" spans="1:109" ht="13.5" customHeight="1">
      <c r="B51" s="374"/>
      <c r="G51" s="1285"/>
      <c r="H51" s="1285"/>
      <c r="I51" s="1299"/>
      <c r="J51" s="1299"/>
      <c r="K51" s="1284"/>
      <c r="L51" s="1284"/>
      <c r="M51" s="1284"/>
      <c r="N51" s="1284"/>
      <c r="AM51" s="383"/>
      <c r="AN51" s="1280" t="s">
        <v>610</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77">
        <v>5.9</v>
      </c>
      <c r="CG51" s="1277"/>
      <c r="CH51" s="1277"/>
      <c r="CI51" s="1277"/>
      <c r="CJ51" s="1277"/>
      <c r="CK51" s="1277"/>
      <c r="CL51" s="1277"/>
      <c r="CM51" s="1277"/>
      <c r="CN51" s="1277">
        <v>19</v>
      </c>
      <c r="CO51" s="1277"/>
      <c r="CP51" s="1277"/>
      <c r="CQ51" s="1277"/>
      <c r="CR51" s="1277"/>
      <c r="CS51" s="1277"/>
      <c r="CT51" s="1277"/>
      <c r="CU51" s="1277"/>
      <c r="CV51" s="1277">
        <v>5.5</v>
      </c>
      <c r="CW51" s="1277"/>
      <c r="CX51" s="1277"/>
      <c r="CY51" s="1277"/>
      <c r="CZ51" s="1277"/>
      <c r="DA51" s="1277"/>
      <c r="DB51" s="1277"/>
      <c r="DC51" s="1277"/>
    </row>
    <row r="52" spans="1:109">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77">
        <v>56.2</v>
      </c>
      <c r="CG53" s="1277"/>
      <c r="CH53" s="1277"/>
      <c r="CI53" s="1277"/>
      <c r="CJ53" s="1277"/>
      <c r="CK53" s="1277"/>
      <c r="CL53" s="1277"/>
      <c r="CM53" s="1277"/>
      <c r="CN53" s="1277">
        <v>55.6</v>
      </c>
      <c r="CO53" s="1277"/>
      <c r="CP53" s="1277"/>
      <c r="CQ53" s="1277"/>
      <c r="CR53" s="1277"/>
      <c r="CS53" s="1277"/>
      <c r="CT53" s="1277"/>
      <c r="CU53" s="1277"/>
      <c r="CV53" s="1277">
        <v>56.3</v>
      </c>
      <c r="CW53" s="1277"/>
      <c r="CX53" s="1277"/>
      <c r="CY53" s="1277"/>
      <c r="CZ53" s="1277"/>
      <c r="DA53" s="1277"/>
      <c r="DB53" s="1277"/>
      <c r="DC53" s="1277"/>
    </row>
    <row r="54" spans="1:109">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3"/>
      <c r="H55" s="1283"/>
      <c r="I55" s="1283"/>
      <c r="J55" s="1283"/>
      <c r="K55" s="1284"/>
      <c r="L55" s="1284"/>
      <c r="M55" s="1284"/>
      <c r="N55" s="1284"/>
      <c r="AN55" s="1282" t="s">
        <v>613</v>
      </c>
      <c r="AO55" s="1282"/>
      <c r="AP55" s="1282"/>
      <c r="AQ55" s="1282"/>
      <c r="AR55" s="1282"/>
      <c r="AS55" s="1282"/>
      <c r="AT55" s="1282"/>
      <c r="AU55" s="1282"/>
      <c r="AV55" s="1282"/>
      <c r="AW55" s="1282"/>
      <c r="AX55" s="1282"/>
      <c r="AY55" s="1282"/>
      <c r="AZ55" s="1282"/>
      <c r="BA55" s="1282"/>
      <c r="BB55" s="1280" t="s">
        <v>611</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612</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614</v>
      </c>
    </row>
    <row r="64" spans="1:109">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0" t="s">
        <v>615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609</v>
      </c>
    </row>
    <row r="72" spans="2:107">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553</v>
      </c>
      <c r="BQ72" s="1282"/>
      <c r="BR72" s="1282"/>
      <c r="BS72" s="1282"/>
      <c r="BT72" s="1282"/>
      <c r="BU72" s="1282"/>
      <c r="BV72" s="1282"/>
      <c r="BW72" s="1282"/>
      <c r="BX72" s="1282" t="s">
        <v>554</v>
      </c>
      <c r="BY72" s="1282"/>
      <c r="BZ72" s="1282"/>
      <c r="CA72" s="1282"/>
      <c r="CB72" s="1282"/>
      <c r="CC72" s="1282"/>
      <c r="CD72" s="1282"/>
      <c r="CE72" s="1282"/>
      <c r="CF72" s="1282" t="s">
        <v>555</v>
      </c>
      <c r="CG72" s="1282"/>
      <c r="CH72" s="1282"/>
      <c r="CI72" s="1282"/>
      <c r="CJ72" s="1282"/>
      <c r="CK72" s="1282"/>
      <c r="CL72" s="1282"/>
      <c r="CM72" s="1282"/>
      <c r="CN72" s="1282" t="s">
        <v>556</v>
      </c>
      <c r="CO72" s="1282"/>
      <c r="CP72" s="1282"/>
      <c r="CQ72" s="1282"/>
      <c r="CR72" s="1282"/>
      <c r="CS72" s="1282"/>
      <c r="CT72" s="1282"/>
      <c r="CU72" s="1282"/>
      <c r="CV72" s="1282" t="s">
        <v>557</v>
      </c>
      <c r="CW72" s="1282"/>
      <c r="CX72" s="1282"/>
      <c r="CY72" s="1282"/>
      <c r="CZ72" s="1282"/>
      <c r="DA72" s="1282"/>
      <c r="DB72" s="1282"/>
      <c r="DC72" s="1282"/>
    </row>
    <row r="73" spans="2:107">
      <c r="B73" s="374"/>
      <c r="G73" s="1285"/>
      <c r="H73" s="1285"/>
      <c r="I73" s="1285"/>
      <c r="J73" s="1285"/>
      <c r="K73" s="1281"/>
      <c r="L73" s="1281"/>
      <c r="M73" s="1281"/>
      <c r="N73" s="1281"/>
      <c r="AM73" s="383"/>
      <c r="AN73" s="1280" t="s">
        <v>610</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77">
        <v>22.7</v>
      </c>
      <c r="BQ73" s="1277"/>
      <c r="BR73" s="1277"/>
      <c r="BS73" s="1277"/>
      <c r="BT73" s="1277"/>
      <c r="BU73" s="1277"/>
      <c r="BV73" s="1277"/>
      <c r="BW73" s="1277"/>
      <c r="BX73" s="1277">
        <v>17.7</v>
      </c>
      <c r="BY73" s="1277"/>
      <c r="BZ73" s="1277"/>
      <c r="CA73" s="1277"/>
      <c r="CB73" s="1277"/>
      <c r="CC73" s="1277"/>
      <c r="CD73" s="1277"/>
      <c r="CE73" s="1277"/>
      <c r="CF73" s="1277">
        <v>5.9</v>
      </c>
      <c r="CG73" s="1277"/>
      <c r="CH73" s="1277"/>
      <c r="CI73" s="1277"/>
      <c r="CJ73" s="1277"/>
      <c r="CK73" s="1277"/>
      <c r="CL73" s="1277"/>
      <c r="CM73" s="1277"/>
      <c r="CN73" s="1277">
        <v>19</v>
      </c>
      <c r="CO73" s="1277"/>
      <c r="CP73" s="1277"/>
      <c r="CQ73" s="1277"/>
      <c r="CR73" s="1277"/>
      <c r="CS73" s="1277"/>
      <c r="CT73" s="1277"/>
      <c r="CU73" s="1277"/>
      <c r="CV73" s="1277">
        <v>5.5</v>
      </c>
      <c r="CW73" s="1277"/>
      <c r="CX73" s="1277"/>
      <c r="CY73" s="1277"/>
      <c r="CZ73" s="1277"/>
      <c r="DA73" s="1277"/>
      <c r="DB73" s="1277"/>
      <c r="DC73" s="1277"/>
    </row>
    <row r="74" spans="2:107">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7">
        <v>16.100000000000001</v>
      </c>
      <c r="BQ75" s="1277"/>
      <c r="BR75" s="1277"/>
      <c r="BS75" s="1277"/>
      <c r="BT75" s="1277"/>
      <c r="BU75" s="1277"/>
      <c r="BV75" s="1277"/>
      <c r="BW75" s="1277"/>
      <c r="BX75" s="1277">
        <v>13.7</v>
      </c>
      <c r="BY75" s="1277"/>
      <c r="BZ75" s="1277"/>
      <c r="CA75" s="1277"/>
      <c r="CB75" s="1277"/>
      <c r="CC75" s="1277"/>
      <c r="CD75" s="1277"/>
      <c r="CE75" s="1277"/>
      <c r="CF75" s="1277">
        <v>11.4</v>
      </c>
      <c r="CG75" s="1277"/>
      <c r="CH75" s="1277"/>
      <c r="CI75" s="1277"/>
      <c r="CJ75" s="1277"/>
      <c r="CK75" s="1277"/>
      <c r="CL75" s="1277"/>
      <c r="CM75" s="1277"/>
      <c r="CN75" s="1277">
        <v>10.7</v>
      </c>
      <c r="CO75" s="1277"/>
      <c r="CP75" s="1277"/>
      <c r="CQ75" s="1277"/>
      <c r="CR75" s="1277"/>
      <c r="CS75" s="1277"/>
      <c r="CT75" s="1277"/>
      <c r="CU75" s="1277"/>
      <c r="CV75" s="1277">
        <v>10.8</v>
      </c>
      <c r="CW75" s="1277"/>
      <c r="CX75" s="1277"/>
      <c r="CY75" s="1277"/>
      <c r="CZ75" s="1277"/>
      <c r="DA75" s="1277"/>
      <c r="DB75" s="1277"/>
      <c r="DC75" s="1277"/>
    </row>
    <row r="76" spans="2:107">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3"/>
      <c r="H77" s="1283"/>
      <c r="I77" s="1283"/>
      <c r="J77" s="1283"/>
      <c r="K77" s="1281"/>
      <c r="L77" s="1281"/>
      <c r="M77" s="1281"/>
      <c r="N77" s="1281"/>
      <c r="AN77" s="1282" t="s">
        <v>613</v>
      </c>
      <c r="AO77" s="1282"/>
      <c r="AP77" s="1282"/>
      <c r="AQ77" s="1282"/>
      <c r="AR77" s="1282"/>
      <c r="AS77" s="1282"/>
      <c r="AT77" s="1282"/>
      <c r="AU77" s="1282"/>
      <c r="AV77" s="1282"/>
      <c r="AW77" s="1282"/>
      <c r="AX77" s="1282"/>
      <c r="AY77" s="1282"/>
      <c r="AZ77" s="1282"/>
      <c r="BA77" s="1282"/>
      <c r="BB77" s="1280" t="s">
        <v>611</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qWTBmr6zjG442FPuK6UMNXNkToglZTsTt95O3zaMl9TSbulXy7PKhjiOIMIvWYfNM2cu09c1+1Drv24ECrtA==" saltValue="uvRZYNLYlLb2wHpNvnEA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MQIt3GduvH8iy8KIeBojbDhl8lqgAtOvuUCMV0AuhxeKQkW3xnQvWeW7OR7z/AcPZ4Zo4vh6M4m2T73w7COPw==" saltValue="nC7112Pubge4EqeWHdxRG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vSCKfi6S4ixuDxc3k6PNwowDNUlCs5uvG2DxkLH20Bc1079kJj1n5woXS3IX2UjPdvjcLKb4Tto7evCmwyugA==" saltValue="KUl9cemasX7rUa14JiRQ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23334</v>
      </c>
      <c r="E3" s="141"/>
      <c r="F3" s="142">
        <v>53270</v>
      </c>
      <c r="G3" s="143"/>
      <c r="H3" s="144"/>
    </row>
    <row r="4" spans="1:8">
      <c r="A4" s="145"/>
      <c r="B4" s="146"/>
      <c r="C4" s="147"/>
      <c r="D4" s="148">
        <v>6330</v>
      </c>
      <c r="E4" s="149"/>
      <c r="F4" s="150">
        <v>24316</v>
      </c>
      <c r="G4" s="151"/>
      <c r="H4" s="152"/>
    </row>
    <row r="5" spans="1:8">
      <c r="A5" s="133" t="s">
        <v>545</v>
      </c>
      <c r="B5" s="138"/>
      <c r="C5" s="139"/>
      <c r="D5" s="140">
        <v>48659</v>
      </c>
      <c r="E5" s="141"/>
      <c r="F5" s="142">
        <v>53292</v>
      </c>
      <c r="G5" s="143"/>
      <c r="H5" s="144"/>
    </row>
    <row r="6" spans="1:8">
      <c r="A6" s="145"/>
      <c r="B6" s="146"/>
      <c r="C6" s="147"/>
      <c r="D6" s="148">
        <v>7816</v>
      </c>
      <c r="E6" s="149"/>
      <c r="F6" s="150">
        <v>28900</v>
      </c>
      <c r="G6" s="151"/>
      <c r="H6" s="152"/>
    </row>
    <row r="7" spans="1:8">
      <c r="A7" s="133" t="s">
        <v>546</v>
      </c>
      <c r="B7" s="138"/>
      <c r="C7" s="139"/>
      <c r="D7" s="140">
        <v>44028</v>
      </c>
      <c r="E7" s="141"/>
      <c r="F7" s="142">
        <v>49919</v>
      </c>
      <c r="G7" s="143"/>
      <c r="H7" s="144"/>
    </row>
    <row r="8" spans="1:8">
      <c r="A8" s="145"/>
      <c r="B8" s="146"/>
      <c r="C8" s="147"/>
      <c r="D8" s="148">
        <v>14344</v>
      </c>
      <c r="E8" s="149"/>
      <c r="F8" s="150">
        <v>26398</v>
      </c>
      <c r="G8" s="151"/>
      <c r="H8" s="152"/>
    </row>
    <row r="9" spans="1:8">
      <c r="A9" s="133" t="s">
        <v>547</v>
      </c>
      <c r="B9" s="138"/>
      <c r="C9" s="139"/>
      <c r="D9" s="140">
        <v>23433</v>
      </c>
      <c r="E9" s="141"/>
      <c r="F9" s="142">
        <v>47738</v>
      </c>
      <c r="G9" s="143"/>
      <c r="H9" s="144"/>
    </row>
    <row r="10" spans="1:8">
      <c r="A10" s="145"/>
      <c r="B10" s="146"/>
      <c r="C10" s="147"/>
      <c r="D10" s="148">
        <v>10668</v>
      </c>
      <c r="E10" s="149"/>
      <c r="F10" s="150">
        <v>24937</v>
      </c>
      <c r="G10" s="151"/>
      <c r="H10" s="152"/>
    </row>
    <row r="11" spans="1:8">
      <c r="A11" s="133" t="s">
        <v>548</v>
      </c>
      <c r="B11" s="138"/>
      <c r="C11" s="139"/>
      <c r="D11" s="140">
        <v>34410</v>
      </c>
      <c r="E11" s="141"/>
      <c r="F11" s="142">
        <v>52191</v>
      </c>
      <c r="G11" s="143"/>
      <c r="H11" s="144"/>
    </row>
    <row r="12" spans="1:8">
      <c r="A12" s="145"/>
      <c r="B12" s="146"/>
      <c r="C12" s="153"/>
      <c r="D12" s="148">
        <v>10551</v>
      </c>
      <c r="E12" s="149"/>
      <c r="F12" s="150">
        <v>24843</v>
      </c>
      <c r="G12" s="151"/>
      <c r="H12" s="152"/>
    </row>
    <row r="13" spans="1:8">
      <c r="A13" s="133"/>
      <c r="B13" s="138"/>
      <c r="C13" s="154"/>
      <c r="D13" s="155">
        <v>34773</v>
      </c>
      <c r="E13" s="156"/>
      <c r="F13" s="157">
        <v>51282</v>
      </c>
      <c r="G13" s="158"/>
      <c r="H13" s="144"/>
    </row>
    <row r="14" spans="1:8">
      <c r="A14" s="145"/>
      <c r="B14" s="146"/>
      <c r="C14" s="147"/>
      <c r="D14" s="148">
        <v>9942</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9.11</v>
      </c>
      <c r="C19" s="159">
        <f>ROUND(VALUE(SUBSTITUTE(実質収支比率等に係る経年分析!G$48,"▲","-")),2)</f>
        <v>10.36</v>
      </c>
      <c r="D19" s="159">
        <f>ROUND(VALUE(SUBSTITUTE(実質収支比率等に係る経年分析!H$48,"▲","-")),2)</f>
        <v>11.09</v>
      </c>
      <c r="E19" s="159">
        <f>ROUND(VALUE(SUBSTITUTE(実質収支比率等に係る経年分析!I$48,"▲","-")),2)</f>
        <v>6.22</v>
      </c>
      <c r="F19" s="159">
        <f>ROUND(VALUE(SUBSTITUTE(実質収支比率等に係る経年分析!J$48,"▲","-")),2)</f>
        <v>5.54</v>
      </c>
    </row>
    <row r="20" spans="1:11">
      <c r="A20" s="159" t="s">
        <v>48</v>
      </c>
      <c r="B20" s="159">
        <f>ROUND(VALUE(SUBSTITUTE(実質収支比率等に係る経年分析!F$47,"▲","-")),2)</f>
        <v>14.78</v>
      </c>
      <c r="C20" s="159">
        <f>ROUND(VALUE(SUBSTITUTE(実質収支比率等に係る経年分析!G$47,"▲","-")),2)</f>
        <v>14.98</v>
      </c>
      <c r="D20" s="159">
        <f>ROUND(VALUE(SUBSTITUTE(実質収支比率等に係る経年分析!H$47,"▲","-")),2)</f>
        <v>17.309999999999999</v>
      </c>
      <c r="E20" s="159">
        <f>ROUND(VALUE(SUBSTITUTE(実質収支比率等に係る経年分析!I$47,"▲","-")),2)</f>
        <v>19.27</v>
      </c>
      <c r="F20" s="159">
        <f>ROUND(VALUE(SUBSTITUTE(実質収支比率等に係る経年分析!J$47,"▲","-")),2)</f>
        <v>19.29</v>
      </c>
    </row>
    <row r="21" spans="1:11">
      <c r="A21" s="159" t="s">
        <v>49</v>
      </c>
      <c r="B21" s="159">
        <f>IF(ISNUMBER(VALUE(SUBSTITUTE(実質収支比率等に係る経年分析!F$49,"▲","-"))),ROUND(VALUE(SUBSTITUTE(実質収支比率等に係る経年分析!F$49,"▲","-")),2),NA())</f>
        <v>1.69</v>
      </c>
      <c r="C21" s="159">
        <f>IF(ISNUMBER(VALUE(SUBSTITUTE(実質収支比率等に係る経年分析!G$49,"▲","-"))),ROUND(VALUE(SUBSTITUTE(実質収支比率等に係る経年分析!G$49,"▲","-")),2),NA())</f>
        <v>1.51</v>
      </c>
      <c r="D21" s="159">
        <f>IF(ISNUMBER(VALUE(SUBSTITUTE(実質収支比率等に係る経年分析!H$49,"▲","-"))),ROUND(VALUE(SUBSTITUTE(実質収支比率等に係る経年分析!H$49,"▲","-")),2),NA())</f>
        <v>3.64</v>
      </c>
      <c r="E21" s="159">
        <f>IF(ISNUMBER(VALUE(SUBSTITUTE(実質収支比率等に係る経年分析!I$49,"▲","-"))),ROUND(VALUE(SUBSTITUTE(実質収支比率等に係る経年分析!I$49,"▲","-")),2),NA())</f>
        <v>-2.5099999999999998</v>
      </c>
      <c r="F21" s="159">
        <f>IF(ISNUMBER(VALUE(SUBSTITUTE(実質収支比率等に係る経年分析!J$49,"▲","-"))),ROUND(VALUE(SUBSTITUTE(実質収支比率等に係る経年分析!J$49,"▲","-")),2),NA())</f>
        <v>-0.56999999999999995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国民健康保険特別会計</v>
      </c>
      <c r="B31" s="160">
        <f>IF(ROUND(VALUE(SUBSTITUTE(連結実質赤字比率に係る赤字・黒字の構成分析!F$39,"▲", "-")), 2) &lt; 0, ABS(ROUND(VALUE(SUBSTITUTE(連結実質赤字比率に係る赤字・黒字の構成分析!F$39,"▲", "-")), 2)), NA())</f>
        <v>2.63</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0.02</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0.56000000000000005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5.52</v>
      </c>
    </row>
    <row r="35" spans="1:16">
      <c r="A35" s="160" t="str">
        <f>IF(連結実質赤字比率に係る赤字・黒字の構成分析!C$35="",NA(),連結実質赤字比率に係る赤字・黒字の構成分析!C$35)</f>
        <v>流域関連公共下水道事業会計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15.74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1186</v>
      </c>
      <c r="E42" s="161"/>
      <c r="F42" s="161"/>
      <c r="G42" s="161">
        <f>'実質公債費比率（分子）の構造'!L$52</f>
        <v>1194</v>
      </c>
      <c r="H42" s="161"/>
      <c r="I42" s="161"/>
      <c r="J42" s="161">
        <f>'実質公債費比率（分子）の構造'!M$52</f>
        <v>1135</v>
      </c>
      <c r="K42" s="161"/>
      <c r="L42" s="161"/>
      <c r="M42" s="161">
        <f>'実質公債費比率（分子）の構造'!N$52</f>
        <v>1116</v>
      </c>
      <c r="N42" s="161"/>
      <c r="O42" s="161"/>
      <c r="P42" s="161">
        <f>'実質公債費比率（分子）の構造'!O$52</f>
        <v>1049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82</v>
      </c>
      <c r="C44" s="161"/>
      <c r="D44" s="161"/>
      <c r="E44" s="161">
        <f>'実質公債費比率（分子）の構造'!L$50</f>
        <v>83</v>
      </c>
      <c r="F44" s="161"/>
      <c r="G44" s="161"/>
      <c r="H44" s="161">
        <f>'実質公債費比率（分子）の構造'!M$50</f>
        <v>88</v>
      </c>
      <c r="I44" s="161"/>
      <c r="J44" s="161"/>
      <c r="K44" s="161">
        <f>'実質公債費比率（分子）の構造'!N$50</f>
        <v>104</v>
      </c>
      <c r="L44" s="161"/>
      <c r="M44" s="161"/>
      <c r="N44" s="161">
        <f>'実質公債費比率（分子）の構造'!O$50</f>
        <v>221</v>
      </c>
      <c r="O44" s="161"/>
      <c r="P44" s="161"/>
    </row>
    <row r="45" spans="1:16">
      <c r="A45" s="161" t="s">
        <v>59</v>
      </c>
      <c r="B45" s="161">
        <f>'実質公債費比率（分子）の構造'!K$49</f>
        <v>209</v>
      </c>
      <c r="C45" s="161"/>
      <c r="D45" s="161"/>
      <c r="E45" s="161">
        <f>'実質公債費比率（分子）の構造'!L$49</f>
        <v>208</v>
      </c>
      <c r="F45" s="161"/>
      <c r="G45" s="161"/>
      <c r="H45" s="161">
        <f>'実質公債費比率（分子）の構造'!M$49</f>
        <v>177</v>
      </c>
      <c r="I45" s="161"/>
      <c r="J45" s="161"/>
      <c r="K45" s="161">
        <f>'実質公債費比率（分子）の構造'!N$49</f>
        <v>131</v>
      </c>
      <c r="L45" s="161"/>
      <c r="M45" s="161"/>
      <c r="N45" s="161">
        <f>'実質公債費比率（分子）の構造'!O$49</f>
        <v>77</v>
      </c>
      <c r="O45" s="161"/>
      <c r="P45" s="161"/>
    </row>
    <row r="46" spans="1:16">
      <c r="A46" s="161" t="s">
        <v>60</v>
      </c>
      <c r="B46" s="161">
        <f>'実質公債費比率（分子）の構造'!K$48</f>
        <v>544</v>
      </c>
      <c r="C46" s="161"/>
      <c r="D46" s="161"/>
      <c r="E46" s="161">
        <f>'実質公債費比率（分子）の構造'!L$48</f>
        <v>588</v>
      </c>
      <c r="F46" s="161"/>
      <c r="G46" s="161"/>
      <c r="H46" s="161">
        <f>'実質公債費比率（分子）の構造'!M$48</f>
        <v>585</v>
      </c>
      <c r="I46" s="161"/>
      <c r="J46" s="161"/>
      <c r="K46" s="161">
        <f>'実質公債費比率（分子）の構造'!N$48</f>
        <v>577</v>
      </c>
      <c r="L46" s="161"/>
      <c r="M46" s="161"/>
      <c r="N46" s="161">
        <f>'実質公債費比率（分子）の構造'!O$48</f>
        <v>564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1186</v>
      </c>
      <c r="C49" s="161"/>
      <c r="D49" s="161"/>
      <c r="E49" s="161">
        <f>'実質公債費比率（分子）の構造'!L$45</f>
        <v>1177</v>
      </c>
      <c r="F49" s="161"/>
      <c r="G49" s="161"/>
      <c r="H49" s="161">
        <f>'実質公債費比率（分子）の構造'!M$45</f>
        <v>1027</v>
      </c>
      <c r="I49" s="161"/>
      <c r="J49" s="161"/>
      <c r="K49" s="161">
        <f>'実質公債費比率（分子）の構造'!N$45</f>
        <v>1028</v>
      </c>
      <c r="L49" s="161"/>
      <c r="M49" s="161"/>
      <c r="N49" s="161">
        <f>'実質公債費比率（分子）の構造'!O$45</f>
        <v>1133</v>
      </c>
      <c r="O49" s="161"/>
      <c r="P49" s="161"/>
    </row>
    <row r="50" spans="1:16">
      <c r="A50" s="161" t="s">
        <v>64</v>
      </c>
      <c r="B50" s="161" t="e">
        <f>NA()</f>
        <v>#N/A</v>
      </c>
      <c r="C50" s="161">
        <f>IF(ISNUMBER('実質公債費比率（分子）の構造'!K$53),'実質公債費比率（分子）の構造'!K$53,NA())</f>
        <v>835</v>
      </c>
      <c r="D50" s="161" t="e">
        <f>NA()</f>
        <v>#N/A</v>
      </c>
      <c r="E50" s="161" t="e">
        <f>NA()</f>
        <v>#N/A</v>
      </c>
      <c r="F50" s="161">
        <f>IF(ISNUMBER('実質公債費比率（分子）の構造'!L$53),'実質公債費比率（分子）の構造'!L$53,NA())</f>
        <v>862</v>
      </c>
      <c r="G50" s="161" t="e">
        <f>NA()</f>
        <v>#N/A</v>
      </c>
      <c r="H50" s="161" t="e">
        <f>NA()</f>
        <v>#N/A</v>
      </c>
      <c r="I50" s="161">
        <f>IF(ISNUMBER('実質公債費比率（分子）の構造'!M$53),'実質公債費比率（分子）の構造'!M$53,NA())</f>
        <v>742</v>
      </c>
      <c r="J50" s="161" t="e">
        <f>NA()</f>
        <v>#N/A</v>
      </c>
      <c r="K50" s="161" t="e">
        <f>NA()</f>
        <v>#N/A</v>
      </c>
      <c r="L50" s="161">
        <f>IF(ISNUMBER('実質公債費比率（分子）の構造'!N$53),'実質公債費比率（分子）の構造'!N$53,NA())</f>
        <v>724</v>
      </c>
      <c r="M50" s="161" t="e">
        <f>NA()</f>
        <v>#N/A</v>
      </c>
      <c r="N50" s="161" t="e">
        <f>NA()</f>
        <v>#N/A</v>
      </c>
      <c r="O50" s="161">
        <f>IF(ISNUMBER('実質公債費比率（分子）の構造'!O$53),'実質公債費比率（分子）の構造'!O$53,NA())</f>
        <v>946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14145</v>
      </c>
      <c r="E56" s="160"/>
      <c r="F56" s="160"/>
      <c r="G56" s="160">
        <f>'将来負担比率（分子）の構造'!J$52</f>
        <v>14306</v>
      </c>
      <c r="H56" s="160"/>
      <c r="I56" s="160"/>
      <c r="J56" s="160">
        <f>'将来負担比率（分子）の構造'!K$52</f>
        <v>14345</v>
      </c>
      <c r="K56" s="160"/>
      <c r="L56" s="160"/>
      <c r="M56" s="160">
        <f>'将来負担比率（分子）の構造'!L$52</f>
        <v>14222</v>
      </c>
      <c r="N56" s="160"/>
      <c r="O56" s="160"/>
      <c r="P56" s="160">
        <f>'将来負担比率（分子）の構造'!M$52</f>
        <v>14232</v>
      </c>
    </row>
    <row r="57" spans="1:16">
      <c r="A57" s="160" t="s">
        <v>35</v>
      </c>
      <c r="B57" s="160"/>
      <c r="C57" s="160"/>
      <c r="D57" s="160" t="str">
        <f>'将来負担比率（分子）の構造'!I$51</f>
        <v>-</v>
      </c>
      <c r="E57" s="160"/>
      <c r="F57" s="160"/>
      <c r="G57" s="160">
        <f>'将来負担比率（分子）の構造'!J$51</f>
        <v>36</v>
      </c>
      <c r="H57" s="160"/>
      <c r="I57" s="160"/>
      <c r="J57" s="160" t="str">
        <f>'将来負担比率（分子）の構造'!K$51</f>
        <v>-</v>
      </c>
      <c r="K57" s="160"/>
      <c r="L57" s="160"/>
      <c r="M57" s="160">
        <f>'将来負担比率（分子）の構造'!L$51</f>
        <v>19</v>
      </c>
      <c r="N57" s="160"/>
      <c r="O57" s="160"/>
      <c r="P57" s="160">
        <f>'将来負担比率（分子）の構造'!M$51</f>
        <v>99</v>
      </c>
    </row>
    <row r="58" spans="1:16">
      <c r="A58" s="160" t="s">
        <v>34</v>
      </c>
      <c r="B58" s="160"/>
      <c r="C58" s="160"/>
      <c r="D58" s="160">
        <f>'将来負担比率（分子）の構造'!I$50</f>
        <v>2576</v>
      </c>
      <c r="E58" s="160"/>
      <c r="F58" s="160"/>
      <c r="G58" s="160">
        <f>'将来負担比率（分子）の構造'!J$50</f>
        <v>2529</v>
      </c>
      <c r="H58" s="160"/>
      <c r="I58" s="160"/>
      <c r="J58" s="160">
        <f>'将来負担比率（分子）の構造'!K$50</f>
        <v>3009</v>
      </c>
      <c r="K58" s="160"/>
      <c r="L58" s="160"/>
      <c r="M58" s="160">
        <f>'将来負担比率（分子）の構造'!L$50</f>
        <v>3407</v>
      </c>
      <c r="N58" s="160"/>
      <c r="O58" s="160"/>
      <c r="P58" s="160">
        <f>'将来負担比率（分子）の構造'!M$50</f>
        <v>3782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427</v>
      </c>
      <c r="C61" s="160"/>
      <c r="D61" s="160"/>
      <c r="E61" s="160">
        <f>'将来負担比率（分子）の構造'!J$46</f>
        <v>427</v>
      </c>
      <c r="F61" s="160"/>
      <c r="G61" s="160"/>
      <c r="H61" s="160">
        <f>'将来負担比率（分子）の構造'!K$46</f>
        <v>227</v>
      </c>
      <c r="I61" s="160"/>
      <c r="J61" s="160"/>
      <c r="K61" s="160">
        <f>'将来負担比率（分子）の構造'!L$46</f>
        <v>134</v>
      </c>
      <c r="L61" s="160"/>
      <c r="M61" s="160"/>
      <c r="N61" s="160">
        <f>'将来負担比率（分子）の構造'!M$46</f>
        <v>134</v>
      </c>
      <c r="O61" s="160"/>
      <c r="P61" s="160"/>
    </row>
    <row r="62" spans="1:16">
      <c r="A62" s="160" t="s">
        <v>28</v>
      </c>
      <c r="B62" s="160">
        <f>'将来負担比率（分子）の構造'!I$45</f>
        <v>405</v>
      </c>
      <c r="C62" s="160"/>
      <c r="D62" s="160"/>
      <c r="E62" s="160">
        <f>'将来負担比率（分子）の構造'!J$45</f>
        <v>181</v>
      </c>
      <c r="F62" s="160"/>
      <c r="G62" s="160"/>
      <c r="H62" s="160">
        <f>'将来負担比率（分子）の構造'!K$45</f>
        <v>103</v>
      </c>
      <c r="I62" s="160"/>
      <c r="J62" s="160"/>
      <c r="K62" s="160" t="str">
        <f>'将来負担比率（分子）の構造'!L$45</f>
        <v>-</v>
      </c>
      <c r="L62" s="160"/>
      <c r="M62" s="160"/>
      <c r="N62" s="160" t="str">
        <f>'将来負担比率（分子）の構造'!M$45</f>
        <v>-</v>
      </c>
      <c r="O62" s="160"/>
      <c r="P62" s="160"/>
    </row>
    <row r="63" spans="1:16">
      <c r="A63" s="160" t="s">
        <v>27</v>
      </c>
      <c r="B63" s="160">
        <f>'将来負担比率（分子）の構造'!I$44</f>
        <v>1023</v>
      </c>
      <c r="C63" s="160"/>
      <c r="D63" s="160"/>
      <c r="E63" s="160">
        <f>'将来負担比率（分子）の構造'!J$44</f>
        <v>779</v>
      </c>
      <c r="F63" s="160"/>
      <c r="G63" s="160"/>
      <c r="H63" s="160">
        <f>'将来負担比率（分子）の構造'!K$44</f>
        <v>656</v>
      </c>
      <c r="I63" s="160"/>
      <c r="J63" s="160"/>
      <c r="K63" s="160">
        <f>'将来負担比率（分子）の構造'!L$44</f>
        <v>454</v>
      </c>
      <c r="L63" s="160"/>
      <c r="M63" s="160"/>
      <c r="N63" s="160">
        <f>'将来負担比率（分子）の構造'!M$44</f>
        <v>400</v>
      </c>
      <c r="O63" s="160"/>
      <c r="P63" s="160"/>
    </row>
    <row r="64" spans="1:16">
      <c r="A64" s="160" t="s">
        <v>26</v>
      </c>
      <c r="B64" s="160">
        <f>'将来負担比率（分子）の構造'!I$43</f>
        <v>6854</v>
      </c>
      <c r="C64" s="160"/>
      <c r="D64" s="160"/>
      <c r="E64" s="160">
        <f>'将来負担比率（分子）の構造'!J$43</f>
        <v>6564</v>
      </c>
      <c r="F64" s="160"/>
      <c r="G64" s="160"/>
      <c r="H64" s="160">
        <f>'将来負担比率（分子）の構造'!K$43</f>
        <v>6171</v>
      </c>
      <c r="I64" s="160"/>
      <c r="J64" s="160"/>
      <c r="K64" s="160">
        <f>'将来負担比率（分子）の構造'!L$43</f>
        <v>5839</v>
      </c>
      <c r="L64" s="160"/>
      <c r="M64" s="160"/>
      <c r="N64" s="160">
        <f>'将来負担比率（分子）の構造'!M$43</f>
        <v>5348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2142</v>
      </c>
      <c r="L65" s="160"/>
      <c r="M65" s="160"/>
      <c r="N65" s="160">
        <f>'将来負担比率（分子）の構造'!M$42</f>
        <v>2026</v>
      </c>
      <c r="O65" s="160"/>
      <c r="P65" s="160"/>
    </row>
    <row r="66" spans="1:16">
      <c r="A66" s="160" t="s">
        <v>24</v>
      </c>
      <c r="B66" s="160">
        <f>'将来負担比率（分子）の構造'!I$41</f>
        <v>9611</v>
      </c>
      <c r="C66" s="160"/>
      <c r="D66" s="160"/>
      <c r="E66" s="160">
        <f>'将来負担比率（分子）の構造'!J$41</f>
        <v>10167</v>
      </c>
      <c r="F66" s="160"/>
      <c r="G66" s="160"/>
      <c r="H66" s="160">
        <f>'将来負担比率（分子）の構造'!K$41</f>
        <v>10632</v>
      </c>
      <c r="I66" s="160"/>
      <c r="J66" s="160"/>
      <c r="K66" s="160">
        <f>'将来負担比率（分子）の構造'!L$41</f>
        <v>10489</v>
      </c>
      <c r="L66" s="160"/>
      <c r="M66" s="160"/>
      <c r="N66" s="160">
        <f>'将来負担比率（分子）の構造'!M$41</f>
        <v>10622</v>
      </c>
      <c r="O66" s="160"/>
      <c r="P66" s="160"/>
    </row>
    <row r="67" spans="1:16">
      <c r="A67" s="160" t="s">
        <v>68</v>
      </c>
      <c r="B67" s="160" t="e">
        <f>NA()</f>
        <v>#N/A</v>
      </c>
      <c r="C67" s="160">
        <f>IF(ISNUMBER('将来負担比率（分子）の構造'!I$53), IF('将来負担比率（分子）の構造'!I$53 &lt; 0, 0, '将来負担比率（分子）の構造'!I$53), NA())</f>
        <v>1597</v>
      </c>
      <c r="D67" s="160" t="e">
        <f>NA()</f>
        <v>#N/A</v>
      </c>
      <c r="E67" s="160" t="e">
        <f>NA()</f>
        <v>#N/A</v>
      </c>
      <c r="F67" s="160">
        <f>IF(ISNUMBER('将来負担比率（分子）の構造'!J$53), IF('将来負担比率（分子）の構造'!J$53 &lt; 0, 0, '将来負担比率（分子）の構造'!J$53), NA())</f>
        <v>1248</v>
      </c>
      <c r="G67" s="160" t="e">
        <f>NA()</f>
        <v>#N/A</v>
      </c>
      <c r="H67" s="160" t="e">
        <f>NA()</f>
        <v>#N/A</v>
      </c>
      <c r="I67" s="160">
        <f>IF(ISNUMBER('将来負担比率（分子）の構造'!K$53), IF('将来負担比率（分子）の構造'!K$53 &lt; 0, 0, '将来負担比率（分子）の構造'!K$53), NA())</f>
        <v>434</v>
      </c>
      <c r="J67" s="160" t="e">
        <f>NA()</f>
        <v>#N/A</v>
      </c>
      <c r="K67" s="160" t="e">
        <f>NA()</f>
        <v>#N/A</v>
      </c>
      <c r="L67" s="160">
        <f>IF(ISNUMBER('将来負担比率（分子）の構造'!L$53), IF('将来負担比率（分子）の構造'!L$53 &lt; 0, 0, '将来負担比率（分子）の構造'!L$53), NA())</f>
        <v>1411</v>
      </c>
      <c r="M67" s="160" t="e">
        <f>NA()</f>
        <v>#N/A</v>
      </c>
      <c r="N67" s="160" t="e">
        <f>NA()</f>
        <v>#N/A</v>
      </c>
      <c r="O67" s="160">
        <f>IF(ISNUMBER('将来負担比率（分子）の構造'!M$53), IF('将来負担比率（分子）の構造'!M$53 &lt; 0, 0, '将来負担比率（分子）の構造'!M$53), NA())</f>
        <v>418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1457</v>
      </c>
      <c r="C72" s="164">
        <f>基金残高に係る経年分析!G55</f>
        <v>1645</v>
      </c>
      <c r="D72" s="164">
        <f>基金残高に係る経年分析!H55</f>
        <v>1653</v>
      </c>
    </row>
    <row r="73" spans="1:16">
      <c r="A73" s="163" t="s">
        <v>71</v>
      </c>
      <c r="B73" s="164">
        <f>基金残高に係る経年分析!F56</f>
        <v>178</v>
      </c>
      <c r="C73" s="164">
        <f>基金残高に係る経年分析!G56</f>
        <v>178</v>
      </c>
      <c r="D73" s="164">
        <f>基金残高に係る経年分析!H56</f>
        <v>178</v>
      </c>
    </row>
    <row r="74" spans="1:16">
      <c r="A74" s="163" t="s">
        <v>72</v>
      </c>
      <c r="B74" s="164">
        <f>基金残高に係る経年分析!F57</f>
        <v>1270</v>
      </c>
      <c r="C74" s="164">
        <f>基金残高に係る経年分析!G57</f>
        <v>1460</v>
      </c>
      <c r="D74" s="164">
        <f>基金残高に係る経年分析!H57</f>
        <v>1794</v>
      </c>
    </row>
  </sheetData>
  <sheetProtection algorithmName="SHA-512" hashValue="4Jww+PWmHBsSJdXfgbTy1d7/982R7vIGm7TAX8Q38v/FDF2XL+OGKh4Xj0eAJOx1XMeDFBGS0cmxxTwGtY6MZQ==" saltValue="k3ZW/sq6SLEJagvWm3mb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6361465</v>
      </c>
      <c r="S5" s="707"/>
      <c r="T5" s="707"/>
      <c r="U5" s="707"/>
      <c r="V5" s="707"/>
      <c r="W5" s="707"/>
      <c r="X5" s="707"/>
      <c r="Y5" s="753"/>
      <c r="Z5" s="771">
        <v>42.9</v>
      </c>
      <c r="AA5" s="771"/>
      <c r="AB5" s="771"/>
      <c r="AC5" s="771"/>
      <c r="AD5" s="772">
        <v>6361465</v>
      </c>
      <c r="AE5" s="772"/>
      <c r="AF5" s="772"/>
      <c r="AG5" s="772"/>
      <c r="AH5" s="772"/>
      <c r="AI5" s="772"/>
      <c r="AJ5" s="772"/>
      <c r="AK5" s="772"/>
      <c r="AL5" s="754">
        <v>76.599999999999994</v>
      </c>
      <c r="AM5" s="723"/>
      <c r="AN5" s="723"/>
      <c r="AO5" s="755"/>
      <c r="AP5" s="740" t="s">
        <v>222</v>
      </c>
      <c r="AQ5" s="741"/>
      <c r="AR5" s="741"/>
      <c r="AS5" s="741"/>
      <c r="AT5" s="741"/>
      <c r="AU5" s="741"/>
      <c r="AV5" s="741"/>
      <c r="AW5" s="741"/>
      <c r="AX5" s="741"/>
      <c r="AY5" s="741"/>
      <c r="AZ5" s="741"/>
      <c r="BA5" s="741"/>
      <c r="BB5" s="741"/>
      <c r="BC5" s="741"/>
      <c r="BD5" s="741"/>
      <c r="BE5" s="741"/>
      <c r="BF5" s="742"/>
      <c r="BG5" s="641">
        <v>6361465</v>
      </c>
      <c r="BH5" s="644"/>
      <c r="BI5" s="644"/>
      <c r="BJ5" s="644"/>
      <c r="BK5" s="644"/>
      <c r="BL5" s="644"/>
      <c r="BM5" s="644"/>
      <c r="BN5" s="645"/>
      <c r="BO5" s="703">
        <v>100</v>
      </c>
      <c r="BP5" s="703"/>
      <c r="BQ5" s="703"/>
      <c r="BR5" s="703"/>
      <c r="BS5" s="704">
        <v>127557</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98846</v>
      </c>
      <c r="S6" s="644"/>
      <c r="T6" s="644"/>
      <c r="U6" s="644"/>
      <c r="V6" s="644"/>
      <c r="W6" s="644"/>
      <c r="X6" s="644"/>
      <c r="Y6" s="645"/>
      <c r="Z6" s="703">
        <v>0.7</v>
      </c>
      <c r="AA6" s="703"/>
      <c r="AB6" s="703"/>
      <c r="AC6" s="703"/>
      <c r="AD6" s="704">
        <v>98846</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6361465</v>
      </c>
      <c r="BH6" s="644"/>
      <c r="BI6" s="644"/>
      <c r="BJ6" s="644"/>
      <c r="BK6" s="644"/>
      <c r="BL6" s="644"/>
      <c r="BM6" s="644"/>
      <c r="BN6" s="645"/>
      <c r="BO6" s="703">
        <v>100</v>
      </c>
      <c r="BP6" s="703"/>
      <c r="BQ6" s="703"/>
      <c r="BR6" s="703"/>
      <c r="BS6" s="704">
        <v>127557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130024</v>
      </c>
      <c r="CS6" s="644"/>
      <c r="CT6" s="644"/>
      <c r="CU6" s="644"/>
      <c r="CV6" s="644"/>
      <c r="CW6" s="644"/>
      <c r="CX6" s="644"/>
      <c r="CY6" s="645"/>
      <c r="CZ6" s="754">
        <v>0.9</v>
      </c>
      <c r="DA6" s="723"/>
      <c r="DB6" s="723"/>
      <c r="DC6" s="757"/>
      <c r="DD6" s="649" t="s">
        <v>131</v>
      </c>
      <c r="DE6" s="644"/>
      <c r="DF6" s="644"/>
      <c r="DG6" s="644"/>
      <c r="DH6" s="644"/>
      <c r="DI6" s="644"/>
      <c r="DJ6" s="644"/>
      <c r="DK6" s="644"/>
      <c r="DL6" s="644"/>
      <c r="DM6" s="644"/>
      <c r="DN6" s="644"/>
      <c r="DO6" s="644"/>
      <c r="DP6" s="645"/>
      <c r="DQ6" s="649">
        <v>130024</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10062</v>
      </c>
      <c r="S7" s="644"/>
      <c r="T7" s="644"/>
      <c r="U7" s="644"/>
      <c r="V7" s="644"/>
      <c r="W7" s="644"/>
      <c r="X7" s="644"/>
      <c r="Y7" s="645"/>
      <c r="Z7" s="703">
        <v>0.1</v>
      </c>
      <c r="AA7" s="703"/>
      <c r="AB7" s="703"/>
      <c r="AC7" s="703"/>
      <c r="AD7" s="704">
        <v>10062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3053509</v>
      </c>
      <c r="BH7" s="644"/>
      <c r="BI7" s="644"/>
      <c r="BJ7" s="644"/>
      <c r="BK7" s="644"/>
      <c r="BL7" s="644"/>
      <c r="BM7" s="644"/>
      <c r="BN7" s="645"/>
      <c r="BO7" s="703">
        <v>48</v>
      </c>
      <c r="BP7" s="703"/>
      <c r="BQ7" s="703"/>
      <c r="BR7" s="703"/>
      <c r="BS7" s="704">
        <v>127557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1555992</v>
      </c>
      <c r="CS7" s="644"/>
      <c r="CT7" s="644"/>
      <c r="CU7" s="644"/>
      <c r="CV7" s="644"/>
      <c r="CW7" s="644"/>
      <c r="CX7" s="644"/>
      <c r="CY7" s="645"/>
      <c r="CZ7" s="703">
        <v>10.9</v>
      </c>
      <c r="DA7" s="703"/>
      <c r="DB7" s="703"/>
      <c r="DC7" s="703"/>
      <c r="DD7" s="649">
        <v>2490</v>
      </c>
      <c r="DE7" s="644"/>
      <c r="DF7" s="644"/>
      <c r="DG7" s="644"/>
      <c r="DH7" s="644"/>
      <c r="DI7" s="644"/>
      <c r="DJ7" s="644"/>
      <c r="DK7" s="644"/>
      <c r="DL7" s="644"/>
      <c r="DM7" s="644"/>
      <c r="DN7" s="644"/>
      <c r="DO7" s="644"/>
      <c r="DP7" s="645"/>
      <c r="DQ7" s="649">
        <v>1201444</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26128</v>
      </c>
      <c r="S8" s="644"/>
      <c r="T8" s="644"/>
      <c r="U8" s="644"/>
      <c r="V8" s="644"/>
      <c r="W8" s="644"/>
      <c r="X8" s="644"/>
      <c r="Y8" s="645"/>
      <c r="Z8" s="703">
        <v>0.2</v>
      </c>
      <c r="AA8" s="703"/>
      <c r="AB8" s="703"/>
      <c r="AC8" s="703"/>
      <c r="AD8" s="704">
        <v>26128</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78108</v>
      </c>
      <c r="BH8" s="644"/>
      <c r="BI8" s="644"/>
      <c r="BJ8" s="644"/>
      <c r="BK8" s="644"/>
      <c r="BL8" s="644"/>
      <c r="BM8" s="644"/>
      <c r="BN8" s="645"/>
      <c r="BO8" s="703">
        <v>1.2</v>
      </c>
      <c r="BP8" s="703"/>
      <c r="BQ8" s="703"/>
      <c r="BR8" s="703"/>
      <c r="BS8" s="649" t="s">
        <v>131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5261616</v>
      </c>
      <c r="CS8" s="644"/>
      <c r="CT8" s="644"/>
      <c r="CU8" s="644"/>
      <c r="CV8" s="644"/>
      <c r="CW8" s="644"/>
      <c r="CX8" s="644"/>
      <c r="CY8" s="645"/>
      <c r="CZ8" s="703">
        <v>36.700000000000003</v>
      </c>
      <c r="DA8" s="703"/>
      <c r="DB8" s="703"/>
      <c r="DC8" s="703"/>
      <c r="DD8" s="649">
        <v>11066</v>
      </c>
      <c r="DE8" s="644"/>
      <c r="DF8" s="644"/>
      <c r="DG8" s="644"/>
      <c r="DH8" s="644"/>
      <c r="DI8" s="644"/>
      <c r="DJ8" s="644"/>
      <c r="DK8" s="644"/>
      <c r="DL8" s="644"/>
      <c r="DM8" s="644"/>
      <c r="DN8" s="644"/>
      <c r="DO8" s="644"/>
      <c r="DP8" s="645"/>
      <c r="DQ8" s="649">
        <v>2258422</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27746</v>
      </c>
      <c r="S9" s="644"/>
      <c r="T9" s="644"/>
      <c r="U9" s="644"/>
      <c r="V9" s="644"/>
      <c r="W9" s="644"/>
      <c r="X9" s="644"/>
      <c r="Y9" s="645"/>
      <c r="Z9" s="703">
        <v>0.2</v>
      </c>
      <c r="AA9" s="703"/>
      <c r="AB9" s="703"/>
      <c r="AC9" s="703"/>
      <c r="AD9" s="704">
        <v>27746</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2296249</v>
      </c>
      <c r="BH9" s="644"/>
      <c r="BI9" s="644"/>
      <c r="BJ9" s="644"/>
      <c r="BK9" s="644"/>
      <c r="BL9" s="644"/>
      <c r="BM9" s="644"/>
      <c r="BN9" s="645"/>
      <c r="BO9" s="703">
        <v>36.1</v>
      </c>
      <c r="BP9" s="703"/>
      <c r="BQ9" s="703"/>
      <c r="BR9" s="703"/>
      <c r="BS9" s="649" t="s">
        <v>131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1447169</v>
      </c>
      <c r="CS9" s="644"/>
      <c r="CT9" s="644"/>
      <c r="CU9" s="644"/>
      <c r="CV9" s="644"/>
      <c r="CW9" s="644"/>
      <c r="CX9" s="644"/>
      <c r="CY9" s="645"/>
      <c r="CZ9" s="703">
        <v>10.1</v>
      </c>
      <c r="DA9" s="703"/>
      <c r="DB9" s="703"/>
      <c r="DC9" s="703"/>
      <c r="DD9" s="649">
        <v>8838</v>
      </c>
      <c r="DE9" s="644"/>
      <c r="DF9" s="644"/>
      <c r="DG9" s="644"/>
      <c r="DH9" s="644"/>
      <c r="DI9" s="644"/>
      <c r="DJ9" s="644"/>
      <c r="DK9" s="644"/>
      <c r="DL9" s="644"/>
      <c r="DM9" s="644"/>
      <c r="DN9" s="644"/>
      <c r="DO9" s="644"/>
      <c r="DP9" s="645"/>
      <c r="DQ9" s="649">
        <v>1279463</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239</v>
      </c>
      <c r="AA10" s="703"/>
      <c r="AB10" s="703"/>
      <c r="AC10" s="703"/>
      <c r="AD10" s="704" t="s">
        <v>240</v>
      </c>
      <c r="AE10" s="704"/>
      <c r="AF10" s="704"/>
      <c r="AG10" s="704"/>
      <c r="AH10" s="704"/>
      <c r="AI10" s="704"/>
      <c r="AJ10" s="704"/>
      <c r="AK10" s="704"/>
      <c r="AL10" s="646" t="s">
        <v>239</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235080</v>
      </c>
      <c r="BH10" s="644"/>
      <c r="BI10" s="644"/>
      <c r="BJ10" s="644"/>
      <c r="BK10" s="644"/>
      <c r="BL10" s="644"/>
      <c r="BM10" s="644"/>
      <c r="BN10" s="645"/>
      <c r="BO10" s="703">
        <v>3.7</v>
      </c>
      <c r="BP10" s="703"/>
      <c r="BQ10" s="703"/>
      <c r="BR10" s="703"/>
      <c r="BS10" s="649">
        <v>39550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239</v>
      </c>
      <c r="CS10" s="644"/>
      <c r="CT10" s="644"/>
      <c r="CU10" s="644"/>
      <c r="CV10" s="644"/>
      <c r="CW10" s="644"/>
      <c r="CX10" s="644"/>
      <c r="CY10" s="645"/>
      <c r="CZ10" s="703" t="s">
        <v>131</v>
      </c>
      <c r="DA10" s="703"/>
      <c r="DB10" s="703"/>
      <c r="DC10" s="703"/>
      <c r="DD10" s="649" t="s">
        <v>131</v>
      </c>
      <c r="DE10" s="644"/>
      <c r="DF10" s="644"/>
      <c r="DG10" s="644"/>
      <c r="DH10" s="644"/>
      <c r="DI10" s="644"/>
      <c r="DJ10" s="644"/>
      <c r="DK10" s="644"/>
      <c r="DL10" s="644"/>
      <c r="DM10" s="644"/>
      <c r="DN10" s="644"/>
      <c r="DO10" s="644"/>
      <c r="DP10" s="645"/>
      <c r="DQ10" s="649" t="s">
        <v>240</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240</v>
      </c>
      <c r="S11" s="644"/>
      <c r="T11" s="644"/>
      <c r="U11" s="644"/>
      <c r="V11" s="644"/>
      <c r="W11" s="644"/>
      <c r="X11" s="644"/>
      <c r="Y11" s="645"/>
      <c r="Z11" s="703" t="s">
        <v>240</v>
      </c>
      <c r="AA11" s="703"/>
      <c r="AB11" s="703"/>
      <c r="AC11" s="703"/>
      <c r="AD11" s="704" t="s">
        <v>240</v>
      </c>
      <c r="AE11" s="704"/>
      <c r="AF11" s="704"/>
      <c r="AG11" s="704"/>
      <c r="AH11" s="704"/>
      <c r="AI11" s="704"/>
      <c r="AJ11" s="704"/>
      <c r="AK11" s="704"/>
      <c r="AL11" s="646" t="s">
        <v>244</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444072</v>
      </c>
      <c r="BH11" s="644"/>
      <c r="BI11" s="644"/>
      <c r="BJ11" s="644"/>
      <c r="BK11" s="644"/>
      <c r="BL11" s="644"/>
      <c r="BM11" s="644"/>
      <c r="BN11" s="645"/>
      <c r="BO11" s="703">
        <v>7</v>
      </c>
      <c r="BP11" s="703"/>
      <c r="BQ11" s="703"/>
      <c r="BR11" s="703"/>
      <c r="BS11" s="649">
        <v>88007</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87422</v>
      </c>
      <c r="CS11" s="644"/>
      <c r="CT11" s="644"/>
      <c r="CU11" s="644"/>
      <c r="CV11" s="644"/>
      <c r="CW11" s="644"/>
      <c r="CX11" s="644"/>
      <c r="CY11" s="645"/>
      <c r="CZ11" s="703">
        <v>0.6</v>
      </c>
      <c r="DA11" s="703"/>
      <c r="DB11" s="703"/>
      <c r="DC11" s="703"/>
      <c r="DD11" s="649">
        <v>25808</v>
      </c>
      <c r="DE11" s="644"/>
      <c r="DF11" s="644"/>
      <c r="DG11" s="644"/>
      <c r="DH11" s="644"/>
      <c r="DI11" s="644"/>
      <c r="DJ11" s="644"/>
      <c r="DK11" s="644"/>
      <c r="DL11" s="644"/>
      <c r="DM11" s="644"/>
      <c r="DN11" s="644"/>
      <c r="DO11" s="644"/>
      <c r="DP11" s="645"/>
      <c r="DQ11" s="649">
        <v>65336</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823329</v>
      </c>
      <c r="S12" s="644"/>
      <c r="T12" s="644"/>
      <c r="U12" s="644"/>
      <c r="V12" s="644"/>
      <c r="W12" s="644"/>
      <c r="X12" s="644"/>
      <c r="Y12" s="645"/>
      <c r="Z12" s="703">
        <v>5.6</v>
      </c>
      <c r="AA12" s="703"/>
      <c r="AB12" s="703"/>
      <c r="AC12" s="703"/>
      <c r="AD12" s="704">
        <v>823329</v>
      </c>
      <c r="AE12" s="704"/>
      <c r="AF12" s="704"/>
      <c r="AG12" s="704"/>
      <c r="AH12" s="704"/>
      <c r="AI12" s="704"/>
      <c r="AJ12" s="704"/>
      <c r="AK12" s="704"/>
      <c r="AL12" s="646">
        <v>9.9</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2892160</v>
      </c>
      <c r="BH12" s="644"/>
      <c r="BI12" s="644"/>
      <c r="BJ12" s="644"/>
      <c r="BK12" s="644"/>
      <c r="BL12" s="644"/>
      <c r="BM12" s="644"/>
      <c r="BN12" s="645"/>
      <c r="BO12" s="703">
        <v>45.5</v>
      </c>
      <c r="BP12" s="703"/>
      <c r="BQ12" s="703"/>
      <c r="BR12" s="703"/>
      <c r="BS12" s="649" t="s">
        <v>131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49345</v>
      </c>
      <c r="CS12" s="644"/>
      <c r="CT12" s="644"/>
      <c r="CU12" s="644"/>
      <c r="CV12" s="644"/>
      <c r="CW12" s="644"/>
      <c r="CX12" s="644"/>
      <c r="CY12" s="645"/>
      <c r="CZ12" s="703">
        <v>0.3</v>
      </c>
      <c r="DA12" s="703"/>
      <c r="DB12" s="703"/>
      <c r="DC12" s="703"/>
      <c r="DD12" s="649" t="s">
        <v>240</v>
      </c>
      <c r="DE12" s="644"/>
      <c r="DF12" s="644"/>
      <c r="DG12" s="644"/>
      <c r="DH12" s="644"/>
      <c r="DI12" s="644"/>
      <c r="DJ12" s="644"/>
      <c r="DK12" s="644"/>
      <c r="DL12" s="644"/>
      <c r="DM12" s="644"/>
      <c r="DN12" s="644"/>
      <c r="DO12" s="644"/>
      <c r="DP12" s="645"/>
      <c r="DQ12" s="649">
        <v>27725</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251</v>
      </c>
      <c r="AA13" s="703"/>
      <c r="AB13" s="703"/>
      <c r="AC13" s="703"/>
      <c r="AD13" s="704" t="s">
        <v>131</v>
      </c>
      <c r="AE13" s="704"/>
      <c r="AF13" s="704"/>
      <c r="AG13" s="704"/>
      <c r="AH13" s="704"/>
      <c r="AI13" s="704"/>
      <c r="AJ13" s="704"/>
      <c r="AK13" s="704"/>
      <c r="AL13" s="646" t="s">
        <v>239</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2873744</v>
      </c>
      <c r="BH13" s="644"/>
      <c r="BI13" s="644"/>
      <c r="BJ13" s="644"/>
      <c r="BK13" s="644"/>
      <c r="BL13" s="644"/>
      <c r="BM13" s="644"/>
      <c r="BN13" s="645"/>
      <c r="BO13" s="703">
        <v>45.2</v>
      </c>
      <c r="BP13" s="703"/>
      <c r="BQ13" s="703"/>
      <c r="BR13" s="703"/>
      <c r="BS13" s="649" t="s">
        <v>240</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1387022</v>
      </c>
      <c r="CS13" s="644"/>
      <c r="CT13" s="644"/>
      <c r="CU13" s="644"/>
      <c r="CV13" s="644"/>
      <c r="CW13" s="644"/>
      <c r="CX13" s="644"/>
      <c r="CY13" s="645"/>
      <c r="CZ13" s="703">
        <v>9.6999999999999993</v>
      </c>
      <c r="DA13" s="703"/>
      <c r="DB13" s="703"/>
      <c r="DC13" s="703"/>
      <c r="DD13" s="649">
        <v>366910</v>
      </c>
      <c r="DE13" s="644"/>
      <c r="DF13" s="644"/>
      <c r="DG13" s="644"/>
      <c r="DH13" s="644"/>
      <c r="DI13" s="644"/>
      <c r="DJ13" s="644"/>
      <c r="DK13" s="644"/>
      <c r="DL13" s="644"/>
      <c r="DM13" s="644"/>
      <c r="DN13" s="644"/>
      <c r="DO13" s="644"/>
      <c r="DP13" s="645"/>
      <c r="DQ13" s="649">
        <v>1167245</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240</v>
      </c>
      <c r="AA14" s="703"/>
      <c r="AB14" s="703"/>
      <c r="AC14" s="703"/>
      <c r="AD14" s="704" t="s">
        <v>239</v>
      </c>
      <c r="AE14" s="704"/>
      <c r="AF14" s="704"/>
      <c r="AG14" s="704"/>
      <c r="AH14" s="704"/>
      <c r="AI14" s="704"/>
      <c r="AJ14" s="704"/>
      <c r="AK14" s="704"/>
      <c r="AL14" s="646" t="s">
        <v>240</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103462</v>
      </c>
      <c r="BH14" s="644"/>
      <c r="BI14" s="644"/>
      <c r="BJ14" s="644"/>
      <c r="BK14" s="644"/>
      <c r="BL14" s="644"/>
      <c r="BM14" s="644"/>
      <c r="BN14" s="645"/>
      <c r="BO14" s="703">
        <v>1.6</v>
      </c>
      <c r="BP14" s="703"/>
      <c r="BQ14" s="703"/>
      <c r="BR14" s="703"/>
      <c r="BS14" s="649" t="s">
        <v>131</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479929</v>
      </c>
      <c r="CS14" s="644"/>
      <c r="CT14" s="644"/>
      <c r="CU14" s="644"/>
      <c r="CV14" s="644"/>
      <c r="CW14" s="644"/>
      <c r="CX14" s="644"/>
      <c r="CY14" s="645"/>
      <c r="CZ14" s="703">
        <v>3.3</v>
      </c>
      <c r="DA14" s="703"/>
      <c r="DB14" s="703"/>
      <c r="DC14" s="703"/>
      <c r="DD14" s="649">
        <v>3614</v>
      </c>
      <c r="DE14" s="644"/>
      <c r="DF14" s="644"/>
      <c r="DG14" s="644"/>
      <c r="DH14" s="644"/>
      <c r="DI14" s="644"/>
      <c r="DJ14" s="644"/>
      <c r="DK14" s="644"/>
      <c r="DL14" s="644"/>
      <c r="DM14" s="644"/>
      <c r="DN14" s="644"/>
      <c r="DO14" s="644"/>
      <c r="DP14" s="645"/>
      <c r="DQ14" s="649">
        <v>457186</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36275</v>
      </c>
      <c r="S15" s="644"/>
      <c r="T15" s="644"/>
      <c r="U15" s="644"/>
      <c r="V15" s="644"/>
      <c r="W15" s="644"/>
      <c r="X15" s="644"/>
      <c r="Y15" s="645"/>
      <c r="Z15" s="703">
        <v>0.2</v>
      </c>
      <c r="AA15" s="703"/>
      <c r="AB15" s="703"/>
      <c r="AC15" s="703"/>
      <c r="AD15" s="704">
        <v>36275</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312334</v>
      </c>
      <c r="BH15" s="644"/>
      <c r="BI15" s="644"/>
      <c r="BJ15" s="644"/>
      <c r="BK15" s="644"/>
      <c r="BL15" s="644"/>
      <c r="BM15" s="644"/>
      <c r="BN15" s="645"/>
      <c r="BO15" s="703">
        <v>4.9000000000000004</v>
      </c>
      <c r="BP15" s="703"/>
      <c r="BQ15" s="703"/>
      <c r="BR15" s="703"/>
      <c r="BS15" s="649" t="s">
        <v>240</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2800088</v>
      </c>
      <c r="CS15" s="644"/>
      <c r="CT15" s="644"/>
      <c r="CU15" s="644"/>
      <c r="CV15" s="644"/>
      <c r="CW15" s="644"/>
      <c r="CX15" s="644"/>
      <c r="CY15" s="645"/>
      <c r="CZ15" s="703">
        <v>19.5</v>
      </c>
      <c r="DA15" s="703"/>
      <c r="DB15" s="703"/>
      <c r="DC15" s="703"/>
      <c r="DD15" s="649">
        <v>1201170</v>
      </c>
      <c r="DE15" s="644"/>
      <c r="DF15" s="644"/>
      <c r="DG15" s="644"/>
      <c r="DH15" s="644"/>
      <c r="DI15" s="644"/>
      <c r="DJ15" s="644"/>
      <c r="DK15" s="644"/>
      <c r="DL15" s="644"/>
      <c r="DM15" s="644"/>
      <c r="DN15" s="644"/>
      <c r="DO15" s="644"/>
      <c r="DP15" s="645"/>
      <c r="DQ15" s="649">
        <v>1661524</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240</v>
      </c>
      <c r="S16" s="644"/>
      <c r="T16" s="644"/>
      <c r="U16" s="644"/>
      <c r="V16" s="644"/>
      <c r="W16" s="644"/>
      <c r="X16" s="644"/>
      <c r="Y16" s="645"/>
      <c r="Z16" s="703" t="s">
        <v>240</v>
      </c>
      <c r="AA16" s="703"/>
      <c r="AB16" s="703"/>
      <c r="AC16" s="703"/>
      <c r="AD16" s="704" t="s">
        <v>240</v>
      </c>
      <c r="AE16" s="704"/>
      <c r="AF16" s="704"/>
      <c r="AG16" s="704"/>
      <c r="AH16" s="704"/>
      <c r="AI16" s="704"/>
      <c r="AJ16" s="704"/>
      <c r="AK16" s="704"/>
      <c r="AL16" s="646" t="s">
        <v>239</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240</v>
      </c>
      <c r="BH16" s="644"/>
      <c r="BI16" s="644"/>
      <c r="BJ16" s="644"/>
      <c r="BK16" s="644"/>
      <c r="BL16" s="644"/>
      <c r="BM16" s="644"/>
      <c r="BN16" s="645"/>
      <c r="BO16" s="703" t="s">
        <v>240</v>
      </c>
      <c r="BP16" s="703"/>
      <c r="BQ16" s="703"/>
      <c r="BR16" s="703"/>
      <c r="BS16" s="649" t="s">
        <v>244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240</v>
      </c>
      <c r="CS16" s="644"/>
      <c r="CT16" s="644"/>
      <c r="CU16" s="644"/>
      <c r="CV16" s="644"/>
      <c r="CW16" s="644"/>
      <c r="CX16" s="644"/>
      <c r="CY16" s="645"/>
      <c r="CZ16" s="703" t="s">
        <v>131</v>
      </c>
      <c r="DA16" s="703"/>
      <c r="DB16" s="703"/>
      <c r="DC16" s="703"/>
      <c r="DD16" s="649" t="s">
        <v>131</v>
      </c>
      <c r="DE16" s="644"/>
      <c r="DF16" s="644"/>
      <c r="DG16" s="644"/>
      <c r="DH16" s="644"/>
      <c r="DI16" s="644"/>
      <c r="DJ16" s="644"/>
      <c r="DK16" s="644"/>
      <c r="DL16" s="644"/>
      <c r="DM16" s="644"/>
      <c r="DN16" s="644"/>
      <c r="DO16" s="644"/>
      <c r="DP16" s="645"/>
      <c r="DQ16" s="649" t="s">
        <v>131</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43785</v>
      </c>
      <c r="S17" s="644"/>
      <c r="T17" s="644"/>
      <c r="U17" s="644"/>
      <c r="V17" s="644"/>
      <c r="W17" s="644"/>
      <c r="X17" s="644"/>
      <c r="Y17" s="645"/>
      <c r="Z17" s="703">
        <v>0.3</v>
      </c>
      <c r="AA17" s="703"/>
      <c r="AB17" s="703"/>
      <c r="AC17" s="703"/>
      <c r="AD17" s="704">
        <v>43785</v>
      </c>
      <c r="AE17" s="704"/>
      <c r="AF17" s="704"/>
      <c r="AG17" s="704"/>
      <c r="AH17" s="704"/>
      <c r="AI17" s="704"/>
      <c r="AJ17" s="704"/>
      <c r="AK17" s="704"/>
      <c r="AL17" s="646">
        <v>0.5</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239</v>
      </c>
      <c r="BH17" s="644"/>
      <c r="BI17" s="644"/>
      <c r="BJ17" s="644"/>
      <c r="BK17" s="644"/>
      <c r="BL17" s="644"/>
      <c r="BM17" s="644"/>
      <c r="BN17" s="645"/>
      <c r="BO17" s="703" t="s">
        <v>131</v>
      </c>
      <c r="BP17" s="703"/>
      <c r="BQ17" s="703"/>
      <c r="BR17" s="703"/>
      <c r="BS17" s="649" t="s">
        <v>239</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1132656</v>
      </c>
      <c r="CS17" s="644"/>
      <c r="CT17" s="644"/>
      <c r="CU17" s="644"/>
      <c r="CV17" s="644"/>
      <c r="CW17" s="644"/>
      <c r="CX17" s="644"/>
      <c r="CY17" s="645"/>
      <c r="CZ17" s="703">
        <v>7.9</v>
      </c>
      <c r="DA17" s="703"/>
      <c r="DB17" s="703"/>
      <c r="DC17" s="703"/>
      <c r="DD17" s="649" t="s">
        <v>239</v>
      </c>
      <c r="DE17" s="644"/>
      <c r="DF17" s="644"/>
      <c r="DG17" s="644"/>
      <c r="DH17" s="644"/>
      <c r="DI17" s="644"/>
      <c r="DJ17" s="644"/>
      <c r="DK17" s="644"/>
      <c r="DL17" s="644"/>
      <c r="DM17" s="644"/>
      <c r="DN17" s="644"/>
      <c r="DO17" s="644"/>
      <c r="DP17" s="645"/>
      <c r="DQ17" s="649">
        <v>1128076</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1055130</v>
      </c>
      <c r="S18" s="644"/>
      <c r="T18" s="644"/>
      <c r="U18" s="644"/>
      <c r="V18" s="644"/>
      <c r="W18" s="644"/>
      <c r="X18" s="644"/>
      <c r="Y18" s="645"/>
      <c r="Z18" s="703">
        <v>7.1</v>
      </c>
      <c r="AA18" s="703"/>
      <c r="AB18" s="703"/>
      <c r="AC18" s="703"/>
      <c r="AD18" s="704">
        <v>864610</v>
      </c>
      <c r="AE18" s="704"/>
      <c r="AF18" s="704"/>
      <c r="AG18" s="704"/>
      <c r="AH18" s="704"/>
      <c r="AI18" s="704"/>
      <c r="AJ18" s="704"/>
      <c r="AK18" s="704"/>
      <c r="AL18" s="646">
        <v>10.4</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244</v>
      </c>
      <c r="DA18" s="703"/>
      <c r="DB18" s="703"/>
      <c r="DC18" s="703"/>
      <c r="DD18" s="649" t="s">
        <v>131</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864610</v>
      </c>
      <c r="S19" s="644"/>
      <c r="T19" s="644"/>
      <c r="U19" s="644"/>
      <c r="V19" s="644"/>
      <c r="W19" s="644"/>
      <c r="X19" s="644"/>
      <c r="Y19" s="645"/>
      <c r="Z19" s="703">
        <v>5.8</v>
      </c>
      <c r="AA19" s="703"/>
      <c r="AB19" s="703"/>
      <c r="AC19" s="703"/>
      <c r="AD19" s="704">
        <v>864610</v>
      </c>
      <c r="AE19" s="704"/>
      <c r="AF19" s="704"/>
      <c r="AG19" s="704"/>
      <c r="AH19" s="704"/>
      <c r="AI19" s="704"/>
      <c r="AJ19" s="704"/>
      <c r="AK19" s="704"/>
      <c r="AL19" s="646">
        <v>10.4</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240</v>
      </c>
      <c r="BP19" s="703"/>
      <c r="BQ19" s="703"/>
      <c r="BR19" s="703"/>
      <c r="BS19" s="649" t="s">
        <v>131</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131</v>
      </c>
      <c r="DA19" s="703"/>
      <c r="DB19" s="703"/>
      <c r="DC19" s="703"/>
      <c r="DD19" s="649" t="s">
        <v>240</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190520</v>
      </c>
      <c r="S20" s="644"/>
      <c r="T20" s="644"/>
      <c r="U20" s="644"/>
      <c r="V20" s="644"/>
      <c r="W20" s="644"/>
      <c r="X20" s="644"/>
      <c r="Y20" s="645"/>
      <c r="Z20" s="703">
        <v>1.3</v>
      </c>
      <c r="AA20" s="703"/>
      <c r="AB20" s="703"/>
      <c r="AC20" s="703"/>
      <c r="AD20" s="704" t="s">
        <v>240</v>
      </c>
      <c r="AE20" s="704"/>
      <c r="AF20" s="704"/>
      <c r="AG20" s="704"/>
      <c r="AH20" s="704"/>
      <c r="AI20" s="704"/>
      <c r="AJ20" s="704"/>
      <c r="AK20" s="704"/>
      <c r="AL20" s="646" t="s">
        <v>239</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131</v>
      </c>
      <c r="BH20" s="644"/>
      <c r="BI20" s="644"/>
      <c r="BJ20" s="644"/>
      <c r="BK20" s="644"/>
      <c r="BL20" s="644"/>
      <c r="BM20" s="644"/>
      <c r="BN20" s="645"/>
      <c r="BO20" s="703" t="s">
        <v>131</v>
      </c>
      <c r="BP20" s="703"/>
      <c r="BQ20" s="703"/>
      <c r="BR20" s="703"/>
      <c r="BS20" s="649" t="s">
        <v>131</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14331263</v>
      </c>
      <c r="CS20" s="644"/>
      <c r="CT20" s="644"/>
      <c r="CU20" s="644"/>
      <c r="CV20" s="644"/>
      <c r="CW20" s="644"/>
      <c r="CX20" s="644"/>
      <c r="CY20" s="645"/>
      <c r="CZ20" s="703">
        <v>100</v>
      </c>
      <c r="DA20" s="703"/>
      <c r="DB20" s="703"/>
      <c r="DC20" s="703"/>
      <c r="DD20" s="649">
        <v>1619896</v>
      </c>
      <c r="DE20" s="644"/>
      <c r="DF20" s="644"/>
      <c r="DG20" s="644"/>
      <c r="DH20" s="644"/>
      <c r="DI20" s="644"/>
      <c r="DJ20" s="644"/>
      <c r="DK20" s="644"/>
      <c r="DL20" s="644"/>
      <c r="DM20" s="644"/>
      <c r="DN20" s="644"/>
      <c r="DO20" s="644"/>
      <c r="DP20" s="645"/>
      <c r="DQ20" s="649">
        <v>9376445</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239</v>
      </c>
      <c r="S21" s="644"/>
      <c r="T21" s="644"/>
      <c r="U21" s="644"/>
      <c r="V21" s="644"/>
      <c r="W21" s="644"/>
      <c r="X21" s="644"/>
      <c r="Y21" s="645"/>
      <c r="Z21" s="703" t="s">
        <v>131</v>
      </c>
      <c r="AA21" s="703"/>
      <c r="AB21" s="703"/>
      <c r="AC21" s="703"/>
      <c r="AD21" s="704" t="s">
        <v>240</v>
      </c>
      <c r="AE21" s="704"/>
      <c r="AF21" s="704"/>
      <c r="AG21" s="704"/>
      <c r="AH21" s="704"/>
      <c r="AI21" s="704"/>
      <c r="AJ21" s="704"/>
      <c r="AK21" s="704"/>
      <c r="AL21" s="646" t="s">
        <v>131</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239</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8482766</v>
      </c>
      <c r="S22" s="644"/>
      <c r="T22" s="644"/>
      <c r="U22" s="644"/>
      <c r="V22" s="644"/>
      <c r="W22" s="644"/>
      <c r="X22" s="644"/>
      <c r="Y22" s="645"/>
      <c r="Z22" s="703">
        <v>57.3</v>
      </c>
      <c r="AA22" s="703"/>
      <c r="AB22" s="703"/>
      <c r="AC22" s="703"/>
      <c r="AD22" s="704">
        <v>8292246</v>
      </c>
      <c r="AE22" s="704"/>
      <c r="AF22" s="704"/>
      <c r="AG22" s="704"/>
      <c r="AH22" s="704"/>
      <c r="AI22" s="704"/>
      <c r="AJ22" s="704"/>
      <c r="AK22" s="704"/>
      <c r="AL22" s="646">
        <v>99.8</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240</v>
      </c>
      <c r="BH22" s="644"/>
      <c r="BI22" s="644"/>
      <c r="BJ22" s="644"/>
      <c r="BK22" s="644"/>
      <c r="BL22" s="644"/>
      <c r="BM22" s="644"/>
      <c r="BN22" s="645"/>
      <c r="BO22" s="703" t="s">
        <v>239</v>
      </c>
      <c r="BP22" s="703"/>
      <c r="BQ22" s="703"/>
      <c r="BR22" s="703"/>
      <c r="BS22" s="649" t="s">
        <v>240</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12414</v>
      </c>
      <c r="S23" s="644"/>
      <c r="T23" s="644"/>
      <c r="U23" s="644"/>
      <c r="V23" s="644"/>
      <c r="W23" s="644"/>
      <c r="X23" s="644"/>
      <c r="Y23" s="645"/>
      <c r="Z23" s="703">
        <v>0.1</v>
      </c>
      <c r="AA23" s="703"/>
      <c r="AB23" s="703"/>
      <c r="AC23" s="703"/>
      <c r="AD23" s="704">
        <v>12414</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240</v>
      </c>
      <c r="BH23" s="644"/>
      <c r="BI23" s="644"/>
      <c r="BJ23" s="644"/>
      <c r="BK23" s="644"/>
      <c r="BL23" s="644"/>
      <c r="BM23" s="644"/>
      <c r="BN23" s="645"/>
      <c r="BO23" s="703" t="s">
        <v>239</v>
      </c>
      <c r="BP23" s="703"/>
      <c r="BQ23" s="703"/>
      <c r="BR23" s="703"/>
      <c r="BS23" s="649" t="s">
        <v>240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308444</v>
      </c>
      <c r="S24" s="644"/>
      <c r="T24" s="644"/>
      <c r="U24" s="644"/>
      <c r="V24" s="644"/>
      <c r="W24" s="644"/>
      <c r="X24" s="644"/>
      <c r="Y24" s="645"/>
      <c r="Z24" s="703">
        <v>2.1</v>
      </c>
      <c r="AA24" s="703"/>
      <c r="AB24" s="703"/>
      <c r="AC24" s="703"/>
      <c r="AD24" s="704" t="s">
        <v>239</v>
      </c>
      <c r="AE24" s="704"/>
      <c r="AF24" s="704"/>
      <c r="AG24" s="704"/>
      <c r="AH24" s="704"/>
      <c r="AI24" s="704"/>
      <c r="AJ24" s="704"/>
      <c r="AK24" s="704"/>
      <c r="AL24" s="646" t="s">
        <v>240</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251</v>
      </c>
      <c r="BH24" s="644"/>
      <c r="BI24" s="644"/>
      <c r="BJ24" s="644"/>
      <c r="BK24" s="644"/>
      <c r="BL24" s="644"/>
      <c r="BM24" s="644"/>
      <c r="BN24" s="645"/>
      <c r="BO24" s="703" t="s">
        <v>131</v>
      </c>
      <c r="BP24" s="703"/>
      <c r="BQ24" s="703"/>
      <c r="BR24" s="703"/>
      <c r="BS24" s="649" t="s">
        <v>240</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6307434</v>
      </c>
      <c r="CS24" s="707"/>
      <c r="CT24" s="707"/>
      <c r="CU24" s="707"/>
      <c r="CV24" s="707"/>
      <c r="CW24" s="707"/>
      <c r="CX24" s="707"/>
      <c r="CY24" s="753"/>
      <c r="CZ24" s="754">
        <v>44</v>
      </c>
      <c r="DA24" s="723"/>
      <c r="DB24" s="723"/>
      <c r="DC24" s="757"/>
      <c r="DD24" s="752">
        <v>3611628</v>
      </c>
      <c r="DE24" s="707"/>
      <c r="DF24" s="707"/>
      <c r="DG24" s="707"/>
      <c r="DH24" s="707"/>
      <c r="DI24" s="707"/>
      <c r="DJ24" s="707"/>
      <c r="DK24" s="753"/>
      <c r="DL24" s="752">
        <v>3600886</v>
      </c>
      <c r="DM24" s="707"/>
      <c r="DN24" s="707"/>
      <c r="DO24" s="707"/>
      <c r="DP24" s="707"/>
      <c r="DQ24" s="707"/>
      <c r="DR24" s="707"/>
      <c r="DS24" s="707"/>
      <c r="DT24" s="707"/>
      <c r="DU24" s="707"/>
      <c r="DV24" s="753"/>
      <c r="DW24" s="754">
        <v>40.700000000000003</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281117</v>
      </c>
      <c r="S25" s="644"/>
      <c r="T25" s="644"/>
      <c r="U25" s="644"/>
      <c r="V25" s="644"/>
      <c r="W25" s="644"/>
      <c r="X25" s="644"/>
      <c r="Y25" s="645"/>
      <c r="Z25" s="703">
        <v>1.9</v>
      </c>
      <c r="AA25" s="703"/>
      <c r="AB25" s="703"/>
      <c r="AC25" s="703"/>
      <c r="AD25" s="704" t="s">
        <v>240</v>
      </c>
      <c r="AE25" s="704"/>
      <c r="AF25" s="704"/>
      <c r="AG25" s="704"/>
      <c r="AH25" s="704"/>
      <c r="AI25" s="704"/>
      <c r="AJ25" s="704"/>
      <c r="AK25" s="704"/>
      <c r="AL25" s="646" t="s">
        <v>131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239</v>
      </c>
      <c r="BH25" s="644"/>
      <c r="BI25" s="644"/>
      <c r="BJ25" s="644"/>
      <c r="BK25" s="644"/>
      <c r="BL25" s="644"/>
      <c r="BM25" s="644"/>
      <c r="BN25" s="645"/>
      <c r="BO25" s="703" t="s">
        <v>131</v>
      </c>
      <c r="BP25" s="703"/>
      <c r="BQ25" s="703"/>
      <c r="BR25" s="703"/>
      <c r="BS25" s="649" t="s">
        <v>239</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1769661</v>
      </c>
      <c r="CS25" s="642"/>
      <c r="CT25" s="642"/>
      <c r="CU25" s="642"/>
      <c r="CV25" s="642"/>
      <c r="CW25" s="642"/>
      <c r="CX25" s="642"/>
      <c r="CY25" s="643"/>
      <c r="CZ25" s="646">
        <v>12.3</v>
      </c>
      <c r="DA25" s="675"/>
      <c r="DB25" s="675"/>
      <c r="DC25" s="676"/>
      <c r="DD25" s="649">
        <v>1626597</v>
      </c>
      <c r="DE25" s="642"/>
      <c r="DF25" s="642"/>
      <c r="DG25" s="642"/>
      <c r="DH25" s="642"/>
      <c r="DI25" s="642"/>
      <c r="DJ25" s="642"/>
      <c r="DK25" s="643"/>
      <c r="DL25" s="649">
        <v>1615923</v>
      </c>
      <c r="DM25" s="642"/>
      <c r="DN25" s="642"/>
      <c r="DO25" s="642"/>
      <c r="DP25" s="642"/>
      <c r="DQ25" s="642"/>
      <c r="DR25" s="642"/>
      <c r="DS25" s="642"/>
      <c r="DT25" s="642"/>
      <c r="DU25" s="642"/>
      <c r="DV25" s="643"/>
      <c r="DW25" s="646">
        <v>18.3</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141152</v>
      </c>
      <c r="S26" s="644"/>
      <c r="T26" s="644"/>
      <c r="U26" s="644"/>
      <c r="V26" s="644"/>
      <c r="W26" s="644"/>
      <c r="X26" s="644"/>
      <c r="Y26" s="645"/>
      <c r="Z26" s="703">
        <v>1</v>
      </c>
      <c r="AA26" s="703"/>
      <c r="AB26" s="703"/>
      <c r="AC26" s="703"/>
      <c r="AD26" s="704" t="s">
        <v>239</v>
      </c>
      <c r="AE26" s="704"/>
      <c r="AF26" s="704"/>
      <c r="AG26" s="704"/>
      <c r="AH26" s="704"/>
      <c r="AI26" s="704"/>
      <c r="AJ26" s="704"/>
      <c r="AK26" s="704"/>
      <c r="AL26" s="646" t="s">
        <v>240</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244</v>
      </c>
      <c r="BH26" s="644"/>
      <c r="BI26" s="644"/>
      <c r="BJ26" s="644"/>
      <c r="BK26" s="644"/>
      <c r="BL26" s="644"/>
      <c r="BM26" s="644"/>
      <c r="BN26" s="645"/>
      <c r="BO26" s="703" t="s">
        <v>131</v>
      </c>
      <c r="BP26" s="703"/>
      <c r="BQ26" s="703"/>
      <c r="BR26" s="703"/>
      <c r="BS26" s="649" t="s">
        <v>239</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1158237</v>
      </c>
      <c r="CS26" s="644"/>
      <c r="CT26" s="644"/>
      <c r="CU26" s="644"/>
      <c r="CV26" s="644"/>
      <c r="CW26" s="644"/>
      <c r="CX26" s="644"/>
      <c r="CY26" s="645"/>
      <c r="CZ26" s="646">
        <v>8.1</v>
      </c>
      <c r="DA26" s="675"/>
      <c r="DB26" s="675"/>
      <c r="DC26" s="676"/>
      <c r="DD26" s="649">
        <v>1041137</v>
      </c>
      <c r="DE26" s="644"/>
      <c r="DF26" s="644"/>
      <c r="DG26" s="644"/>
      <c r="DH26" s="644"/>
      <c r="DI26" s="644"/>
      <c r="DJ26" s="644"/>
      <c r="DK26" s="645"/>
      <c r="DL26" s="649" t="s">
        <v>240</v>
      </c>
      <c r="DM26" s="644"/>
      <c r="DN26" s="644"/>
      <c r="DO26" s="644"/>
      <c r="DP26" s="644"/>
      <c r="DQ26" s="644"/>
      <c r="DR26" s="644"/>
      <c r="DS26" s="644"/>
      <c r="DT26" s="644"/>
      <c r="DU26" s="644"/>
      <c r="DV26" s="645"/>
      <c r="DW26" s="646" t="s">
        <v>239</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2171026</v>
      </c>
      <c r="S27" s="644"/>
      <c r="T27" s="644"/>
      <c r="U27" s="644"/>
      <c r="V27" s="644"/>
      <c r="W27" s="644"/>
      <c r="X27" s="644"/>
      <c r="Y27" s="645"/>
      <c r="Z27" s="703">
        <v>14.7</v>
      </c>
      <c r="AA27" s="703"/>
      <c r="AB27" s="703"/>
      <c r="AC27" s="703"/>
      <c r="AD27" s="704" t="s">
        <v>240</v>
      </c>
      <c r="AE27" s="704"/>
      <c r="AF27" s="704"/>
      <c r="AG27" s="704"/>
      <c r="AH27" s="704"/>
      <c r="AI27" s="704"/>
      <c r="AJ27" s="704"/>
      <c r="AK27" s="704"/>
      <c r="AL27" s="646" t="s">
        <v>239</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6361465</v>
      </c>
      <c r="BH27" s="644"/>
      <c r="BI27" s="644"/>
      <c r="BJ27" s="644"/>
      <c r="BK27" s="644"/>
      <c r="BL27" s="644"/>
      <c r="BM27" s="644"/>
      <c r="BN27" s="645"/>
      <c r="BO27" s="703">
        <v>100</v>
      </c>
      <c r="BP27" s="703"/>
      <c r="BQ27" s="703"/>
      <c r="BR27" s="703"/>
      <c r="BS27" s="649">
        <v>127557</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3405117</v>
      </c>
      <c r="CS27" s="642"/>
      <c r="CT27" s="642"/>
      <c r="CU27" s="642"/>
      <c r="CV27" s="642"/>
      <c r="CW27" s="642"/>
      <c r="CX27" s="642"/>
      <c r="CY27" s="643"/>
      <c r="CZ27" s="646">
        <v>23.8</v>
      </c>
      <c r="DA27" s="675"/>
      <c r="DB27" s="675"/>
      <c r="DC27" s="676"/>
      <c r="DD27" s="649">
        <v>856955</v>
      </c>
      <c r="DE27" s="642"/>
      <c r="DF27" s="642"/>
      <c r="DG27" s="642"/>
      <c r="DH27" s="642"/>
      <c r="DI27" s="642"/>
      <c r="DJ27" s="642"/>
      <c r="DK27" s="643"/>
      <c r="DL27" s="649">
        <v>856887</v>
      </c>
      <c r="DM27" s="642"/>
      <c r="DN27" s="642"/>
      <c r="DO27" s="642"/>
      <c r="DP27" s="642"/>
      <c r="DQ27" s="642"/>
      <c r="DR27" s="642"/>
      <c r="DS27" s="642"/>
      <c r="DT27" s="642"/>
      <c r="DU27" s="642"/>
      <c r="DV27" s="643"/>
      <c r="DW27" s="646">
        <v>9.6999999999999993</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239</v>
      </c>
      <c r="S28" s="644"/>
      <c r="T28" s="644"/>
      <c r="U28" s="644"/>
      <c r="V28" s="644"/>
      <c r="W28" s="644"/>
      <c r="X28" s="644"/>
      <c r="Y28" s="645"/>
      <c r="Z28" s="703" t="s">
        <v>239</v>
      </c>
      <c r="AA28" s="703"/>
      <c r="AB28" s="703"/>
      <c r="AC28" s="703"/>
      <c r="AD28" s="704" t="s">
        <v>131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1132656</v>
      </c>
      <c r="CS28" s="644"/>
      <c r="CT28" s="644"/>
      <c r="CU28" s="644"/>
      <c r="CV28" s="644"/>
      <c r="CW28" s="644"/>
      <c r="CX28" s="644"/>
      <c r="CY28" s="645"/>
      <c r="CZ28" s="646">
        <v>7.9</v>
      </c>
      <c r="DA28" s="675"/>
      <c r="DB28" s="675"/>
      <c r="DC28" s="676"/>
      <c r="DD28" s="649">
        <v>1128076</v>
      </c>
      <c r="DE28" s="644"/>
      <c r="DF28" s="644"/>
      <c r="DG28" s="644"/>
      <c r="DH28" s="644"/>
      <c r="DI28" s="644"/>
      <c r="DJ28" s="644"/>
      <c r="DK28" s="645"/>
      <c r="DL28" s="649">
        <v>1128076</v>
      </c>
      <c r="DM28" s="644"/>
      <c r="DN28" s="644"/>
      <c r="DO28" s="644"/>
      <c r="DP28" s="644"/>
      <c r="DQ28" s="644"/>
      <c r="DR28" s="644"/>
      <c r="DS28" s="644"/>
      <c r="DT28" s="644"/>
      <c r="DU28" s="644"/>
      <c r="DV28" s="645"/>
      <c r="DW28" s="646">
        <v>12.8</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1009250</v>
      </c>
      <c r="S29" s="644"/>
      <c r="T29" s="644"/>
      <c r="U29" s="644"/>
      <c r="V29" s="644"/>
      <c r="W29" s="644"/>
      <c r="X29" s="644"/>
      <c r="Y29" s="645"/>
      <c r="Z29" s="703">
        <v>6.8</v>
      </c>
      <c r="AA29" s="703"/>
      <c r="AB29" s="703"/>
      <c r="AC29" s="703"/>
      <c r="AD29" s="704" t="s">
        <v>131</v>
      </c>
      <c r="AE29" s="704"/>
      <c r="AF29" s="704"/>
      <c r="AG29" s="704"/>
      <c r="AH29" s="704"/>
      <c r="AI29" s="704"/>
      <c r="AJ29" s="704"/>
      <c r="AK29" s="704"/>
      <c r="AL29" s="646" t="s">
        <v>131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1132656</v>
      </c>
      <c r="CS29" s="642"/>
      <c r="CT29" s="642"/>
      <c r="CU29" s="642"/>
      <c r="CV29" s="642"/>
      <c r="CW29" s="642"/>
      <c r="CX29" s="642"/>
      <c r="CY29" s="643"/>
      <c r="CZ29" s="646">
        <v>7.9</v>
      </c>
      <c r="DA29" s="675"/>
      <c r="DB29" s="675"/>
      <c r="DC29" s="676"/>
      <c r="DD29" s="649">
        <v>1128076</v>
      </c>
      <c r="DE29" s="642"/>
      <c r="DF29" s="642"/>
      <c r="DG29" s="642"/>
      <c r="DH29" s="642"/>
      <c r="DI29" s="642"/>
      <c r="DJ29" s="642"/>
      <c r="DK29" s="643"/>
      <c r="DL29" s="649">
        <v>1128076</v>
      </c>
      <c r="DM29" s="642"/>
      <c r="DN29" s="642"/>
      <c r="DO29" s="642"/>
      <c r="DP29" s="642"/>
      <c r="DQ29" s="642"/>
      <c r="DR29" s="642"/>
      <c r="DS29" s="642"/>
      <c r="DT29" s="642"/>
      <c r="DU29" s="642"/>
      <c r="DV29" s="643"/>
      <c r="DW29" s="646">
        <v>12.8</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82808</v>
      </c>
      <c r="S30" s="644"/>
      <c r="T30" s="644"/>
      <c r="U30" s="644"/>
      <c r="V30" s="644"/>
      <c r="W30" s="644"/>
      <c r="X30" s="644"/>
      <c r="Y30" s="645"/>
      <c r="Z30" s="703">
        <v>0.6</v>
      </c>
      <c r="AA30" s="703"/>
      <c r="AB30" s="703"/>
      <c r="AC30" s="703"/>
      <c r="AD30" s="704" t="s">
        <v>239</v>
      </c>
      <c r="AE30" s="704"/>
      <c r="AF30" s="704"/>
      <c r="AG30" s="704"/>
      <c r="AH30" s="704"/>
      <c r="AI30" s="704"/>
      <c r="AJ30" s="704"/>
      <c r="AK30" s="704"/>
      <c r="AL30" s="646" t="s">
        <v>131</v>
      </c>
      <c r="AM30" s="647"/>
      <c r="AN30" s="647"/>
      <c r="AO30" s="705"/>
      <c r="AP30" s="731" t="s">
        <v>307</v>
      </c>
      <c r="AQ30" s="732"/>
      <c r="AR30" s="732"/>
      <c r="AS30" s="732"/>
      <c r="AT30" s="737" t="s">
        <v>308</v>
      </c>
      <c r="AU30" s="210"/>
      <c r="AV30" s="210"/>
      <c r="AW30" s="210"/>
      <c r="AX30" s="740" t="s">
        <v>181</v>
      </c>
      <c r="AY30" s="741"/>
      <c r="AZ30" s="741"/>
      <c r="BA30" s="741"/>
      <c r="BB30" s="741"/>
      <c r="BC30" s="741"/>
      <c r="BD30" s="741"/>
      <c r="BE30" s="741"/>
      <c r="BF30" s="742"/>
      <c r="BG30" s="721">
        <v>99.6</v>
      </c>
      <c r="BH30" s="722"/>
      <c r="BI30" s="722"/>
      <c r="BJ30" s="722"/>
      <c r="BK30" s="722"/>
      <c r="BL30" s="722"/>
      <c r="BM30" s="723">
        <v>97.9</v>
      </c>
      <c r="BN30" s="722"/>
      <c r="BO30" s="722"/>
      <c r="BP30" s="722"/>
      <c r="BQ30" s="724"/>
      <c r="BR30" s="721">
        <v>99.3</v>
      </c>
      <c r="BS30" s="722"/>
      <c r="BT30" s="722"/>
      <c r="BU30" s="722"/>
      <c r="BV30" s="722"/>
      <c r="BW30" s="722"/>
      <c r="BX30" s="723">
        <v>97.1</v>
      </c>
      <c r="BY30" s="722"/>
      <c r="BZ30" s="722"/>
      <c r="CA30" s="722"/>
      <c r="CB30" s="724"/>
      <c r="CD30" s="727"/>
      <c r="CE30" s="728"/>
      <c r="CF30" s="685" t="s">
        <v>309</v>
      </c>
      <c r="CG30" s="682"/>
      <c r="CH30" s="682"/>
      <c r="CI30" s="682"/>
      <c r="CJ30" s="682"/>
      <c r="CK30" s="682"/>
      <c r="CL30" s="682"/>
      <c r="CM30" s="682"/>
      <c r="CN30" s="682"/>
      <c r="CO30" s="682"/>
      <c r="CP30" s="682"/>
      <c r="CQ30" s="683"/>
      <c r="CR30" s="641">
        <v>1067414</v>
      </c>
      <c r="CS30" s="644"/>
      <c r="CT30" s="644"/>
      <c r="CU30" s="644"/>
      <c r="CV30" s="644"/>
      <c r="CW30" s="644"/>
      <c r="CX30" s="644"/>
      <c r="CY30" s="645"/>
      <c r="CZ30" s="646">
        <v>7.4</v>
      </c>
      <c r="DA30" s="675"/>
      <c r="DB30" s="675"/>
      <c r="DC30" s="676"/>
      <c r="DD30" s="649">
        <v>1062961</v>
      </c>
      <c r="DE30" s="644"/>
      <c r="DF30" s="644"/>
      <c r="DG30" s="644"/>
      <c r="DH30" s="644"/>
      <c r="DI30" s="644"/>
      <c r="DJ30" s="644"/>
      <c r="DK30" s="645"/>
      <c r="DL30" s="649">
        <v>1062961</v>
      </c>
      <c r="DM30" s="644"/>
      <c r="DN30" s="644"/>
      <c r="DO30" s="644"/>
      <c r="DP30" s="644"/>
      <c r="DQ30" s="644"/>
      <c r="DR30" s="644"/>
      <c r="DS30" s="644"/>
      <c r="DT30" s="644"/>
      <c r="DU30" s="644"/>
      <c r="DV30" s="645"/>
      <c r="DW30" s="646">
        <v>12</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110062</v>
      </c>
      <c r="S31" s="644"/>
      <c r="T31" s="644"/>
      <c r="U31" s="644"/>
      <c r="V31" s="644"/>
      <c r="W31" s="644"/>
      <c r="X31" s="644"/>
      <c r="Y31" s="645"/>
      <c r="Z31" s="703">
        <v>0.7</v>
      </c>
      <c r="AA31" s="703"/>
      <c r="AB31" s="703"/>
      <c r="AC31" s="703"/>
      <c r="AD31" s="704" t="s">
        <v>131</v>
      </c>
      <c r="AE31" s="704"/>
      <c r="AF31" s="704"/>
      <c r="AG31" s="704"/>
      <c r="AH31" s="704"/>
      <c r="AI31" s="704"/>
      <c r="AJ31" s="704"/>
      <c r="AK31" s="704"/>
      <c r="AL31" s="646" t="s">
        <v>131</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99.4</v>
      </c>
      <c r="BH31" s="642"/>
      <c r="BI31" s="642"/>
      <c r="BJ31" s="642"/>
      <c r="BK31" s="642"/>
      <c r="BL31" s="642"/>
      <c r="BM31" s="647">
        <v>97.2</v>
      </c>
      <c r="BN31" s="720"/>
      <c r="BO31" s="720"/>
      <c r="BP31" s="720"/>
      <c r="BQ31" s="681"/>
      <c r="BR31" s="719">
        <v>99</v>
      </c>
      <c r="BS31" s="642"/>
      <c r="BT31" s="642"/>
      <c r="BU31" s="642"/>
      <c r="BV31" s="642"/>
      <c r="BW31" s="642"/>
      <c r="BX31" s="647">
        <v>95.9</v>
      </c>
      <c r="BY31" s="720"/>
      <c r="BZ31" s="720"/>
      <c r="CA31" s="720"/>
      <c r="CB31" s="681"/>
      <c r="CD31" s="727"/>
      <c r="CE31" s="728"/>
      <c r="CF31" s="685" t="s">
        <v>313</v>
      </c>
      <c r="CG31" s="682"/>
      <c r="CH31" s="682"/>
      <c r="CI31" s="682"/>
      <c r="CJ31" s="682"/>
      <c r="CK31" s="682"/>
      <c r="CL31" s="682"/>
      <c r="CM31" s="682"/>
      <c r="CN31" s="682"/>
      <c r="CO31" s="682"/>
      <c r="CP31" s="682"/>
      <c r="CQ31" s="683"/>
      <c r="CR31" s="641">
        <v>65242</v>
      </c>
      <c r="CS31" s="642"/>
      <c r="CT31" s="642"/>
      <c r="CU31" s="642"/>
      <c r="CV31" s="642"/>
      <c r="CW31" s="642"/>
      <c r="CX31" s="642"/>
      <c r="CY31" s="643"/>
      <c r="CZ31" s="646">
        <v>0.5</v>
      </c>
      <c r="DA31" s="675"/>
      <c r="DB31" s="675"/>
      <c r="DC31" s="676"/>
      <c r="DD31" s="649">
        <v>65115</v>
      </c>
      <c r="DE31" s="642"/>
      <c r="DF31" s="642"/>
      <c r="DG31" s="642"/>
      <c r="DH31" s="642"/>
      <c r="DI31" s="642"/>
      <c r="DJ31" s="642"/>
      <c r="DK31" s="643"/>
      <c r="DL31" s="649">
        <v>65115</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119019</v>
      </c>
      <c r="S32" s="644"/>
      <c r="T32" s="644"/>
      <c r="U32" s="644"/>
      <c r="V32" s="644"/>
      <c r="W32" s="644"/>
      <c r="X32" s="644"/>
      <c r="Y32" s="645"/>
      <c r="Z32" s="703">
        <v>0.8</v>
      </c>
      <c r="AA32" s="703"/>
      <c r="AB32" s="703"/>
      <c r="AC32" s="703"/>
      <c r="AD32" s="704" t="s">
        <v>240</v>
      </c>
      <c r="AE32" s="704"/>
      <c r="AF32" s="704"/>
      <c r="AG32" s="704"/>
      <c r="AH32" s="704"/>
      <c r="AI32" s="704"/>
      <c r="AJ32" s="704"/>
      <c r="AK32" s="704"/>
      <c r="AL32" s="646" t="s">
        <v>240</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99.7</v>
      </c>
      <c r="BH32" s="657"/>
      <c r="BI32" s="657"/>
      <c r="BJ32" s="657"/>
      <c r="BK32" s="657"/>
      <c r="BL32" s="657"/>
      <c r="BM32" s="701">
        <v>98.5</v>
      </c>
      <c r="BN32" s="657"/>
      <c r="BO32" s="657"/>
      <c r="BP32" s="657"/>
      <c r="BQ32" s="694"/>
      <c r="BR32" s="718">
        <v>99.6</v>
      </c>
      <c r="BS32" s="657"/>
      <c r="BT32" s="657"/>
      <c r="BU32" s="657"/>
      <c r="BV32" s="657"/>
      <c r="BW32" s="657"/>
      <c r="BX32" s="701">
        <v>98.1</v>
      </c>
      <c r="BY32" s="657"/>
      <c r="BZ32" s="657"/>
      <c r="CA32" s="657"/>
      <c r="CB32" s="694"/>
      <c r="CD32" s="729"/>
      <c r="CE32" s="730"/>
      <c r="CF32" s="685" t="s">
        <v>316</v>
      </c>
      <c r="CG32" s="682"/>
      <c r="CH32" s="682"/>
      <c r="CI32" s="682"/>
      <c r="CJ32" s="682"/>
      <c r="CK32" s="682"/>
      <c r="CL32" s="682"/>
      <c r="CM32" s="682"/>
      <c r="CN32" s="682"/>
      <c r="CO32" s="682"/>
      <c r="CP32" s="682"/>
      <c r="CQ32" s="683"/>
      <c r="CR32" s="641" t="s">
        <v>131</v>
      </c>
      <c r="CS32" s="644"/>
      <c r="CT32" s="644"/>
      <c r="CU32" s="644"/>
      <c r="CV32" s="644"/>
      <c r="CW32" s="644"/>
      <c r="CX32" s="644"/>
      <c r="CY32" s="645"/>
      <c r="CZ32" s="646" t="s">
        <v>131</v>
      </c>
      <c r="DA32" s="675"/>
      <c r="DB32" s="675"/>
      <c r="DC32" s="676"/>
      <c r="DD32" s="649" t="s">
        <v>131</v>
      </c>
      <c r="DE32" s="644"/>
      <c r="DF32" s="644"/>
      <c r="DG32" s="644"/>
      <c r="DH32" s="644"/>
      <c r="DI32" s="644"/>
      <c r="DJ32" s="644"/>
      <c r="DK32" s="645"/>
      <c r="DL32" s="649" t="s">
        <v>131</v>
      </c>
      <c r="DM32" s="644"/>
      <c r="DN32" s="644"/>
      <c r="DO32" s="644"/>
      <c r="DP32" s="644"/>
      <c r="DQ32" s="644"/>
      <c r="DR32" s="644"/>
      <c r="DS32" s="644"/>
      <c r="DT32" s="644"/>
      <c r="DU32" s="644"/>
      <c r="DV32" s="645"/>
      <c r="DW32" s="646" t="s">
        <v>240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621518</v>
      </c>
      <c r="S33" s="644"/>
      <c r="T33" s="644"/>
      <c r="U33" s="644"/>
      <c r="V33" s="644"/>
      <c r="W33" s="644"/>
      <c r="X33" s="644"/>
      <c r="Y33" s="645"/>
      <c r="Z33" s="703">
        <v>4.2</v>
      </c>
      <c r="AA33" s="703"/>
      <c r="AB33" s="703"/>
      <c r="AC33" s="703"/>
      <c r="AD33" s="704" t="s">
        <v>239</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6403933</v>
      </c>
      <c r="CS33" s="642"/>
      <c r="CT33" s="642"/>
      <c r="CU33" s="642"/>
      <c r="CV33" s="642"/>
      <c r="CW33" s="642"/>
      <c r="CX33" s="642"/>
      <c r="CY33" s="643"/>
      <c r="CZ33" s="646">
        <v>44.7</v>
      </c>
      <c r="DA33" s="675"/>
      <c r="DB33" s="675"/>
      <c r="DC33" s="676"/>
      <c r="DD33" s="649">
        <v>5294787</v>
      </c>
      <c r="DE33" s="642"/>
      <c r="DF33" s="642"/>
      <c r="DG33" s="642"/>
      <c r="DH33" s="642"/>
      <c r="DI33" s="642"/>
      <c r="DJ33" s="642"/>
      <c r="DK33" s="643"/>
      <c r="DL33" s="649">
        <v>4626945</v>
      </c>
      <c r="DM33" s="642"/>
      <c r="DN33" s="642"/>
      <c r="DO33" s="642"/>
      <c r="DP33" s="642"/>
      <c r="DQ33" s="642"/>
      <c r="DR33" s="642"/>
      <c r="DS33" s="642"/>
      <c r="DT33" s="642"/>
      <c r="DU33" s="642"/>
      <c r="DV33" s="643"/>
      <c r="DW33" s="646">
        <v>52.3</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273300</v>
      </c>
      <c r="S34" s="644"/>
      <c r="T34" s="644"/>
      <c r="U34" s="644"/>
      <c r="V34" s="644"/>
      <c r="W34" s="644"/>
      <c r="X34" s="644"/>
      <c r="Y34" s="645"/>
      <c r="Z34" s="703">
        <v>1.8</v>
      </c>
      <c r="AA34" s="703"/>
      <c r="AB34" s="703"/>
      <c r="AC34" s="703"/>
      <c r="AD34" s="704">
        <v>184</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2613686</v>
      </c>
      <c r="CS34" s="644"/>
      <c r="CT34" s="644"/>
      <c r="CU34" s="644"/>
      <c r="CV34" s="644"/>
      <c r="CW34" s="644"/>
      <c r="CX34" s="644"/>
      <c r="CY34" s="645"/>
      <c r="CZ34" s="646">
        <v>18.2</v>
      </c>
      <c r="DA34" s="675"/>
      <c r="DB34" s="675"/>
      <c r="DC34" s="676"/>
      <c r="DD34" s="649">
        <v>2087752</v>
      </c>
      <c r="DE34" s="644"/>
      <c r="DF34" s="644"/>
      <c r="DG34" s="644"/>
      <c r="DH34" s="644"/>
      <c r="DI34" s="644"/>
      <c r="DJ34" s="644"/>
      <c r="DK34" s="645"/>
      <c r="DL34" s="649">
        <v>1797748</v>
      </c>
      <c r="DM34" s="644"/>
      <c r="DN34" s="644"/>
      <c r="DO34" s="644"/>
      <c r="DP34" s="644"/>
      <c r="DQ34" s="644"/>
      <c r="DR34" s="644"/>
      <c r="DS34" s="644"/>
      <c r="DT34" s="644"/>
      <c r="DU34" s="644"/>
      <c r="DV34" s="645"/>
      <c r="DW34" s="646">
        <v>20.3</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1200623</v>
      </c>
      <c r="S35" s="644"/>
      <c r="T35" s="644"/>
      <c r="U35" s="644"/>
      <c r="V35" s="644"/>
      <c r="W35" s="644"/>
      <c r="X35" s="644"/>
      <c r="Y35" s="645"/>
      <c r="Z35" s="703">
        <v>8.1</v>
      </c>
      <c r="AA35" s="703"/>
      <c r="AB35" s="703"/>
      <c r="AC35" s="703"/>
      <c r="AD35" s="704" t="s">
        <v>131</v>
      </c>
      <c r="AE35" s="704"/>
      <c r="AF35" s="704"/>
      <c r="AG35" s="704"/>
      <c r="AH35" s="704"/>
      <c r="AI35" s="704"/>
      <c r="AJ35" s="704"/>
      <c r="AK35" s="704"/>
      <c r="AL35" s="646" t="s">
        <v>239</v>
      </c>
      <c r="AM35" s="647"/>
      <c r="AN35" s="647"/>
      <c r="AO35" s="705"/>
      <c r="AP35" s="214"/>
      <c r="AQ35" s="709" t="s">
        <v>324</v>
      </c>
      <c r="AR35" s="710"/>
      <c r="AS35" s="710"/>
      <c r="AT35" s="710"/>
      <c r="AU35" s="710"/>
      <c r="AV35" s="710"/>
      <c r="AW35" s="710"/>
      <c r="AX35" s="710"/>
      <c r="AY35" s="711"/>
      <c r="AZ35" s="706">
        <v>1732352</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14074</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135352</v>
      </c>
      <c r="CS35" s="642"/>
      <c r="CT35" s="642"/>
      <c r="CU35" s="642"/>
      <c r="CV35" s="642"/>
      <c r="CW35" s="642"/>
      <c r="CX35" s="642"/>
      <c r="CY35" s="643"/>
      <c r="CZ35" s="646">
        <v>0.9</v>
      </c>
      <c r="DA35" s="675"/>
      <c r="DB35" s="675"/>
      <c r="DC35" s="676"/>
      <c r="DD35" s="649">
        <v>115281</v>
      </c>
      <c r="DE35" s="642"/>
      <c r="DF35" s="642"/>
      <c r="DG35" s="642"/>
      <c r="DH35" s="642"/>
      <c r="DI35" s="642"/>
      <c r="DJ35" s="642"/>
      <c r="DK35" s="643"/>
      <c r="DL35" s="649">
        <v>113605</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131</v>
      </c>
      <c r="AM36" s="647"/>
      <c r="AN36" s="647"/>
      <c r="AO36" s="705"/>
      <c r="AQ36" s="678" t="s">
        <v>328</v>
      </c>
      <c r="AR36" s="679"/>
      <c r="AS36" s="679"/>
      <c r="AT36" s="679"/>
      <c r="AU36" s="679"/>
      <c r="AV36" s="679"/>
      <c r="AW36" s="679"/>
      <c r="AX36" s="679"/>
      <c r="AY36" s="680"/>
      <c r="AZ36" s="641">
        <v>660000</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-26488</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2111551</v>
      </c>
      <c r="CS36" s="644"/>
      <c r="CT36" s="644"/>
      <c r="CU36" s="644"/>
      <c r="CV36" s="644"/>
      <c r="CW36" s="644"/>
      <c r="CX36" s="644"/>
      <c r="CY36" s="645"/>
      <c r="CZ36" s="646">
        <v>14.7</v>
      </c>
      <c r="DA36" s="675"/>
      <c r="DB36" s="675"/>
      <c r="DC36" s="676"/>
      <c r="DD36" s="649">
        <v>2012881</v>
      </c>
      <c r="DE36" s="644"/>
      <c r="DF36" s="644"/>
      <c r="DG36" s="644"/>
      <c r="DH36" s="644"/>
      <c r="DI36" s="644"/>
      <c r="DJ36" s="644"/>
      <c r="DK36" s="645"/>
      <c r="DL36" s="649">
        <v>1915740</v>
      </c>
      <c r="DM36" s="644"/>
      <c r="DN36" s="644"/>
      <c r="DO36" s="644"/>
      <c r="DP36" s="644"/>
      <c r="DQ36" s="644"/>
      <c r="DR36" s="644"/>
      <c r="DS36" s="644"/>
      <c r="DT36" s="644"/>
      <c r="DU36" s="644"/>
      <c r="DV36" s="645"/>
      <c r="DW36" s="646">
        <v>21.7</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539723</v>
      </c>
      <c r="S37" s="644"/>
      <c r="T37" s="644"/>
      <c r="U37" s="644"/>
      <c r="V37" s="644"/>
      <c r="W37" s="644"/>
      <c r="X37" s="644"/>
      <c r="Y37" s="645"/>
      <c r="Z37" s="703">
        <v>3.6</v>
      </c>
      <c r="AA37" s="703"/>
      <c r="AB37" s="703"/>
      <c r="AC37" s="703"/>
      <c r="AD37" s="704" t="s">
        <v>239</v>
      </c>
      <c r="AE37" s="704"/>
      <c r="AF37" s="704"/>
      <c r="AG37" s="704"/>
      <c r="AH37" s="704"/>
      <c r="AI37" s="704"/>
      <c r="AJ37" s="704"/>
      <c r="AK37" s="704"/>
      <c r="AL37" s="646" t="s">
        <v>239</v>
      </c>
      <c r="AM37" s="647"/>
      <c r="AN37" s="647"/>
      <c r="AO37" s="705"/>
      <c r="AQ37" s="678" t="s">
        <v>332</v>
      </c>
      <c r="AR37" s="679"/>
      <c r="AS37" s="679"/>
      <c r="AT37" s="679"/>
      <c r="AU37" s="679"/>
      <c r="AV37" s="679"/>
      <c r="AW37" s="679"/>
      <c r="AX37" s="679"/>
      <c r="AY37" s="680"/>
      <c r="AZ37" s="641">
        <v>28963</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4743</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980675</v>
      </c>
      <c r="CS37" s="642"/>
      <c r="CT37" s="642"/>
      <c r="CU37" s="642"/>
      <c r="CV37" s="642"/>
      <c r="CW37" s="642"/>
      <c r="CX37" s="642"/>
      <c r="CY37" s="643"/>
      <c r="CZ37" s="646">
        <v>6.8</v>
      </c>
      <c r="DA37" s="675"/>
      <c r="DB37" s="675"/>
      <c r="DC37" s="676"/>
      <c r="DD37" s="649">
        <v>980675</v>
      </c>
      <c r="DE37" s="642"/>
      <c r="DF37" s="642"/>
      <c r="DG37" s="642"/>
      <c r="DH37" s="642"/>
      <c r="DI37" s="642"/>
      <c r="DJ37" s="642"/>
      <c r="DK37" s="643"/>
      <c r="DL37" s="649">
        <v>980675</v>
      </c>
      <c r="DM37" s="642"/>
      <c r="DN37" s="642"/>
      <c r="DO37" s="642"/>
      <c r="DP37" s="642"/>
      <c r="DQ37" s="642"/>
      <c r="DR37" s="642"/>
      <c r="DS37" s="642"/>
      <c r="DT37" s="642"/>
      <c r="DU37" s="642"/>
      <c r="DV37" s="643"/>
      <c r="DW37" s="646">
        <v>11.1</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14813499</v>
      </c>
      <c r="S38" s="693"/>
      <c r="T38" s="693"/>
      <c r="U38" s="693"/>
      <c r="V38" s="693"/>
      <c r="W38" s="693"/>
      <c r="X38" s="693"/>
      <c r="Y38" s="698"/>
      <c r="Z38" s="699">
        <v>100</v>
      </c>
      <c r="AA38" s="699"/>
      <c r="AB38" s="699"/>
      <c r="AC38" s="699"/>
      <c r="AD38" s="700">
        <v>8304844</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239</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7902</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1043389</v>
      </c>
      <c r="CS38" s="644"/>
      <c r="CT38" s="644"/>
      <c r="CU38" s="644"/>
      <c r="CV38" s="644"/>
      <c r="CW38" s="644"/>
      <c r="CX38" s="644"/>
      <c r="CY38" s="645"/>
      <c r="CZ38" s="646">
        <v>7.3</v>
      </c>
      <c r="DA38" s="675"/>
      <c r="DB38" s="675"/>
      <c r="DC38" s="676"/>
      <c r="DD38" s="649">
        <v>828143</v>
      </c>
      <c r="DE38" s="644"/>
      <c r="DF38" s="644"/>
      <c r="DG38" s="644"/>
      <c r="DH38" s="644"/>
      <c r="DI38" s="644"/>
      <c r="DJ38" s="644"/>
      <c r="DK38" s="645"/>
      <c r="DL38" s="649">
        <v>799852</v>
      </c>
      <c r="DM38" s="644"/>
      <c r="DN38" s="644"/>
      <c r="DO38" s="644"/>
      <c r="DP38" s="644"/>
      <c r="DQ38" s="644"/>
      <c r="DR38" s="644"/>
      <c r="DS38" s="644"/>
      <c r="DT38" s="644"/>
      <c r="DU38" s="644"/>
      <c r="DV38" s="645"/>
      <c r="DW38" s="646">
        <v>9</v>
      </c>
      <c r="DX38" s="675"/>
      <c r="DY38" s="675"/>
      <c r="DZ38" s="675"/>
      <c r="EA38" s="675"/>
      <c r="EB38" s="675"/>
      <c r="EC38" s="677"/>
    </row>
    <row r="39" spans="2:133" ht="11.25" customHeight="1">
      <c r="AQ39" s="678" t="s">
        <v>339</v>
      </c>
      <c r="AR39" s="679"/>
      <c r="AS39" s="679"/>
      <c r="AT39" s="679"/>
      <c r="AU39" s="679"/>
      <c r="AV39" s="679"/>
      <c r="AW39" s="679"/>
      <c r="AX39" s="679"/>
      <c r="AY39" s="680"/>
      <c r="AZ39" s="641" t="s">
        <v>239</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103</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459542</v>
      </c>
      <c r="CS39" s="642"/>
      <c r="CT39" s="642"/>
      <c r="CU39" s="642"/>
      <c r="CV39" s="642"/>
      <c r="CW39" s="642"/>
      <c r="CX39" s="642"/>
      <c r="CY39" s="643"/>
      <c r="CZ39" s="646">
        <v>3.2</v>
      </c>
      <c r="DA39" s="675"/>
      <c r="DB39" s="675"/>
      <c r="DC39" s="676"/>
      <c r="DD39" s="649">
        <v>232217</v>
      </c>
      <c r="DE39" s="642"/>
      <c r="DF39" s="642"/>
      <c r="DG39" s="642"/>
      <c r="DH39" s="642"/>
      <c r="DI39" s="642"/>
      <c r="DJ39" s="642"/>
      <c r="DK39" s="643"/>
      <c r="DL39" s="649" t="s">
        <v>131</v>
      </c>
      <c r="DM39" s="642"/>
      <c r="DN39" s="642"/>
      <c r="DO39" s="642"/>
      <c r="DP39" s="642"/>
      <c r="DQ39" s="642"/>
      <c r="DR39" s="642"/>
      <c r="DS39" s="642"/>
      <c r="DT39" s="642"/>
      <c r="DU39" s="642"/>
      <c r="DV39" s="643"/>
      <c r="DW39" s="646" t="s">
        <v>131</v>
      </c>
      <c r="DX39" s="675"/>
      <c r="DY39" s="675"/>
      <c r="DZ39" s="675"/>
      <c r="EA39" s="675"/>
      <c r="EB39" s="675"/>
      <c r="EC39" s="677"/>
    </row>
    <row r="40" spans="2:133" ht="11.25" customHeight="1">
      <c r="AQ40" s="678" t="s">
        <v>343</v>
      </c>
      <c r="AR40" s="679"/>
      <c r="AS40" s="679"/>
      <c r="AT40" s="679"/>
      <c r="AU40" s="679"/>
      <c r="AV40" s="679"/>
      <c r="AW40" s="679"/>
      <c r="AX40" s="679"/>
      <c r="AY40" s="680"/>
      <c r="AZ40" s="641">
        <v>271838</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139</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40413</v>
      </c>
      <c r="CS40" s="644"/>
      <c r="CT40" s="644"/>
      <c r="CU40" s="644"/>
      <c r="CV40" s="644"/>
      <c r="CW40" s="644"/>
      <c r="CX40" s="644"/>
      <c r="CY40" s="645"/>
      <c r="CZ40" s="646">
        <v>0.3</v>
      </c>
      <c r="DA40" s="675"/>
      <c r="DB40" s="675"/>
      <c r="DC40" s="676"/>
      <c r="DD40" s="649">
        <v>18513</v>
      </c>
      <c r="DE40" s="644"/>
      <c r="DF40" s="644"/>
      <c r="DG40" s="644"/>
      <c r="DH40" s="644"/>
      <c r="DI40" s="644"/>
      <c r="DJ40" s="644"/>
      <c r="DK40" s="645"/>
      <c r="DL40" s="649" t="s">
        <v>240</v>
      </c>
      <c r="DM40" s="644"/>
      <c r="DN40" s="644"/>
      <c r="DO40" s="644"/>
      <c r="DP40" s="644"/>
      <c r="DQ40" s="644"/>
      <c r="DR40" s="644"/>
      <c r="DS40" s="644"/>
      <c r="DT40" s="644"/>
      <c r="DU40" s="644"/>
      <c r="DV40" s="645"/>
      <c r="DW40" s="646" t="s">
        <v>240</v>
      </c>
      <c r="DX40" s="675"/>
      <c r="DY40" s="675"/>
      <c r="DZ40" s="675"/>
      <c r="EA40" s="675"/>
      <c r="EB40" s="675"/>
      <c r="EC40" s="677"/>
    </row>
    <row r="41" spans="2:133" ht="11.25" customHeight="1">
      <c r="AQ41" s="690" t="s">
        <v>346</v>
      </c>
      <c r="AR41" s="691"/>
      <c r="AS41" s="691"/>
      <c r="AT41" s="691"/>
      <c r="AU41" s="691"/>
      <c r="AV41" s="691"/>
      <c r="AW41" s="691"/>
      <c r="AX41" s="691"/>
      <c r="AY41" s="692"/>
      <c r="AZ41" s="656">
        <v>771551</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321</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240</v>
      </c>
      <c r="CS41" s="642"/>
      <c r="CT41" s="642"/>
      <c r="CU41" s="642"/>
      <c r="CV41" s="642"/>
      <c r="CW41" s="642"/>
      <c r="CX41" s="642"/>
      <c r="CY41" s="643"/>
      <c r="CZ41" s="646" t="s">
        <v>240</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1619896</v>
      </c>
      <c r="CS42" s="644"/>
      <c r="CT42" s="644"/>
      <c r="CU42" s="644"/>
      <c r="CV42" s="644"/>
      <c r="CW42" s="644"/>
      <c r="CX42" s="644"/>
      <c r="CY42" s="645"/>
      <c r="CZ42" s="646">
        <v>11.3</v>
      </c>
      <c r="DA42" s="647"/>
      <c r="DB42" s="647"/>
      <c r="DC42" s="648"/>
      <c r="DD42" s="649">
        <v>470030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26200</v>
      </c>
      <c r="CS43" s="642"/>
      <c r="CT43" s="642"/>
      <c r="CU43" s="642"/>
      <c r="CV43" s="642"/>
      <c r="CW43" s="642"/>
      <c r="CX43" s="642"/>
      <c r="CY43" s="643"/>
      <c r="CZ43" s="646">
        <v>0.2</v>
      </c>
      <c r="DA43" s="675"/>
      <c r="DB43" s="675"/>
      <c r="DC43" s="676"/>
      <c r="DD43" s="649">
        <v>26200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1619896</v>
      </c>
      <c r="CS44" s="644"/>
      <c r="CT44" s="644"/>
      <c r="CU44" s="644"/>
      <c r="CV44" s="644"/>
      <c r="CW44" s="644"/>
      <c r="CX44" s="644"/>
      <c r="CY44" s="645"/>
      <c r="CZ44" s="646">
        <v>11.3</v>
      </c>
      <c r="DA44" s="647"/>
      <c r="DB44" s="647"/>
      <c r="DC44" s="648"/>
      <c r="DD44" s="649">
        <v>470030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1015086</v>
      </c>
      <c r="CS45" s="642"/>
      <c r="CT45" s="642"/>
      <c r="CU45" s="642"/>
      <c r="CV45" s="642"/>
      <c r="CW45" s="642"/>
      <c r="CX45" s="642"/>
      <c r="CY45" s="643"/>
      <c r="CZ45" s="646">
        <v>7.1</v>
      </c>
      <c r="DA45" s="675"/>
      <c r="DB45" s="675"/>
      <c r="DC45" s="676"/>
      <c r="DD45" s="649">
        <v>149396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496699</v>
      </c>
      <c r="CS46" s="644"/>
      <c r="CT46" s="644"/>
      <c r="CU46" s="644"/>
      <c r="CV46" s="644"/>
      <c r="CW46" s="644"/>
      <c r="CX46" s="644"/>
      <c r="CY46" s="645"/>
      <c r="CZ46" s="646">
        <v>3.5</v>
      </c>
      <c r="DA46" s="647"/>
      <c r="DB46" s="647"/>
      <c r="DC46" s="648"/>
      <c r="DD46" s="649">
        <v>242323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t="s">
        <v>240</v>
      </c>
      <c r="CS47" s="642"/>
      <c r="CT47" s="642"/>
      <c r="CU47" s="642"/>
      <c r="CV47" s="642"/>
      <c r="CW47" s="642"/>
      <c r="CX47" s="642"/>
      <c r="CY47" s="643"/>
      <c r="CZ47" s="646" t="s">
        <v>131</v>
      </c>
      <c r="DA47" s="675"/>
      <c r="DB47" s="675"/>
      <c r="DC47" s="676"/>
      <c r="DD47" s="649" t="s">
        <v>239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240</v>
      </c>
      <c r="CS48" s="644"/>
      <c r="CT48" s="644"/>
      <c r="CU48" s="644"/>
      <c r="CV48" s="644"/>
      <c r="CW48" s="644"/>
      <c r="CX48" s="644"/>
      <c r="CY48" s="645"/>
      <c r="CZ48" s="646" t="s">
        <v>239</v>
      </c>
      <c r="DA48" s="647"/>
      <c r="DB48" s="647"/>
      <c r="DC48" s="648"/>
      <c r="DD48" s="649" t="s">
        <v>239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14331263</v>
      </c>
      <c r="CS49" s="657"/>
      <c r="CT49" s="657"/>
      <c r="CU49" s="657"/>
      <c r="CV49" s="657"/>
      <c r="CW49" s="657"/>
      <c r="CX49" s="657"/>
      <c r="CY49" s="658"/>
      <c r="CZ49" s="659">
        <v>100</v>
      </c>
      <c r="DA49" s="660"/>
      <c r="DB49" s="660"/>
      <c r="DC49" s="661"/>
      <c r="DD49" s="662">
        <v>9376445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7e5nU8sNeCEVNXKX/l01woRGIQ7Azb6stg8KWZ3wIoawibiJSwrP5k2XNZEk/RuDCqg5cUKya+tHdvw9pgp/g==" saltValue="fG2RZG2QfO6rXFWnMEqD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361</v>
      </c>
      <c r="DK2" s="1182"/>
      <c r="DL2" s="1182"/>
      <c r="DM2" s="1182"/>
      <c r="DN2" s="1182"/>
      <c r="DO2" s="1183"/>
      <c r="DP2" s="229"/>
      <c r="DQ2" s="1181" t="s">
        <v>362</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363</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7" t="s">
        <v>365</v>
      </c>
      <c r="B5" s="1068"/>
      <c r="C5" s="1068"/>
      <c r="D5" s="1068"/>
      <c r="E5" s="1068"/>
      <c r="F5" s="1068"/>
      <c r="G5" s="1068"/>
      <c r="H5" s="1068"/>
      <c r="I5" s="1068"/>
      <c r="J5" s="1068"/>
      <c r="K5" s="1068"/>
      <c r="L5" s="1068"/>
      <c r="M5" s="1068"/>
      <c r="N5" s="1068"/>
      <c r="O5" s="1068"/>
      <c r="P5" s="1069"/>
      <c r="Q5" s="1073" t="s">
        <v>366</v>
      </c>
      <c r="R5" s="1074"/>
      <c r="S5" s="1074"/>
      <c r="T5" s="1074"/>
      <c r="U5" s="1075"/>
      <c r="V5" s="1073" t="s">
        <v>367</v>
      </c>
      <c r="W5" s="1074"/>
      <c r="X5" s="1074"/>
      <c r="Y5" s="1074"/>
      <c r="Z5" s="1075"/>
      <c r="AA5" s="1073" t="s">
        <v>368</v>
      </c>
      <c r="AB5" s="1074"/>
      <c r="AC5" s="1074"/>
      <c r="AD5" s="1074"/>
      <c r="AE5" s="1074"/>
      <c r="AF5" s="1184" t="s">
        <v>369</v>
      </c>
      <c r="AG5" s="1074"/>
      <c r="AH5" s="1074"/>
      <c r="AI5" s="1074"/>
      <c r="AJ5" s="1089"/>
      <c r="AK5" s="1074" t="s">
        <v>370</v>
      </c>
      <c r="AL5" s="1074"/>
      <c r="AM5" s="1074"/>
      <c r="AN5" s="1074"/>
      <c r="AO5" s="1075"/>
      <c r="AP5" s="1073" t="s">
        <v>371</v>
      </c>
      <c r="AQ5" s="1074"/>
      <c r="AR5" s="1074"/>
      <c r="AS5" s="1074"/>
      <c r="AT5" s="1075"/>
      <c r="AU5" s="1073" t="s">
        <v>372</v>
      </c>
      <c r="AV5" s="1074"/>
      <c r="AW5" s="1074"/>
      <c r="AX5" s="1074"/>
      <c r="AY5" s="1089"/>
      <c r="AZ5" s="236"/>
      <c r="BA5" s="236"/>
      <c r="BB5" s="236"/>
      <c r="BC5" s="236"/>
      <c r="BD5" s="236"/>
      <c r="BE5" s="237"/>
      <c r="BF5" s="237"/>
      <c r="BG5" s="237"/>
      <c r="BH5" s="237"/>
      <c r="BI5" s="237"/>
      <c r="BJ5" s="237"/>
      <c r="BK5" s="237"/>
      <c r="BL5" s="237"/>
      <c r="BM5" s="237"/>
      <c r="BN5" s="237"/>
      <c r="BO5" s="237"/>
      <c r="BP5" s="237"/>
      <c r="BQ5" s="1067" t="s">
        <v>373</v>
      </c>
      <c r="BR5" s="1068"/>
      <c r="BS5" s="1068"/>
      <c r="BT5" s="1068"/>
      <c r="BU5" s="1068"/>
      <c r="BV5" s="1068"/>
      <c r="BW5" s="1068"/>
      <c r="BX5" s="1068"/>
      <c r="BY5" s="1068"/>
      <c r="BZ5" s="1068"/>
      <c r="CA5" s="1068"/>
      <c r="CB5" s="1068"/>
      <c r="CC5" s="1068"/>
      <c r="CD5" s="1068"/>
      <c r="CE5" s="1068"/>
      <c r="CF5" s="1068"/>
      <c r="CG5" s="1069"/>
      <c r="CH5" s="1073" t="s">
        <v>374</v>
      </c>
      <c r="CI5" s="1074"/>
      <c r="CJ5" s="1074"/>
      <c r="CK5" s="1074"/>
      <c r="CL5" s="1075"/>
      <c r="CM5" s="1073" t="s">
        <v>375</v>
      </c>
      <c r="CN5" s="1074"/>
      <c r="CO5" s="1074"/>
      <c r="CP5" s="1074"/>
      <c r="CQ5" s="1075"/>
      <c r="CR5" s="1073" t="s">
        <v>376</v>
      </c>
      <c r="CS5" s="1074"/>
      <c r="CT5" s="1074"/>
      <c r="CU5" s="1074"/>
      <c r="CV5" s="1075"/>
      <c r="CW5" s="1073" t="s">
        <v>377</v>
      </c>
      <c r="CX5" s="1074"/>
      <c r="CY5" s="1074"/>
      <c r="CZ5" s="1074"/>
      <c r="DA5" s="1075"/>
      <c r="DB5" s="1073" t="s">
        <v>378</v>
      </c>
      <c r="DC5" s="1074"/>
      <c r="DD5" s="1074"/>
      <c r="DE5" s="1074"/>
      <c r="DF5" s="1075"/>
      <c r="DG5" s="1169" t="s">
        <v>379</v>
      </c>
      <c r="DH5" s="1170"/>
      <c r="DI5" s="1170"/>
      <c r="DJ5" s="1170"/>
      <c r="DK5" s="1171"/>
      <c r="DL5" s="1169" t="s">
        <v>380</v>
      </c>
      <c r="DM5" s="1170"/>
      <c r="DN5" s="1170"/>
      <c r="DO5" s="1170"/>
      <c r="DP5" s="1171"/>
      <c r="DQ5" s="1073" t="s">
        <v>381</v>
      </c>
      <c r="DR5" s="1074"/>
      <c r="DS5" s="1074"/>
      <c r="DT5" s="1074"/>
      <c r="DU5" s="1075"/>
      <c r="DV5" s="1073" t="s">
        <v>372</v>
      </c>
      <c r="DW5" s="1074"/>
      <c r="DX5" s="1074"/>
      <c r="DY5" s="1074"/>
      <c r="DZ5" s="1089"/>
      <c r="EA5" s="234"/>
    </row>
    <row r="6" spans="1:131" s="23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5"/>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2"/>
      <c r="DH6" s="1173"/>
      <c r="DI6" s="1173"/>
      <c r="DJ6" s="1173"/>
      <c r="DK6" s="1174"/>
      <c r="DL6" s="1172"/>
      <c r="DM6" s="1173"/>
      <c r="DN6" s="1173"/>
      <c r="DO6" s="1173"/>
      <c r="DP6" s="1174"/>
      <c r="DQ6" s="1076"/>
      <c r="DR6" s="1077"/>
      <c r="DS6" s="1077"/>
      <c r="DT6" s="1077"/>
      <c r="DU6" s="1078"/>
      <c r="DV6" s="1076"/>
      <c r="DW6" s="1077"/>
      <c r="DX6" s="1077"/>
      <c r="DY6" s="1077"/>
      <c r="DZ6" s="1090"/>
      <c r="EA6" s="234"/>
    </row>
    <row r="7" spans="1:131" s="235" customFormat="1" ht="26.25" customHeight="1" thickTop="1">
      <c r="A7" s="238">
        <v>1</v>
      </c>
      <c r="B7" s="1121" t="s">
        <v>382</v>
      </c>
      <c r="C7" s="1122"/>
      <c r="D7" s="1122"/>
      <c r="E7" s="1122"/>
      <c r="F7" s="1122"/>
      <c r="G7" s="1122"/>
      <c r="H7" s="1122"/>
      <c r="I7" s="1122"/>
      <c r="J7" s="1122"/>
      <c r="K7" s="1122"/>
      <c r="L7" s="1122"/>
      <c r="M7" s="1122"/>
      <c r="N7" s="1122"/>
      <c r="O7" s="1122"/>
      <c r="P7" s="1123"/>
      <c r="Q7" s="1175">
        <v>14813</v>
      </c>
      <c r="R7" s="1176"/>
      <c r="S7" s="1176"/>
      <c r="T7" s="1176"/>
      <c r="U7" s="1176"/>
      <c r="V7" s="1176">
        <v>14331</v>
      </c>
      <c r="W7" s="1176"/>
      <c r="X7" s="1176"/>
      <c r="Y7" s="1176"/>
      <c r="Z7" s="1176"/>
      <c r="AA7" s="1176">
        <v>482</v>
      </c>
      <c r="AB7" s="1176"/>
      <c r="AC7" s="1176"/>
      <c r="AD7" s="1176"/>
      <c r="AE7" s="1177"/>
      <c r="AF7" s="1178">
        <v>474</v>
      </c>
      <c r="AG7" s="1179"/>
      <c r="AH7" s="1179"/>
      <c r="AI7" s="1179"/>
      <c r="AJ7" s="1180"/>
      <c r="AK7" s="1162">
        <v>120</v>
      </c>
      <c r="AL7" s="1163"/>
      <c r="AM7" s="1163"/>
      <c r="AN7" s="1163"/>
      <c r="AO7" s="1163"/>
      <c r="AP7" s="1163">
        <v>10622</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t="s">
        <v>593</v>
      </c>
      <c r="BS7" s="1166" t="s">
        <v>592</v>
      </c>
      <c r="BT7" s="1167"/>
      <c r="BU7" s="1167"/>
      <c r="BV7" s="1167"/>
      <c r="BW7" s="1167"/>
      <c r="BX7" s="1167"/>
      <c r="BY7" s="1167"/>
      <c r="BZ7" s="1167"/>
      <c r="CA7" s="1167"/>
      <c r="CB7" s="1167"/>
      <c r="CC7" s="1167"/>
      <c r="CD7" s="1167"/>
      <c r="CE7" s="1167"/>
      <c r="CF7" s="1167"/>
      <c r="CG7" s="1168"/>
      <c r="CH7" s="1159">
        <v>0</v>
      </c>
      <c r="CI7" s="1160"/>
      <c r="CJ7" s="1160"/>
      <c r="CK7" s="1160"/>
      <c r="CL7" s="1161"/>
      <c r="CM7" s="1159">
        <v>7</v>
      </c>
      <c r="CN7" s="1160"/>
      <c r="CO7" s="1160"/>
      <c r="CP7" s="1160"/>
      <c r="CQ7" s="1161"/>
      <c r="CR7" s="1159">
        <v>5</v>
      </c>
      <c r="CS7" s="1160"/>
      <c r="CT7" s="1160"/>
      <c r="CU7" s="1160"/>
      <c r="CV7" s="1161"/>
      <c r="CW7" s="1159" t="s">
        <v>599</v>
      </c>
      <c r="CX7" s="1160"/>
      <c r="CY7" s="1160"/>
      <c r="CZ7" s="1160"/>
      <c r="DA7" s="1161"/>
      <c r="DB7" s="1159" t="s">
        <v>510</v>
      </c>
      <c r="DC7" s="1160"/>
      <c r="DD7" s="1160"/>
      <c r="DE7" s="1160"/>
      <c r="DF7" s="1161"/>
      <c r="DG7" s="1159">
        <v>142</v>
      </c>
      <c r="DH7" s="1160"/>
      <c r="DI7" s="1160"/>
      <c r="DJ7" s="1160"/>
      <c r="DK7" s="1161"/>
      <c r="DL7" s="1159" t="s">
        <v>510</v>
      </c>
      <c r="DM7" s="1160"/>
      <c r="DN7" s="1160"/>
      <c r="DO7" s="1160"/>
      <c r="DP7" s="1161"/>
      <c r="DQ7" s="1159">
        <v>134</v>
      </c>
      <c r="DR7" s="1160"/>
      <c r="DS7" s="1160"/>
      <c r="DT7" s="1160"/>
      <c r="DU7" s="1161"/>
      <c r="DV7" s="1186"/>
      <c r="DW7" s="1187"/>
      <c r="DX7" s="1187"/>
      <c r="DY7" s="1187"/>
      <c r="DZ7" s="1188"/>
      <c r="EA7" s="234"/>
    </row>
    <row r="8" spans="1:131" s="235" customFormat="1" ht="26.25" customHeight="1">
      <c r="A8" s="241">
        <v>2</v>
      </c>
      <c r="B8" s="1108" t="s">
        <v>383</v>
      </c>
      <c r="C8" s="1109"/>
      <c r="D8" s="1109"/>
      <c r="E8" s="1109"/>
      <c r="F8" s="1109"/>
      <c r="G8" s="1109"/>
      <c r="H8" s="1109"/>
      <c r="I8" s="1109"/>
      <c r="J8" s="1109"/>
      <c r="K8" s="1109"/>
      <c r="L8" s="1109"/>
      <c r="M8" s="1109"/>
      <c r="N8" s="1109"/>
      <c r="O8" s="1109"/>
      <c r="P8" s="1110"/>
      <c r="Q8" s="1114">
        <v>2</v>
      </c>
      <c r="R8" s="1115"/>
      <c r="S8" s="1115"/>
      <c r="T8" s="1115"/>
      <c r="U8" s="1115"/>
      <c r="V8" s="1115">
        <v>1</v>
      </c>
      <c r="W8" s="1115"/>
      <c r="X8" s="1115"/>
      <c r="Y8" s="1115"/>
      <c r="Z8" s="1115"/>
      <c r="AA8" s="1115">
        <v>1</v>
      </c>
      <c r="AB8" s="1115"/>
      <c r="AC8" s="1115"/>
      <c r="AD8" s="1115"/>
      <c r="AE8" s="1116"/>
      <c r="AF8" s="1091">
        <v>1</v>
      </c>
      <c r="AG8" s="1092"/>
      <c r="AH8" s="1092"/>
      <c r="AI8" s="1092"/>
      <c r="AJ8" s="1093"/>
      <c r="AK8" s="1157" t="s">
        <v>594</v>
      </c>
      <c r="AL8" s="1158"/>
      <c r="AM8" s="1158"/>
      <c r="AN8" s="1158"/>
      <c r="AO8" s="1158"/>
      <c r="AP8" s="1158" t="s">
        <v>595</v>
      </c>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6"/>
      <c r="BT8" s="1087"/>
      <c r="BU8" s="1087"/>
      <c r="BV8" s="1087"/>
      <c r="BW8" s="1087"/>
      <c r="BX8" s="1087"/>
      <c r="BY8" s="1087"/>
      <c r="BZ8" s="1087"/>
      <c r="CA8" s="1087"/>
      <c r="CB8" s="1087"/>
      <c r="CC8" s="1087"/>
      <c r="CD8" s="1087"/>
      <c r="CE8" s="1087"/>
      <c r="CF8" s="1087"/>
      <c r="CG8" s="1088"/>
      <c r="CH8" s="1061"/>
      <c r="CI8" s="1062"/>
      <c r="CJ8" s="1062"/>
      <c r="CK8" s="1062"/>
      <c r="CL8" s="1063"/>
      <c r="CM8" s="1061"/>
      <c r="CN8" s="1062"/>
      <c r="CO8" s="1062"/>
      <c r="CP8" s="1062"/>
      <c r="CQ8" s="1063"/>
      <c r="CR8" s="1061"/>
      <c r="CS8" s="1062"/>
      <c r="CT8" s="1062"/>
      <c r="CU8" s="1062"/>
      <c r="CV8" s="1063"/>
      <c r="CW8" s="1061"/>
      <c r="CX8" s="1062"/>
      <c r="CY8" s="1062"/>
      <c r="CZ8" s="1062"/>
      <c r="DA8" s="1063"/>
      <c r="DB8" s="1061"/>
      <c r="DC8" s="1062"/>
      <c r="DD8" s="1062"/>
      <c r="DE8" s="1062"/>
      <c r="DF8" s="1063"/>
      <c r="DG8" s="1061"/>
      <c r="DH8" s="1062"/>
      <c r="DI8" s="1062"/>
      <c r="DJ8" s="1062"/>
      <c r="DK8" s="1063"/>
      <c r="DL8" s="1061"/>
      <c r="DM8" s="1062"/>
      <c r="DN8" s="1062"/>
      <c r="DO8" s="1062"/>
      <c r="DP8" s="1063"/>
      <c r="DQ8" s="1061"/>
      <c r="DR8" s="1062"/>
      <c r="DS8" s="1062"/>
      <c r="DT8" s="1062"/>
      <c r="DU8" s="1063"/>
      <c r="DV8" s="1064"/>
      <c r="DW8" s="1065"/>
      <c r="DX8" s="1065"/>
      <c r="DY8" s="1065"/>
      <c r="DZ8" s="1066"/>
      <c r="EA8" s="234"/>
    </row>
    <row r="9" spans="1:131" s="235" customFormat="1" ht="26.25" customHeight="1">
      <c r="A9" s="241">
        <v>3</v>
      </c>
      <c r="B9" s="1108"/>
      <c r="C9" s="1109"/>
      <c r="D9" s="1109"/>
      <c r="E9" s="1109"/>
      <c r="F9" s="1109"/>
      <c r="G9" s="1109"/>
      <c r="H9" s="1109"/>
      <c r="I9" s="1109"/>
      <c r="J9" s="1109"/>
      <c r="K9" s="1109"/>
      <c r="L9" s="1109"/>
      <c r="M9" s="1109"/>
      <c r="N9" s="1109"/>
      <c r="O9" s="1109"/>
      <c r="P9" s="1110"/>
      <c r="Q9" s="1114"/>
      <c r="R9" s="1115"/>
      <c r="S9" s="1115"/>
      <c r="T9" s="1115"/>
      <c r="U9" s="1115"/>
      <c r="V9" s="1115"/>
      <c r="W9" s="1115"/>
      <c r="X9" s="1115"/>
      <c r="Y9" s="1115"/>
      <c r="Z9" s="1115"/>
      <c r="AA9" s="1115"/>
      <c r="AB9" s="1115"/>
      <c r="AC9" s="1115"/>
      <c r="AD9" s="1115"/>
      <c r="AE9" s="1116"/>
      <c r="AF9" s="1091"/>
      <c r="AG9" s="1092"/>
      <c r="AH9" s="1092"/>
      <c r="AI9" s="1092"/>
      <c r="AJ9" s="1093"/>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1"/>
      <c r="AG10" s="1092"/>
      <c r="AH10" s="1092"/>
      <c r="AI10" s="1092"/>
      <c r="AJ10" s="1093"/>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1"/>
      <c r="AG11" s="1092"/>
      <c r="AH11" s="1092"/>
      <c r="AI11" s="1092"/>
      <c r="AJ11" s="1093"/>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1"/>
      <c r="AG12" s="1092"/>
      <c r="AH12" s="1092"/>
      <c r="AI12" s="1092"/>
      <c r="AJ12" s="1093"/>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1"/>
      <c r="AG13" s="1092"/>
      <c r="AH13" s="1092"/>
      <c r="AI13" s="1092"/>
      <c r="AJ13" s="1093"/>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1"/>
      <c r="AG14" s="1092"/>
      <c r="AH14" s="1092"/>
      <c r="AI14" s="1092"/>
      <c r="AJ14" s="1093"/>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1"/>
      <c r="AG15" s="1092"/>
      <c r="AH15" s="1092"/>
      <c r="AI15" s="1092"/>
      <c r="AJ15" s="1093"/>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1"/>
      <c r="AG16" s="1092"/>
      <c r="AH16" s="1092"/>
      <c r="AI16" s="1092"/>
      <c r="AJ16" s="1093"/>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1"/>
      <c r="AG17" s="1092"/>
      <c r="AH17" s="1092"/>
      <c r="AI17" s="1092"/>
      <c r="AJ17" s="1093"/>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1"/>
      <c r="AG18" s="1092"/>
      <c r="AH18" s="1092"/>
      <c r="AI18" s="1092"/>
      <c r="AJ18" s="1093"/>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1"/>
      <c r="AG19" s="1092"/>
      <c r="AH19" s="1092"/>
      <c r="AI19" s="1092"/>
      <c r="AJ19" s="1093"/>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1"/>
      <c r="AG20" s="1092"/>
      <c r="AH20" s="1092"/>
      <c r="AI20" s="1092"/>
      <c r="AJ20" s="1093"/>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1"/>
      <c r="AG21" s="1092"/>
      <c r="AH21" s="1092"/>
      <c r="AI21" s="1092"/>
      <c r="AJ21" s="1093"/>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1"/>
      <c r="AG22" s="1092"/>
      <c r="AH22" s="1092"/>
      <c r="AI22" s="1092"/>
      <c r="AJ22" s="1093"/>
      <c r="AK22" s="1148"/>
      <c r="AL22" s="1149"/>
      <c r="AM22" s="1149"/>
      <c r="AN22" s="1149"/>
      <c r="AO22" s="1149"/>
      <c r="AP22" s="1149"/>
      <c r="AQ22" s="1149"/>
      <c r="AR22" s="1149"/>
      <c r="AS22" s="1149"/>
      <c r="AT22" s="1149"/>
      <c r="AU22" s="1150"/>
      <c r="AV22" s="1150"/>
      <c r="AW22" s="1150"/>
      <c r="AX22" s="1150"/>
      <c r="AY22" s="1151"/>
      <c r="AZ22" s="1106" t="s">
        <v>384</v>
      </c>
      <c r="BA22" s="1106"/>
      <c r="BB22" s="1106"/>
      <c r="BC22" s="1106"/>
      <c r="BD22" s="1107"/>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9">
        <v>14813</v>
      </c>
      <c r="R23" s="1140"/>
      <c r="S23" s="1140"/>
      <c r="T23" s="1140"/>
      <c r="U23" s="1140"/>
      <c r="V23" s="1140">
        <v>14331</v>
      </c>
      <c r="W23" s="1140"/>
      <c r="X23" s="1140"/>
      <c r="Y23" s="1140"/>
      <c r="Z23" s="1140"/>
      <c r="AA23" s="1140">
        <v>482</v>
      </c>
      <c r="AB23" s="1140"/>
      <c r="AC23" s="1140"/>
      <c r="AD23" s="1140"/>
      <c r="AE23" s="1141"/>
      <c r="AF23" s="1142">
        <v>474</v>
      </c>
      <c r="AG23" s="1140"/>
      <c r="AH23" s="1140"/>
      <c r="AI23" s="1140"/>
      <c r="AJ23" s="1143"/>
      <c r="AK23" s="1144"/>
      <c r="AL23" s="1145"/>
      <c r="AM23" s="1145"/>
      <c r="AN23" s="1145"/>
      <c r="AO23" s="1145"/>
      <c r="AP23" s="1140">
        <v>10622</v>
      </c>
      <c r="AQ23" s="1140"/>
      <c r="AR23" s="1140"/>
      <c r="AS23" s="1140"/>
      <c r="AT23" s="1140"/>
      <c r="AU23" s="1146"/>
      <c r="AV23" s="1146"/>
      <c r="AW23" s="1146"/>
      <c r="AX23" s="1146"/>
      <c r="AY23" s="1147"/>
      <c r="AZ23" s="1136" t="s">
        <v>387</v>
      </c>
      <c r="BA23" s="1137"/>
      <c r="BB23" s="1137"/>
      <c r="BC23" s="1137"/>
      <c r="BD23" s="1138"/>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c r="A24" s="1135" t="s">
        <v>388</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c r="A25" s="1134" t="s">
        <v>389</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c r="A26" s="1067" t="s">
        <v>365</v>
      </c>
      <c r="B26" s="1068"/>
      <c r="C26" s="1068"/>
      <c r="D26" s="1068"/>
      <c r="E26" s="1068"/>
      <c r="F26" s="1068"/>
      <c r="G26" s="1068"/>
      <c r="H26" s="1068"/>
      <c r="I26" s="1068"/>
      <c r="J26" s="1068"/>
      <c r="K26" s="1068"/>
      <c r="L26" s="1068"/>
      <c r="M26" s="1068"/>
      <c r="N26" s="1068"/>
      <c r="O26" s="1068"/>
      <c r="P26" s="1069"/>
      <c r="Q26" s="1073" t="s">
        <v>390</v>
      </c>
      <c r="R26" s="1074"/>
      <c r="S26" s="1074"/>
      <c r="T26" s="1074"/>
      <c r="U26" s="1075"/>
      <c r="V26" s="1073" t="s">
        <v>391</v>
      </c>
      <c r="W26" s="1074"/>
      <c r="X26" s="1074"/>
      <c r="Y26" s="1074"/>
      <c r="Z26" s="1075"/>
      <c r="AA26" s="1073" t="s">
        <v>392</v>
      </c>
      <c r="AB26" s="1074"/>
      <c r="AC26" s="1074"/>
      <c r="AD26" s="1074"/>
      <c r="AE26" s="1074"/>
      <c r="AF26" s="1130" t="s">
        <v>393</v>
      </c>
      <c r="AG26" s="1080"/>
      <c r="AH26" s="1080"/>
      <c r="AI26" s="1080"/>
      <c r="AJ26" s="1131"/>
      <c r="AK26" s="1074" t="s">
        <v>394</v>
      </c>
      <c r="AL26" s="1074"/>
      <c r="AM26" s="1074"/>
      <c r="AN26" s="1074"/>
      <c r="AO26" s="1075"/>
      <c r="AP26" s="1073" t="s">
        <v>395</v>
      </c>
      <c r="AQ26" s="1074"/>
      <c r="AR26" s="1074"/>
      <c r="AS26" s="1074"/>
      <c r="AT26" s="1075"/>
      <c r="AU26" s="1073" t="s">
        <v>396</v>
      </c>
      <c r="AV26" s="1074"/>
      <c r="AW26" s="1074"/>
      <c r="AX26" s="1074"/>
      <c r="AY26" s="1075"/>
      <c r="AZ26" s="1073" t="s">
        <v>397</v>
      </c>
      <c r="BA26" s="1074"/>
      <c r="BB26" s="1074"/>
      <c r="BC26" s="1074"/>
      <c r="BD26" s="1075"/>
      <c r="BE26" s="1073" t="s">
        <v>372</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2"/>
      <c r="AG27" s="1083"/>
      <c r="AH27" s="1083"/>
      <c r="AI27" s="1083"/>
      <c r="AJ27" s="1133"/>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c r="A28" s="246">
        <v>1</v>
      </c>
      <c r="B28" s="1121" t="s">
        <v>398</v>
      </c>
      <c r="C28" s="1122"/>
      <c r="D28" s="1122"/>
      <c r="E28" s="1122"/>
      <c r="F28" s="1122"/>
      <c r="G28" s="1122"/>
      <c r="H28" s="1122"/>
      <c r="I28" s="1122"/>
      <c r="J28" s="1122"/>
      <c r="K28" s="1122"/>
      <c r="L28" s="1122"/>
      <c r="M28" s="1122"/>
      <c r="N28" s="1122"/>
      <c r="O28" s="1122"/>
      <c r="P28" s="1123"/>
      <c r="Q28" s="1124">
        <v>4264</v>
      </c>
      <c r="R28" s="1125"/>
      <c r="S28" s="1125"/>
      <c r="T28" s="1125"/>
      <c r="U28" s="1125"/>
      <c r="V28" s="1125">
        <v>4250</v>
      </c>
      <c r="W28" s="1125"/>
      <c r="X28" s="1125"/>
      <c r="Y28" s="1125"/>
      <c r="Z28" s="1125"/>
      <c r="AA28" s="1125">
        <v>14</v>
      </c>
      <c r="AB28" s="1125"/>
      <c r="AC28" s="1125"/>
      <c r="AD28" s="1125"/>
      <c r="AE28" s="1126"/>
      <c r="AF28" s="1127">
        <v>14</v>
      </c>
      <c r="AG28" s="1125"/>
      <c r="AH28" s="1125"/>
      <c r="AI28" s="1125"/>
      <c r="AJ28" s="1128"/>
      <c r="AK28" s="1129">
        <v>272</v>
      </c>
      <c r="AL28" s="1117"/>
      <c r="AM28" s="1117"/>
      <c r="AN28" s="1117"/>
      <c r="AO28" s="1117"/>
      <c r="AP28" s="1117" t="s">
        <v>510</v>
      </c>
      <c r="AQ28" s="1117"/>
      <c r="AR28" s="1117"/>
      <c r="AS28" s="1117"/>
      <c r="AT28" s="1117"/>
      <c r="AU28" s="1117" t="s">
        <v>510</v>
      </c>
      <c r="AV28" s="1117"/>
      <c r="AW28" s="1117"/>
      <c r="AX28" s="1117"/>
      <c r="AY28" s="1117"/>
      <c r="AZ28" s="1118" t="s">
        <v>510</v>
      </c>
      <c r="BA28" s="1118"/>
      <c r="BB28" s="1118"/>
      <c r="BC28" s="1118"/>
      <c r="BD28" s="1118"/>
      <c r="BE28" s="1119"/>
      <c r="BF28" s="1119"/>
      <c r="BG28" s="1119"/>
      <c r="BH28" s="1119"/>
      <c r="BI28" s="1120"/>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c r="A29" s="246">
        <v>2</v>
      </c>
      <c r="B29" s="1108" t="s">
        <v>399</v>
      </c>
      <c r="C29" s="1109"/>
      <c r="D29" s="1109"/>
      <c r="E29" s="1109"/>
      <c r="F29" s="1109"/>
      <c r="G29" s="1109"/>
      <c r="H29" s="1109"/>
      <c r="I29" s="1109"/>
      <c r="J29" s="1109"/>
      <c r="K29" s="1109"/>
      <c r="L29" s="1109"/>
      <c r="M29" s="1109"/>
      <c r="N29" s="1109"/>
      <c r="O29" s="1109"/>
      <c r="P29" s="1110"/>
      <c r="Q29" s="1114">
        <v>2282</v>
      </c>
      <c r="R29" s="1115"/>
      <c r="S29" s="1115"/>
      <c r="T29" s="1115"/>
      <c r="U29" s="1115"/>
      <c r="V29" s="1115">
        <v>2202</v>
      </c>
      <c r="W29" s="1115"/>
      <c r="X29" s="1115"/>
      <c r="Y29" s="1115"/>
      <c r="Z29" s="1115"/>
      <c r="AA29" s="1115">
        <v>80</v>
      </c>
      <c r="AB29" s="1115"/>
      <c r="AC29" s="1115"/>
      <c r="AD29" s="1115"/>
      <c r="AE29" s="1116"/>
      <c r="AF29" s="1091">
        <v>80</v>
      </c>
      <c r="AG29" s="1092"/>
      <c r="AH29" s="1092"/>
      <c r="AI29" s="1092"/>
      <c r="AJ29" s="1093"/>
      <c r="AK29" s="1052">
        <v>359</v>
      </c>
      <c r="AL29" s="1043"/>
      <c r="AM29" s="1043"/>
      <c r="AN29" s="1043"/>
      <c r="AO29" s="1043"/>
      <c r="AP29" s="1043" t="s">
        <v>510</v>
      </c>
      <c r="AQ29" s="1043"/>
      <c r="AR29" s="1043"/>
      <c r="AS29" s="1043"/>
      <c r="AT29" s="1043"/>
      <c r="AU29" s="1043" t="s">
        <v>510</v>
      </c>
      <c r="AV29" s="1043"/>
      <c r="AW29" s="1043"/>
      <c r="AX29" s="1043"/>
      <c r="AY29" s="1043"/>
      <c r="AZ29" s="1113" t="s">
        <v>510</v>
      </c>
      <c r="BA29" s="1113"/>
      <c r="BB29" s="1113"/>
      <c r="BC29" s="1113"/>
      <c r="BD29" s="1113"/>
      <c r="BE29" s="1103"/>
      <c r="BF29" s="1103"/>
      <c r="BG29" s="1103"/>
      <c r="BH29" s="1103"/>
      <c r="BI29" s="1104"/>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c r="A30" s="246">
        <v>3</v>
      </c>
      <c r="B30" s="1108" t="s">
        <v>572</v>
      </c>
      <c r="C30" s="1109"/>
      <c r="D30" s="1109"/>
      <c r="E30" s="1109"/>
      <c r="F30" s="1109"/>
      <c r="G30" s="1109"/>
      <c r="H30" s="1109"/>
      <c r="I30" s="1109"/>
      <c r="J30" s="1109"/>
      <c r="K30" s="1109"/>
      <c r="L30" s="1109"/>
      <c r="M30" s="1109"/>
      <c r="N30" s="1109"/>
      <c r="O30" s="1109"/>
      <c r="P30" s="1110"/>
      <c r="Q30" s="1114">
        <v>14</v>
      </c>
      <c r="R30" s="1115"/>
      <c r="S30" s="1115"/>
      <c r="T30" s="1115"/>
      <c r="U30" s="1115"/>
      <c r="V30" s="1115">
        <v>13</v>
      </c>
      <c r="W30" s="1115"/>
      <c r="X30" s="1115"/>
      <c r="Y30" s="1115"/>
      <c r="Z30" s="1115"/>
      <c r="AA30" s="1115">
        <v>1</v>
      </c>
      <c r="AB30" s="1115"/>
      <c r="AC30" s="1115"/>
      <c r="AD30" s="1115"/>
      <c r="AE30" s="1116"/>
      <c r="AF30" s="1091">
        <v>1</v>
      </c>
      <c r="AG30" s="1092"/>
      <c r="AH30" s="1092"/>
      <c r="AI30" s="1092"/>
      <c r="AJ30" s="1093"/>
      <c r="AK30" s="1052" t="s">
        <v>510</v>
      </c>
      <c r="AL30" s="1043"/>
      <c r="AM30" s="1043"/>
      <c r="AN30" s="1043"/>
      <c r="AO30" s="1043"/>
      <c r="AP30" s="1043" t="s">
        <v>510</v>
      </c>
      <c r="AQ30" s="1043"/>
      <c r="AR30" s="1043"/>
      <c r="AS30" s="1043"/>
      <c r="AT30" s="1043"/>
      <c r="AU30" s="1043" t="s">
        <v>510</v>
      </c>
      <c r="AV30" s="1043"/>
      <c r="AW30" s="1043"/>
      <c r="AX30" s="1043"/>
      <c r="AY30" s="1043"/>
      <c r="AZ30" s="1113" t="s">
        <v>510</v>
      </c>
      <c r="BA30" s="1113"/>
      <c r="BB30" s="1113"/>
      <c r="BC30" s="1113"/>
      <c r="BD30" s="1113"/>
      <c r="BE30" s="1103"/>
      <c r="BF30" s="1103"/>
      <c r="BG30" s="1103"/>
      <c r="BH30" s="1103"/>
      <c r="BI30" s="1104"/>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c r="A31" s="246">
        <v>4</v>
      </c>
      <c r="B31" s="1108" t="s">
        <v>400</v>
      </c>
      <c r="C31" s="1109"/>
      <c r="D31" s="1109"/>
      <c r="E31" s="1109"/>
      <c r="F31" s="1109"/>
      <c r="G31" s="1109"/>
      <c r="H31" s="1109"/>
      <c r="I31" s="1109"/>
      <c r="J31" s="1109"/>
      <c r="K31" s="1109"/>
      <c r="L31" s="1109"/>
      <c r="M31" s="1109"/>
      <c r="N31" s="1109"/>
      <c r="O31" s="1109"/>
      <c r="P31" s="1110"/>
      <c r="Q31" s="1114">
        <v>503</v>
      </c>
      <c r="R31" s="1115"/>
      <c r="S31" s="1115"/>
      <c r="T31" s="1115"/>
      <c r="U31" s="1115"/>
      <c r="V31" s="1115">
        <v>476</v>
      </c>
      <c r="W31" s="1115"/>
      <c r="X31" s="1115"/>
      <c r="Y31" s="1115"/>
      <c r="Z31" s="1115"/>
      <c r="AA31" s="1115">
        <v>27</v>
      </c>
      <c r="AB31" s="1115"/>
      <c r="AC31" s="1115"/>
      <c r="AD31" s="1115"/>
      <c r="AE31" s="1116"/>
      <c r="AF31" s="1091">
        <v>27</v>
      </c>
      <c r="AG31" s="1092"/>
      <c r="AH31" s="1092"/>
      <c r="AI31" s="1092"/>
      <c r="AJ31" s="1093"/>
      <c r="AK31" s="1052">
        <v>103</v>
      </c>
      <c r="AL31" s="1043"/>
      <c r="AM31" s="1043"/>
      <c r="AN31" s="1043"/>
      <c r="AO31" s="1043"/>
      <c r="AP31" s="1043" t="s">
        <v>510</v>
      </c>
      <c r="AQ31" s="1043"/>
      <c r="AR31" s="1043"/>
      <c r="AS31" s="1043"/>
      <c r="AT31" s="1043"/>
      <c r="AU31" s="1043" t="s">
        <v>510</v>
      </c>
      <c r="AV31" s="1043"/>
      <c r="AW31" s="1043"/>
      <c r="AX31" s="1043"/>
      <c r="AY31" s="1043"/>
      <c r="AZ31" s="1113" t="s">
        <v>510</v>
      </c>
      <c r="BA31" s="1113"/>
      <c r="BB31" s="1113"/>
      <c r="BC31" s="1113"/>
      <c r="BD31" s="1113"/>
      <c r="BE31" s="1103"/>
      <c r="BF31" s="1103"/>
      <c r="BG31" s="1103"/>
      <c r="BH31" s="1103"/>
      <c r="BI31" s="1104"/>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c r="A32" s="246">
        <v>5</v>
      </c>
      <c r="B32" s="1108" t="s">
        <v>401</v>
      </c>
      <c r="C32" s="1109"/>
      <c r="D32" s="1109"/>
      <c r="E32" s="1109"/>
      <c r="F32" s="1109"/>
      <c r="G32" s="1109"/>
      <c r="H32" s="1109"/>
      <c r="I32" s="1109"/>
      <c r="J32" s="1109"/>
      <c r="K32" s="1109"/>
      <c r="L32" s="1109"/>
      <c r="M32" s="1109"/>
      <c r="N32" s="1109"/>
      <c r="O32" s="1109"/>
      <c r="P32" s="1110"/>
      <c r="Q32" s="1114">
        <v>1073</v>
      </c>
      <c r="R32" s="1115"/>
      <c r="S32" s="1115"/>
      <c r="T32" s="1115"/>
      <c r="U32" s="1115"/>
      <c r="V32" s="1115">
        <v>818</v>
      </c>
      <c r="W32" s="1115"/>
      <c r="X32" s="1115"/>
      <c r="Y32" s="1115"/>
      <c r="Z32" s="1115"/>
      <c r="AA32" s="1115">
        <v>254</v>
      </c>
      <c r="AB32" s="1115"/>
      <c r="AC32" s="1115"/>
      <c r="AD32" s="1115"/>
      <c r="AE32" s="1116"/>
      <c r="AF32" s="1091">
        <v>1349</v>
      </c>
      <c r="AG32" s="1092"/>
      <c r="AH32" s="1092"/>
      <c r="AI32" s="1092"/>
      <c r="AJ32" s="1093"/>
      <c r="AK32" s="1052">
        <v>5</v>
      </c>
      <c r="AL32" s="1043"/>
      <c r="AM32" s="1043"/>
      <c r="AN32" s="1043"/>
      <c r="AO32" s="1043"/>
      <c r="AP32" s="1043">
        <v>1161</v>
      </c>
      <c r="AQ32" s="1043"/>
      <c r="AR32" s="1043"/>
      <c r="AS32" s="1043"/>
      <c r="AT32" s="1043"/>
      <c r="AU32" s="1043" t="s">
        <v>596</v>
      </c>
      <c r="AV32" s="1043"/>
      <c r="AW32" s="1043"/>
      <c r="AX32" s="1043"/>
      <c r="AY32" s="1043"/>
      <c r="AZ32" s="1113" t="s">
        <v>510</v>
      </c>
      <c r="BA32" s="1113"/>
      <c r="BB32" s="1113"/>
      <c r="BC32" s="1113"/>
      <c r="BD32" s="1113"/>
      <c r="BE32" s="1103" t="s">
        <v>402</v>
      </c>
      <c r="BF32" s="1103"/>
      <c r="BG32" s="1103"/>
      <c r="BH32" s="1103"/>
      <c r="BI32" s="1104"/>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c r="A33" s="246">
        <v>6</v>
      </c>
      <c r="B33" s="1108" t="s">
        <v>403</v>
      </c>
      <c r="C33" s="1109"/>
      <c r="D33" s="1109"/>
      <c r="E33" s="1109"/>
      <c r="F33" s="1109"/>
      <c r="G33" s="1109"/>
      <c r="H33" s="1109"/>
      <c r="I33" s="1109"/>
      <c r="J33" s="1109"/>
      <c r="K33" s="1109"/>
      <c r="L33" s="1109"/>
      <c r="M33" s="1109"/>
      <c r="N33" s="1109"/>
      <c r="O33" s="1109"/>
      <c r="P33" s="1110"/>
      <c r="Q33" s="1114">
        <v>1422</v>
      </c>
      <c r="R33" s="1115"/>
      <c r="S33" s="1115"/>
      <c r="T33" s="1115"/>
      <c r="U33" s="1115"/>
      <c r="V33" s="1115">
        <v>1270</v>
      </c>
      <c r="W33" s="1115"/>
      <c r="X33" s="1115"/>
      <c r="Y33" s="1115"/>
      <c r="Z33" s="1115"/>
      <c r="AA33" s="1115">
        <v>151</v>
      </c>
      <c r="AB33" s="1115"/>
      <c r="AC33" s="1115"/>
      <c r="AD33" s="1115"/>
      <c r="AE33" s="1116"/>
      <c r="AF33" s="1091">
        <v>636</v>
      </c>
      <c r="AG33" s="1092"/>
      <c r="AH33" s="1092"/>
      <c r="AI33" s="1092"/>
      <c r="AJ33" s="1093"/>
      <c r="AK33" s="1052">
        <v>660</v>
      </c>
      <c r="AL33" s="1043"/>
      <c r="AM33" s="1043"/>
      <c r="AN33" s="1043"/>
      <c r="AO33" s="1043"/>
      <c r="AP33" s="1043">
        <v>9286</v>
      </c>
      <c r="AQ33" s="1043"/>
      <c r="AR33" s="1043"/>
      <c r="AS33" s="1043"/>
      <c r="AT33" s="1043"/>
      <c r="AU33" s="1043">
        <v>5348</v>
      </c>
      <c r="AV33" s="1043"/>
      <c r="AW33" s="1043"/>
      <c r="AX33" s="1043"/>
      <c r="AY33" s="1043"/>
      <c r="AZ33" s="1113" t="s">
        <v>510</v>
      </c>
      <c r="BA33" s="1113"/>
      <c r="BB33" s="1113"/>
      <c r="BC33" s="1113"/>
      <c r="BD33" s="1113"/>
      <c r="BE33" s="1103" t="s">
        <v>404</v>
      </c>
      <c r="BF33" s="1103"/>
      <c r="BG33" s="1103"/>
      <c r="BH33" s="1103"/>
      <c r="BI33" s="1104"/>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c r="A34" s="246">
        <v>7</v>
      </c>
      <c r="B34" s="1108"/>
      <c r="C34" s="1109"/>
      <c r="D34" s="1109"/>
      <c r="E34" s="1109"/>
      <c r="F34" s="1109"/>
      <c r="G34" s="1109"/>
      <c r="H34" s="1109"/>
      <c r="I34" s="1109"/>
      <c r="J34" s="1109"/>
      <c r="K34" s="1109"/>
      <c r="L34" s="1109"/>
      <c r="M34" s="1109"/>
      <c r="N34" s="1109"/>
      <c r="O34" s="1109"/>
      <c r="P34" s="1110"/>
      <c r="Q34" s="1114"/>
      <c r="R34" s="1115"/>
      <c r="S34" s="1115"/>
      <c r="T34" s="1115"/>
      <c r="U34" s="1115"/>
      <c r="V34" s="1115"/>
      <c r="W34" s="1115"/>
      <c r="X34" s="1115"/>
      <c r="Y34" s="1115"/>
      <c r="Z34" s="1115"/>
      <c r="AA34" s="1115"/>
      <c r="AB34" s="1115"/>
      <c r="AC34" s="1115"/>
      <c r="AD34" s="1115"/>
      <c r="AE34" s="1116"/>
      <c r="AF34" s="1091"/>
      <c r="AG34" s="1092"/>
      <c r="AH34" s="1092"/>
      <c r="AI34" s="1092"/>
      <c r="AJ34" s="1093"/>
      <c r="AK34" s="1052"/>
      <c r="AL34" s="1043"/>
      <c r="AM34" s="1043"/>
      <c r="AN34" s="1043"/>
      <c r="AO34" s="1043"/>
      <c r="AP34" s="1043"/>
      <c r="AQ34" s="1043"/>
      <c r="AR34" s="1043"/>
      <c r="AS34" s="1043"/>
      <c r="AT34" s="1043"/>
      <c r="AU34" s="1043"/>
      <c r="AV34" s="1043"/>
      <c r="AW34" s="1043"/>
      <c r="AX34" s="1043"/>
      <c r="AY34" s="1043"/>
      <c r="AZ34" s="1113"/>
      <c r="BA34" s="1113"/>
      <c r="BB34" s="1113"/>
      <c r="BC34" s="1113"/>
      <c r="BD34" s="1113"/>
      <c r="BE34" s="1103"/>
      <c r="BF34" s="1103"/>
      <c r="BG34" s="1103"/>
      <c r="BH34" s="1103"/>
      <c r="BI34" s="1104"/>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c r="A35" s="246">
        <v>8</v>
      </c>
      <c r="B35" s="1108"/>
      <c r="C35" s="1109"/>
      <c r="D35" s="1109"/>
      <c r="E35" s="1109"/>
      <c r="F35" s="1109"/>
      <c r="G35" s="1109"/>
      <c r="H35" s="1109"/>
      <c r="I35" s="1109"/>
      <c r="J35" s="1109"/>
      <c r="K35" s="1109"/>
      <c r="L35" s="1109"/>
      <c r="M35" s="1109"/>
      <c r="N35" s="1109"/>
      <c r="O35" s="1109"/>
      <c r="P35" s="1110"/>
      <c r="Q35" s="1114"/>
      <c r="R35" s="1115"/>
      <c r="S35" s="1115"/>
      <c r="T35" s="1115"/>
      <c r="U35" s="1115"/>
      <c r="V35" s="1115"/>
      <c r="W35" s="1115"/>
      <c r="X35" s="1115"/>
      <c r="Y35" s="1115"/>
      <c r="Z35" s="1115"/>
      <c r="AA35" s="1115"/>
      <c r="AB35" s="1115"/>
      <c r="AC35" s="1115"/>
      <c r="AD35" s="1115"/>
      <c r="AE35" s="1116"/>
      <c r="AF35" s="1091"/>
      <c r="AG35" s="1092"/>
      <c r="AH35" s="1092"/>
      <c r="AI35" s="1092"/>
      <c r="AJ35" s="1093"/>
      <c r="AK35" s="1052"/>
      <c r="AL35" s="1043"/>
      <c r="AM35" s="1043"/>
      <c r="AN35" s="1043"/>
      <c r="AO35" s="1043"/>
      <c r="AP35" s="1043"/>
      <c r="AQ35" s="1043"/>
      <c r="AR35" s="1043"/>
      <c r="AS35" s="1043"/>
      <c r="AT35" s="1043"/>
      <c r="AU35" s="1043"/>
      <c r="AV35" s="1043"/>
      <c r="AW35" s="1043"/>
      <c r="AX35" s="1043"/>
      <c r="AY35" s="1043"/>
      <c r="AZ35" s="1113"/>
      <c r="BA35" s="1113"/>
      <c r="BB35" s="1113"/>
      <c r="BC35" s="1113"/>
      <c r="BD35" s="1113"/>
      <c r="BE35" s="1103"/>
      <c r="BF35" s="1103"/>
      <c r="BG35" s="1103"/>
      <c r="BH35" s="1103"/>
      <c r="BI35" s="1104"/>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c r="A36" s="246">
        <v>9</v>
      </c>
      <c r="B36" s="1108"/>
      <c r="C36" s="1109"/>
      <c r="D36" s="1109"/>
      <c r="E36" s="1109"/>
      <c r="F36" s="1109"/>
      <c r="G36" s="1109"/>
      <c r="H36" s="1109"/>
      <c r="I36" s="1109"/>
      <c r="J36" s="1109"/>
      <c r="K36" s="1109"/>
      <c r="L36" s="1109"/>
      <c r="M36" s="1109"/>
      <c r="N36" s="1109"/>
      <c r="O36" s="1109"/>
      <c r="P36" s="1110"/>
      <c r="Q36" s="1114"/>
      <c r="R36" s="1115"/>
      <c r="S36" s="1115"/>
      <c r="T36" s="1115"/>
      <c r="U36" s="1115"/>
      <c r="V36" s="1115"/>
      <c r="W36" s="1115"/>
      <c r="X36" s="1115"/>
      <c r="Y36" s="1115"/>
      <c r="Z36" s="1115"/>
      <c r="AA36" s="1115"/>
      <c r="AB36" s="1115"/>
      <c r="AC36" s="1115"/>
      <c r="AD36" s="1115"/>
      <c r="AE36" s="1116"/>
      <c r="AF36" s="1091"/>
      <c r="AG36" s="1092"/>
      <c r="AH36" s="1092"/>
      <c r="AI36" s="1092"/>
      <c r="AJ36" s="1093"/>
      <c r="AK36" s="1052"/>
      <c r="AL36" s="1043"/>
      <c r="AM36" s="1043"/>
      <c r="AN36" s="1043"/>
      <c r="AO36" s="1043"/>
      <c r="AP36" s="1043"/>
      <c r="AQ36" s="1043"/>
      <c r="AR36" s="1043"/>
      <c r="AS36" s="1043"/>
      <c r="AT36" s="1043"/>
      <c r="AU36" s="1043"/>
      <c r="AV36" s="1043"/>
      <c r="AW36" s="1043"/>
      <c r="AX36" s="1043"/>
      <c r="AY36" s="1043"/>
      <c r="AZ36" s="1113"/>
      <c r="BA36" s="1113"/>
      <c r="BB36" s="1113"/>
      <c r="BC36" s="1113"/>
      <c r="BD36" s="1113"/>
      <c r="BE36" s="1103"/>
      <c r="BF36" s="1103"/>
      <c r="BG36" s="1103"/>
      <c r="BH36" s="1103"/>
      <c r="BI36" s="1104"/>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c r="A37" s="246">
        <v>10</v>
      </c>
      <c r="B37" s="1108"/>
      <c r="C37" s="1109"/>
      <c r="D37" s="1109"/>
      <c r="E37" s="1109"/>
      <c r="F37" s="1109"/>
      <c r="G37" s="1109"/>
      <c r="H37" s="1109"/>
      <c r="I37" s="1109"/>
      <c r="J37" s="1109"/>
      <c r="K37" s="1109"/>
      <c r="L37" s="1109"/>
      <c r="M37" s="1109"/>
      <c r="N37" s="1109"/>
      <c r="O37" s="1109"/>
      <c r="P37" s="1110"/>
      <c r="Q37" s="1114"/>
      <c r="R37" s="1115"/>
      <c r="S37" s="1115"/>
      <c r="T37" s="1115"/>
      <c r="U37" s="1115"/>
      <c r="V37" s="1115"/>
      <c r="W37" s="1115"/>
      <c r="X37" s="1115"/>
      <c r="Y37" s="1115"/>
      <c r="Z37" s="1115"/>
      <c r="AA37" s="1115"/>
      <c r="AB37" s="1115"/>
      <c r="AC37" s="1115"/>
      <c r="AD37" s="1115"/>
      <c r="AE37" s="1116"/>
      <c r="AF37" s="1091"/>
      <c r="AG37" s="1092"/>
      <c r="AH37" s="1092"/>
      <c r="AI37" s="1092"/>
      <c r="AJ37" s="1093"/>
      <c r="AK37" s="1052"/>
      <c r="AL37" s="1043"/>
      <c r="AM37" s="1043"/>
      <c r="AN37" s="1043"/>
      <c r="AO37" s="1043"/>
      <c r="AP37" s="1043"/>
      <c r="AQ37" s="1043"/>
      <c r="AR37" s="1043"/>
      <c r="AS37" s="1043"/>
      <c r="AT37" s="1043"/>
      <c r="AU37" s="1043"/>
      <c r="AV37" s="1043"/>
      <c r="AW37" s="1043"/>
      <c r="AX37" s="1043"/>
      <c r="AY37" s="1043"/>
      <c r="AZ37" s="1113"/>
      <c r="BA37" s="1113"/>
      <c r="BB37" s="1113"/>
      <c r="BC37" s="1113"/>
      <c r="BD37" s="1113"/>
      <c r="BE37" s="1103"/>
      <c r="BF37" s="1103"/>
      <c r="BG37" s="1103"/>
      <c r="BH37" s="1103"/>
      <c r="BI37" s="1104"/>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1"/>
      <c r="AG38" s="1092"/>
      <c r="AH38" s="1092"/>
      <c r="AI38" s="1092"/>
      <c r="AJ38" s="1093"/>
      <c r="AK38" s="1052"/>
      <c r="AL38" s="1043"/>
      <c r="AM38" s="1043"/>
      <c r="AN38" s="1043"/>
      <c r="AO38" s="1043"/>
      <c r="AP38" s="1043"/>
      <c r="AQ38" s="1043"/>
      <c r="AR38" s="1043"/>
      <c r="AS38" s="1043"/>
      <c r="AT38" s="1043"/>
      <c r="AU38" s="1043"/>
      <c r="AV38" s="1043"/>
      <c r="AW38" s="1043"/>
      <c r="AX38" s="1043"/>
      <c r="AY38" s="1043"/>
      <c r="AZ38" s="1113"/>
      <c r="BA38" s="1113"/>
      <c r="BB38" s="1113"/>
      <c r="BC38" s="1113"/>
      <c r="BD38" s="1113"/>
      <c r="BE38" s="1103"/>
      <c r="BF38" s="1103"/>
      <c r="BG38" s="1103"/>
      <c r="BH38" s="1103"/>
      <c r="BI38" s="1104"/>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1"/>
      <c r="AG39" s="1092"/>
      <c r="AH39" s="1092"/>
      <c r="AI39" s="1092"/>
      <c r="AJ39" s="1093"/>
      <c r="AK39" s="1052"/>
      <c r="AL39" s="1043"/>
      <c r="AM39" s="1043"/>
      <c r="AN39" s="1043"/>
      <c r="AO39" s="1043"/>
      <c r="AP39" s="1043"/>
      <c r="AQ39" s="1043"/>
      <c r="AR39" s="1043"/>
      <c r="AS39" s="1043"/>
      <c r="AT39" s="1043"/>
      <c r="AU39" s="1043"/>
      <c r="AV39" s="1043"/>
      <c r="AW39" s="1043"/>
      <c r="AX39" s="1043"/>
      <c r="AY39" s="1043"/>
      <c r="AZ39" s="1113"/>
      <c r="BA39" s="1113"/>
      <c r="BB39" s="1113"/>
      <c r="BC39" s="1113"/>
      <c r="BD39" s="1113"/>
      <c r="BE39" s="1103"/>
      <c r="BF39" s="1103"/>
      <c r="BG39" s="1103"/>
      <c r="BH39" s="1103"/>
      <c r="BI39" s="1104"/>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1"/>
      <c r="AG40" s="1092"/>
      <c r="AH40" s="1092"/>
      <c r="AI40" s="1092"/>
      <c r="AJ40" s="1093"/>
      <c r="AK40" s="1052"/>
      <c r="AL40" s="1043"/>
      <c r="AM40" s="1043"/>
      <c r="AN40" s="1043"/>
      <c r="AO40" s="1043"/>
      <c r="AP40" s="1043"/>
      <c r="AQ40" s="1043"/>
      <c r="AR40" s="1043"/>
      <c r="AS40" s="1043"/>
      <c r="AT40" s="1043"/>
      <c r="AU40" s="1043"/>
      <c r="AV40" s="1043"/>
      <c r="AW40" s="1043"/>
      <c r="AX40" s="1043"/>
      <c r="AY40" s="1043"/>
      <c r="AZ40" s="1113"/>
      <c r="BA40" s="1113"/>
      <c r="BB40" s="1113"/>
      <c r="BC40" s="1113"/>
      <c r="BD40" s="1113"/>
      <c r="BE40" s="1103"/>
      <c r="BF40" s="1103"/>
      <c r="BG40" s="1103"/>
      <c r="BH40" s="1103"/>
      <c r="BI40" s="1104"/>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1"/>
      <c r="AG41" s="1092"/>
      <c r="AH41" s="1092"/>
      <c r="AI41" s="1092"/>
      <c r="AJ41" s="1093"/>
      <c r="AK41" s="1052"/>
      <c r="AL41" s="1043"/>
      <c r="AM41" s="1043"/>
      <c r="AN41" s="1043"/>
      <c r="AO41" s="1043"/>
      <c r="AP41" s="1043"/>
      <c r="AQ41" s="1043"/>
      <c r="AR41" s="1043"/>
      <c r="AS41" s="1043"/>
      <c r="AT41" s="1043"/>
      <c r="AU41" s="1043"/>
      <c r="AV41" s="1043"/>
      <c r="AW41" s="1043"/>
      <c r="AX41" s="1043"/>
      <c r="AY41" s="1043"/>
      <c r="AZ41" s="1113"/>
      <c r="BA41" s="1113"/>
      <c r="BB41" s="1113"/>
      <c r="BC41" s="1113"/>
      <c r="BD41" s="1113"/>
      <c r="BE41" s="1103"/>
      <c r="BF41" s="1103"/>
      <c r="BG41" s="1103"/>
      <c r="BH41" s="1103"/>
      <c r="BI41" s="1104"/>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1"/>
      <c r="AG42" s="1092"/>
      <c r="AH42" s="1092"/>
      <c r="AI42" s="1092"/>
      <c r="AJ42" s="1093"/>
      <c r="AK42" s="1052"/>
      <c r="AL42" s="1043"/>
      <c r="AM42" s="1043"/>
      <c r="AN42" s="1043"/>
      <c r="AO42" s="1043"/>
      <c r="AP42" s="1043"/>
      <c r="AQ42" s="1043"/>
      <c r="AR42" s="1043"/>
      <c r="AS42" s="1043"/>
      <c r="AT42" s="1043"/>
      <c r="AU42" s="1043"/>
      <c r="AV42" s="1043"/>
      <c r="AW42" s="1043"/>
      <c r="AX42" s="1043"/>
      <c r="AY42" s="1043"/>
      <c r="AZ42" s="1113"/>
      <c r="BA42" s="1113"/>
      <c r="BB42" s="1113"/>
      <c r="BC42" s="1113"/>
      <c r="BD42" s="1113"/>
      <c r="BE42" s="1103"/>
      <c r="BF42" s="1103"/>
      <c r="BG42" s="1103"/>
      <c r="BH42" s="1103"/>
      <c r="BI42" s="1104"/>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1"/>
      <c r="AG43" s="1092"/>
      <c r="AH43" s="1092"/>
      <c r="AI43" s="1092"/>
      <c r="AJ43" s="1093"/>
      <c r="AK43" s="1052"/>
      <c r="AL43" s="1043"/>
      <c r="AM43" s="1043"/>
      <c r="AN43" s="1043"/>
      <c r="AO43" s="1043"/>
      <c r="AP43" s="1043"/>
      <c r="AQ43" s="1043"/>
      <c r="AR43" s="1043"/>
      <c r="AS43" s="1043"/>
      <c r="AT43" s="1043"/>
      <c r="AU43" s="1043"/>
      <c r="AV43" s="1043"/>
      <c r="AW43" s="1043"/>
      <c r="AX43" s="1043"/>
      <c r="AY43" s="1043"/>
      <c r="AZ43" s="1113"/>
      <c r="BA43" s="1113"/>
      <c r="BB43" s="1113"/>
      <c r="BC43" s="1113"/>
      <c r="BD43" s="1113"/>
      <c r="BE43" s="1103"/>
      <c r="BF43" s="1103"/>
      <c r="BG43" s="1103"/>
      <c r="BH43" s="1103"/>
      <c r="BI43" s="1104"/>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1"/>
      <c r="AG44" s="1092"/>
      <c r="AH44" s="1092"/>
      <c r="AI44" s="1092"/>
      <c r="AJ44" s="1093"/>
      <c r="AK44" s="1052"/>
      <c r="AL44" s="1043"/>
      <c r="AM44" s="1043"/>
      <c r="AN44" s="1043"/>
      <c r="AO44" s="1043"/>
      <c r="AP44" s="1043"/>
      <c r="AQ44" s="1043"/>
      <c r="AR44" s="1043"/>
      <c r="AS44" s="1043"/>
      <c r="AT44" s="1043"/>
      <c r="AU44" s="1043"/>
      <c r="AV44" s="1043"/>
      <c r="AW44" s="1043"/>
      <c r="AX44" s="1043"/>
      <c r="AY44" s="1043"/>
      <c r="AZ44" s="1113"/>
      <c r="BA44" s="1113"/>
      <c r="BB44" s="1113"/>
      <c r="BC44" s="1113"/>
      <c r="BD44" s="1113"/>
      <c r="BE44" s="1103"/>
      <c r="BF44" s="1103"/>
      <c r="BG44" s="1103"/>
      <c r="BH44" s="1103"/>
      <c r="BI44" s="1104"/>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1"/>
      <c r="AG45" s="1092"/>
      <c r="AH45" s="1092"/>
      <c r="AI45" s="1092"/>
      <c r="AJ45" s="1093"/>
      <c r="AK45" s="1052"/>
      <c r="AL45" s="1043"/>
      <c r="AM45" s="1043"/>
      <c r="AN45" s="1043"/>
      <c r="AO45" s="1043"/>
      <c r="AP45" s="1043"/>
      <c r="AQ45" s="1043"/>
      <c r="AR45" s="1043"/>
      <c r="AS45" s="1043"/>
      <c r="AT45" s="1043"/>
      <c r="AU45" s="1043"/>
      <c r="AV45" s="1043"/>
      <c r="AW45" s="1043"/>
      <c r="AX45" s="1043"/>
      <c r="AY45" s="1043"/>
      <c r="AZ45" s="1113"/>
      <c r="BA45" s="1113"/>
      <c r="BB45" s="1113"/>
      <c r="BC45" s="1113"/>
      <c r="BD45" s="1113"/>
      <c r="BE45" s="1103"/>
      <c r="BF45" s="1103"/>
      <c r="BG45" s="1103"/>
      <c r="BH45" s="1103"/>
      <c r="BI45" s="1104"/>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1"/>
      <c r="AG46" s="1092"/>
      <c r="AH46" s="1092"/>
      <c r="AI46" s="1092"/>
      <c r="AJ46" s="1093"/>
      <c r="AK46" s="1052"/>
      <c r="AL46" s="1043"/>
      <c r="AM46" s="1043"/>
      <c r="AN46" s="1043"/>
      <c r="AO46" s="1043"/>
      <c r="AP46" s="1043"/>
      <c r="AQ46" s="1043"/>
      <c r="AR46" s="1043"/>
      <c r="AS46" s="1043"/>
      <c r="AT46" s="1043"/>
      <c r="AU46" s="1043"/>
      <c r="AV46" s="1043"/>
      <c r="AW46" s="1043"/>
      <c r="AX46" s="1043"/>
      <c r="AY46" s="1043"/>
      <c r="AZ46" s="1113"/>
      <c r="BA46" s="1113"/>
      <c r="BB46" s="1113"/>
      <c r="BC46" s="1113"/>
      <c r="BD46" s="1113"/>
      <c r="BE46" s="1103"/>
      <c r="BF46" s="1103"/>
      <c r="BG46" s="1103"/>
      <c r="BH46" s="1103"/>
      <c r="BI46" s="1104"/>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1"/>
      <c r="AG47" s="1092"/>
      <c r="AH47" s="1092"/>
      <c r="AI47" s="1092"/>
      <c r="AJ47" s="1093"/>
      <c r="AK47" s="1052"/>
      <c r="AL47" s="1043"/>
      <c r="AM47" s="1043"/>
      <c r="AN47" s="1043"/>
      <c r="AO47" s="1043"/>
      <c r="AP47" s="1043"/>
      <c r="AQ47" s="1043"/>
      <c r="AR47" s="1043"/>
      <c r="AS47" s="1043"/>
      <c r="AT47" s="1043"/>
      <c r="AU47" s="1043"/>
      <c r="AV47" s="1043"/>
      <c r="AW47" s="1043"/>
      <c r="AX47" s="1043"/>
      <c r="AY47" s="1043"/>
      <c r="AZ47" s="1113"/>
      <c r="BA47" s="1113"/>
      <c r="BB47" s="1113"/>
      <c r="BC47" s="1113"/>
      <c r="BD47" s="1113"/>
      <c r="BE47" s="1103"/>
      <c r="BF47" s="1103"/>
      <c r="BG47" s="1103"/>
      <c r="BH47" s="1103"/>
      <c r="BI47" s="1104"/>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1"/>
      <c r="AG48" s="1092"/>
      <c r="AH48" s="1092"/>
      <c r="AI48" s="1092"/>
      <c r="AJ48" s="1093"/>
      <c r="AK48" s="1052"/>
      <c r="AL48" s="1043"/>
      <c r="AM48" s="1043"/>
      <c r="AN48" s="1043"/>
      <c r="AO48" s="1043"/>
      <c r="AP48" s="1043"/>
      <c r="AQ48" s="1043"/>
      <c r="AR48" s="1043"/>
      <c r="AS48" s="1043"/>
      <c r="AT48" s="1043"/>
      <c r="AU48" s="1043"/>
      <c r="AV48" s="1043"/>
      <c r="AW48" s="1043"/>
      <c r="AX48" s="1043"/>
      <c r="AY48" s="1043"/>
      <c r="AZ48" s="1113"/>
      <c r="BA48" s="1113"/>
      <c r="BB48" s="1113"/>
      <c r="BC48" s="1113"/>
      <c r="BD48" s="1113"/>
      <c r="BE48" s="1103"/>
      <c r="BF48" s="1103"/>
      <c r="BG48" s="1103"/>
      <c r="BH48" s="1103"/>
      <c r="BI48" s="1104"/>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1"/>
      <c r="AG49" s="1092"/>
      <c r="AH49" s="1092"/>
      <c r="AI49" s="1092"/>
      <c r="AJ49" s="1093"/>
      <c r="AK49" s="1052"/>
      <c r="AL49" s="1043"/>
      <c r="AM49" s="1043"/>
      <c r="AN49" s="1043"/>
      <c r="AO49" s="1043"/>
      <c r="AP49" s="1043"/>
      <c r="AQ49" s="1043"/>
      <c r="AR49" s="1043"/>
      <c r="AS49" s="1043"/>
      <c r="AT49" s="1043"/>
      <c r="AU49" s="1043"/>
      <c r="AV49" s="1043"/>
      <c r="AW49" s="1043"/>
      <c r="AX49" s="1043"/>
      <c r="AY49" s="1043"/>
      <c r="AZ49" s="1113"/>
      <c r="BA49" s="1113"/>
      <c r="BB49" s="1113"/>
      <c r="BC49" s="1113"/>
      <c r="BD49" s="1113"/>
      <c r="BE49" s="1103"/>
      <c r="BF49" s="1103"/>
      <c r="BG49" s="1103"/>
      <c r="BH49" s="1103"/>
      <c r="BI49" s="1104"/>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c r="A50" s="241">
        <v>23</v>
      </c>
      <c r="B50" s="1108"/>
      <c r="C50" s="1109"/>
      <c r="D50" s="1109"/>
      <c r="E50" s="1109"/>
      <c r="F50" s="1109"/>
      <c r="G50" s="1109"/>
      <c r="H50" s="1109"/>
      <c r="I50" s="1109"/>
      <c r="J50" s="1109"/>
      <c r="K50" s="1109"/>
      <c r="L50" s="1109"/>
      <c r="M50" s="1109"/>
      <c r="N50" s="1109"/>
      <c r="O50" s="1109"/>
      <c r="P50" s="1110"/>
      <c r="Q50" s="1111"/>
      <c r="R50" s="1095"/>
      <c r="S50" s="1095"/>
      <c r="T50" s="1095"/>
      <c r="U50" s="1095"/>
      <c r="V50" s="1095"/>
      <c r="W50" s="1095"/>
      <c r="X50" s="1095"/>
      <c r="Y50" s="1095"/>
      <c r="Z50" s="1095"/>
      <c r="AA50" s="1095"/>
      <c r="AB50" s="1095"/>
      <c r="AC50" s="1095"/>
      <c r="AD50" s="1095"/>
      <c r="AE50" s="1112"/>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3"/>
      <c r="BF50" s="1103"/>
      <c r="BG50" s="1103"/>
      <c r="BH50" s="1103"/>
      <c r="BI50" s="1104"/>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c r="A51" s="241">
        <v>24</v>
      </c>
      <c r="B51" s="1108"/>
      <c r="C51" s="1109"/>
      <c r="D51" s="1109"/>
      <c r="E51" s="1109"/>
      <c r="F51" s="1109"/>
      <c r="G51" s="1109"/>
      <c r="H51" s="1109"/>
      <c r="I51" s="1109"/>
      <c r="J51" s="1109"/>
      <c r="K51" s="1109"/>
      <c r="L51" s="1109"/>
      <c r="M51" s="1109"/>
      <c r="N51" s="1109"/>
      <c r="O51" s="1109"/>
      <c r="P51" s="1110"/>
      <c r="Q51" s="1111"/>
      <c r="R51" s="1095"/>
      <c r="S51" s="1095"/>
      <c r="T51" s="1095"/>
      <c r="U51" s="1095"/>
      <c r="V51" s="1095"/>
      <c r="W51" s="1095"/>
      <c r="X51" s="1095"/>
      <c r="Y51" s="1095"/>
      <c r="Z51" s="1095"/>
      <c r="AA51" s="1095"/>
      <c r="AB51" s="1095"/>
      <c r="AC51" s="1095"/>
      <c r="AD51" s="1095"/>
      <c r="AE51" s="1112"/>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3"/>
      <c r="BF51" s="1103"/>
      <c r="BG51" s="1103"/>
      <c r="BH51" s="1103"/>
      <c r="BI51" s="1104"/>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c r="A52" s="241">
        <v>25</v>
      </c>
      <c r="B52" s="1108"/>
      <c r="C52" s="1109"/>
      <c r="D52" s="1109"/>
      <c r="E52" s="1109"/>
      <c r="F52" s="1109"/>
      <c r="G52" s="1109"/>
      <c r="H52" s="1109"/>
      <c r="I52" s="1109"/>
      <c r="J52" s="1109"/>
      <c r="K52" s="1109"/>
      <c r="L52" s="1109"/>
      <c r="M52" s="1109"/>
      <c r="N52" s="1109"/>
      <c r="O52" s="1109"/>
      <c r="P52" s="1110"/>
      <c r="Q52" s="1111"/>
      <c r="R52" s="1095"/>
      <c r="S52" s="1095"/>
      <c r="T52" s="1095"/>
      <c r="U52" s="1095"/>
      <c r="V52" s="1095"/>
      <c r="W52" s="1095"/>
      <c r="X52" s="1095"/>
      <c r="Y52" s="1095"/>
      <c r="Z52" s="1095"/>
      <c r="AA52" s="1095"/>
      <c r="AB52" s="1095"/>
      <c r="AC52" s="1095"/>
      <c r="AD52" s="1095"/>
      <c r="AE52" s="1112"/>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3"/>
      <c r="BF52" s="1103"/>
      <c r="BG52" s="1103"/>
      <c r="BH52" s="1103"/>
      <c r="BI52" s="1104"/>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c r="A53" s="241">
        <v>26</v>
      </c>
      <c r="B53" s="1108"/>
      <c r="C53" s="1109"/>
      <c r="D53" s="1109"/>
      <c r="E53" s="1109"/>
      <c r="F53" s="1109"/>
      <c r="G53" s="1109"/>
      <c r="H53" s="1109"/>
      <c r="I53" s="1109"/>
      <c r="J53" s="1109"/>
      <c r="K53" s="1109"/>
      <c r="L53" s="1109"/>
      <c r="M53" s="1109"/>
      <c r="N53" s="1109"/>
      <c r="O53" s="1109"/>
      <c r="P53" s="1110"/>
      <c r="Q53" s="1111"/>
      <c r="R53" s="1095"/>
      <c r="S53" s="1095"/>
      <c r="T53" s="1095"/>
      <c r="U53" s="1095"/>
      <c r="V53" s="1095"/>
      <c r="W53" s="1095"/>
      <c r="X53" s="1095"/>
      <c r="Y53" s="1095"/>
      <c r="Z53" s="1095"/>
      <c r="AA53" s="1095"/>
      <c r="AB53" s="1095"/>
      <c r="AC53" s="1095"/>
      <c r="AD53" s="1095"/>
      <c r="AE53" s="1112"/>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3"/>
      <c r="BF53" s="1103"/>
      <c r="BG53" s="1103"/>
      <c r="BH53" s="1103"/>
      <c r="BI53" s="1104"/>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c r="A54" s="241">
        <v>27</v>
      </c>
      <c r="B54" s="1108"/>
      <c r="C54" s="1109"/>
      <c r="D54" s="1109"/>
      <c r="E54" s="1109"/>
      <c r="F54" s="1109"/>
      <c r="G54" s="1109"/>
      <c r="H54" s="1109"/>
      <c r="I54" s="1109"/>
      <c r="J54" s="1109"/>
      <c r="K54" s="1109"/>
      <c r="L54" s="1109"/>
      <c r="M54" s="1109"/>
      <c r="N54" s="1109"/>
      <c r="O54" s="1109"/>
      <c r="P54" s="1110"/>
      <c r="Q54" s="1111"/>
      <c r="R54" s="1095"/>
      <c r="S54" s="1095"/>
      <c r="T54" s="1095"/>
      <c r="U54" s="1095"/>
      <c r="V54" s="1095"/>
      <c r="W54" s="1095"/>
      <c r="X54" s="1095"/>
      <c r="Y54" s="1095"/>
      <c r="Z54" s="1095"/>
      <c r="AA54" s="1095"/>
      <c r="AB54" s="1095"/>
      <c r="AC54" s="1095"/>
      <c r="AD54" s="1095"/>
      <c r="AE54" s="1112"/>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3"/>
      <c r="BF54" s="1103"/>
      <c r="BG54" s="1103"/>
      <c r="BH54" s="1103"/>
      <c r="BI54" s="1104"/>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c r="A55" s="241">
        <v>28</v>
      </c>
      <c r="B55" s="1108"/>
      <c r="C55" s="1109"/>
      <c r="D55" s="1109"/>
      <c r="E55" s="1109"/>
      <c r="F55" s="1109"/>
      <c r="G55" s="1109"/>
      <c r="H55" s="1109"/>
      <c r="I55" s="1109"/>
      <c r="J55" s="1109"/>
      <c r="K55" s="1109"/>
      <c r="L55" s="1109"/>
      <c r="M55" s="1109"/>
      <c r="N55" s="1109"/>
      <c r="O55" s="1109"/>
      <c r="P55" s="1110"/>
      <c r="Q55" s="1111"/>
      <c r="R55" s="1095"/>
      <c r="S55" s="1095"/>
      <c r="T55" s="1095"/>
      <c r="U55" s="1095"/>
      <c r="V55" s="1095"/>
      <c r="W55" s="1095"/>
      <c r="X55" s="1095"/>
      <c r="Y55" s="1095"/>
      <c r="Z55" s="1095"/>
      <c r="AA55" s="1095"/>
      <c r="AB55" s="1095"/>
      <c r="AC55" s="1095"/>
      <c r="AD55" s="1095"/>
      <c r="AE55" s="1112"/>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3"/>
      <c r="BF55" s="1103"/>
      <c r="BG55" s="1103"/>
      <c r="BH55" s="1103"/>
      <c r="BI55" s="1104"/>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c r="A56" s="241">
        <v>29</v>
      </c>
      <c r="B56" s="1108"/>
      <c r="C56" s="1109"/>
      <c r="D56" s="1109"/>
      <c r="E56" s="1109"/>
      <c r="F56" s="1109"/>
      <c r="G56" s="1109"/>
      <c r="H56" s="1109"/>
      <c r="I56" s="1109"/>
      <c r="J56" s="1109"/>
      <c r="K56" s="1109"/>
      <c r="L56" s="1109"/>
      <c r="M56" s="1109"/>
      <c r="N56" s="1109"/>
      <c r="O56" s="1109"/>
      <c r="P56" s="1110"/>
      <c r="Q56" s="1111"/>
      <c r="R56" s="1095"/>
      <c r="S56" s="1095"/>
      <c r="T56" s="1095"/>
      <c r="U56" s="1095"/>
      <c r="V56" s="1095"/>
      <c r="W56" s="1095"/>
      <c r="X56" s="1095"/>
      <c r="Y56" s="1095"/>
      <c r="Z56" s="1095"/>
      <c r="AA56" s="1095"/>
      <c r="AB56" s="1095"/>
      <c r="AC56" s="1095"/>
      <c r="AD56" s="1095"/>
      <c r="AE56" s="1112"/>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3"/>
      <c r="BF56" s="1103"/>
      <c r="BG56" s="1103"/>
      <c r="BH56" s="1103"/>
      <c r="BI56" s="1104"/>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c r="A57" s="241">
        <v>30</v>
      </c>
      <c r="B57" s="1108"/>
      <c r="C57" s="1109"/>
      <c r="D57" s="1109"/>
      <c r="E57" s="1109"/>
      <c r="F57" s="1109"/>
      <c r="G57" s="1109"/>
      <c r="H57" s="1109"/>
      <c r="I57" s="1109"/>
      <c r="J57" s="1109"/>
      <c r="K57" s="1109"/>
      <c r="L57" s="1109"/>
      <c r="M57" s="1109"/>
      <c r="N57" s="1109"/>
      <c r="O57" s="1109"/>
      <c r="P57" s="1110"/>
      <c r="Q57" s="1111"/>
      <c r="R57" s="1095"/>
      <c r="S57" s="1095"/>
      <c r="T57" s="1095"/>
      <c r="U57" s="1095"/>
      <c r="V57" s="1095"/>
      <c r="W57" s="1095"/>
      <c r="X57" s="1095"/>
      <c r="Y57" s="1095"/>
      <c r="Z57" s="1095"/>
      <c r="AA57" s="1095"/>
      <c r="AB57" s="1095"/>
      <c r="AC57" s="1095"/>
      <c r="AD57" s="1095"/>
      <c r="AE57" s="1112"/>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3"/>
      <c r="BF57" s="1103"/>
      <c r="BG57" s="1103"/>
      <c r="BH57" s="1103"/>
      <c r="BI57" s="1104"/>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c r="A58" s="241">
        <v>31</v>
      </c>
      <c r="B58" s="1108"/>
      <c r="C58" s="1109"/>
      <c r="D58" s="1109"/>
      <c r="E58" s="1109"/>
      <c r="F58" s="1109"/>
      <c r="G58" s="1109"/>
      <c r="H58" s="1109"/>
      <c r="I58" s="1109"/>
      <c r="J58" s="1109"/>
      <c r="K58" s="1109"/>
      <c r="L58" s="1109"/>
      <c r="M58" s="1109"/>
      <c r="N58" s="1109"/>
      <c r="O58" s="1109"/>
      <c r="P58" s="1110"/>
      <c r="Q58" s="1111"/>
      <c r="R58" s="1095"/>
      <c r="S58" s="1095"/>
      <c r="T58" s="1095"/>
      <c r="U58" s="1095"/>
      <c r="V58" s="1095"/>
      <c r="W58" s="1095"/>
      <c r="X58" s="1095"/>
      <c r="Y58" s="1095"/>
      <c r="Z58" s="1095"/>
      <c r="AA58" s="1095"/>
      <c r="AB58" s="1095"/>
      <c r="AC58" s="1095"/>
      <c r="AD58" s="1095"/>
      <c r="AE58" s="1112"/>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3"/>
      <c r="BF58" s="1103"/>
      <c r="BG58" s="1103"/>
      <c r="BH58" s="1103"/>
      <c r="BI58" s="1104"/>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c r="A59" s="241">
        <v>32</v>
      </c>
      <c r="B59" s="1108"/>
      <c r="C59" s="1109"/>
      <c r="D59" s="1109"/>
      <c r="E59" s="1109"/>
      <c r="F59" s="1109"/>
      <c r="G59" s="1109"/>
      <c r="H59" s="1109"/>
      <c r="I59" s="1109"/>
      <c r="J59" s="1109"/>
      <c r="K59" s="1109"/>
      <c r="L59" s="1109"/>
      <c r="M59" s="1109"/>
      <c r="N59" s="1109"/>
      <c r="O59" s="1109"/>
      <c r="P59" s="1110"/>
      <c r="Q59" s="1111"/>
      <c r="R59" s="1095"/>
      <c r="S59" s="1095"/>
      <c r="T59" s="1095"/>
      <c r="U59" s="1095"/>
      <c r="V59" s="1095"/>
      <c r="W59" s="1095"/>
      <c r="X59" s="1095"/>
      <c r="Y59" s="1095"/>
      <c r="Z59" s="1095"/>
      <c r="AA59" s="1095"/>
      <c r="AB59" s="1095"/>
      <c r="AC59" s="1095"/>
      <c r="AD59" s="1095"/>
      <c r="AE59" s="1112"/>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3"/>
      <c r="BF59" s="1103"/>
      <c r="BG59" s="1103"/>
      <c r="BH59" s="1103"/>
      <c r="BI59" s="1104"/>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c r="A60" s="241">
        <v>33</v>
      </c>
      <c r="B60" s="1108"/>
      <c r="C60" s="1109"/>
      <c r="D60" s="1109"/>
      <c r="E60" s="1109"/>
      <c r="F60" s="1109"/>
      <c r="G60" s="1109"/>
      <c r="H60" s="1109"/>
      <c r="I60" s="1109"/>
      <c r="J60" s="1109"/>
      <c r="K60" s="1109"/>
      <c r="L60" s="1109"/>
      <c r="M60" s="1109"/>
      <c r="N60" s="1109"/>
      <c r="O60" s="1109"/>
      <c r="P60" s="1110"/>
      <c r="Q60" s="1111"/>
      <c r="R60" s="1095"/>
      <c r="S60" s="1095"/>
      <c r="T60" s="1095"/>
      <c r="U60" s="1095"/>
      <c r="V60" s="1095"/>
      <c r="W60" s="1095"/>
      <c r="X60" s="1095"/>
      <c r="Y60" s="1095"/>
      <c r="Z60" s="1095"/>
      <c r="AA60" s="1095"/>
      <c r="AB60" s="1095"/>
      <c r="AC60" s="1095"/>
      <c r="AD60" s="1095"/>
      <c r="AE60" s="1112"/>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3"/>
      <c r="BF60" s="1103"/>
      <c r="BG60" s="1103"/>
      <c r="BH60" s="1103"/>
      <c r="BI60" s="1104"/>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c r="A61" s="241">
        <v>34</v>
      </c>
      <c r="B61" s="1108"/>
      <c r="C61" s="1109"/>
      <c r="D61" s="1109"/>
      <c r="E61" s="1109"/>
      <c r="F61" s="1109"/>
      <c r="G61" s="1109"/>
      <c r="H61" s="1109"/>
      <c r="I61" s="1109"/>
      <c r="J61" s="1109"/>
      <c r="K61" s="1109"/>
      <c r="L61" s="1109"/>
      <c r="M61" s="1109"/>
      <c r="N61" s="1109"/>
      <c r="O61" s="1109"/>
      <c r="P61" s="1110"/>
      <c r="Q61" s="1111"/>
      <c r="R61" s="1095"/>
      <c r="S61" s="1095"/>
      <c r="T61" s="1095"/>
      <c r="U61" s="1095"/>
      <c r="V61" s="1095"/>
      <c r="W61" s="1095"/>
      <c r="X61" s="1095"/>
      <c r="Y61" s="1095"/>
      <c r="Z61" s="1095"/>
      <c r="AA61" s="1095"/>
      <c r="AB61" s="1095"/>
      <c r="AC61" s="1095"/>
      <c r="AD61" s="1095"/>
      <c r="AE61" s="1112"/>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3"/>
      <c r="BF61" s="1103"/>
      <c r="BG61" s="1103"/>
      <c r="BH61" s="1103"/>
      <c r="BI61" s="1104"/>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c r="A62" s="241">
        <v>35</v>
      </c>
      <c r="B62" s="1108"/>
      <c r="C62" s="1109"/>
      <c r="D62" s="1109"/>
      <c r="E62" s="1109"/>
      <c r="F62" s="1109"/>
      <c r="G62" s="1109"/>
      <c r="H62" s="1109"/>
      <c r="I62" s="1109"/>
      <c r="J62" s="1109"/>
      <c r="K62" s="1109"/>
      <c r="L62" s="1109"/>
      <c r="M62" s="1109"/>
      <c r="N62" s="1109"/>
      <c r="O62" s="1109"/>
      <c r="P62" s="1110"/>
      <c r="Q62" s="1111"/>
      <c r="R62" s="1095"/>
      <c r="S62" s="1095"/>
      <c r="T62" s="1095"/>
      <c r="U62" s="1095"/>
      <c r="V62" s="1095"/>
      <c r="W62" s="1095"/>
      <c r="X62" s="1095"/>
      <c r="Y62" s="1095"/>
      <c r="Z62" s="1095"/>
      <c r="AA62" s="1095"/>
      <c r="AB62" s="1095"/>
      <c r="AC62" s="1095"/>
      <c r="AD62" s="1095"/>
      <c r="AE62" s="1112"/>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3"/>
      <c r="BF62" s="1103"/>
      <c r="BG62" s="1103"/>
      <c r="BH62" s="1103"/>
      <c r="BI62" s="1104"/>
      <c r="BJ62" s="1105" t="s">
        <v>405</v>
      </c>
      <c r="BK62" s="1106"/>
      <c r="BL62" s="1106"/>
      <c r="BM62" s="1106"/>
      <c r="BN62" s="1107"/>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c r="A63" s="244" t="s">
        <v>385</v>
      </c>
      <c r="B63" s="1013" t="s">
        <v>406</v>
      </c>
      <c r="C63" s="1014"/>
      <c r="D63" s="1014"/>
      <c r="E63" s="1014"/>
      <c r="F63" s="1014"/>
      <c r="G63" s="1014"/>
      <c r="H63" s="1014"/>
      <c r="I63" s="1014"/>
      <c r="J63" s="1014"/>
      <c r="K63" s="1014"/>
      <c r="L63" s="1014"/>
      <c r="M63" s="1014"/>
      <c r="N63" s="1014"/>
      <c r="O63" s="1014"/>
      <c r="P63" s="1015"/>
      <c r="Q63" s="1032"/>
      <c r="R63" s="1033"/>
      <c r="S63" s="1033"/>
      <c r="T63" s="1033"/>
      <c r="U63" s="1033"/>
      <c r="V63" s="1033"/>
      <c r="W63" s="1033"/>
      <c r="X63" s="1033"/>
      <c r="Y63" s="1033"/>
      <c r="Z63" s="1033"/>
      <c r="AA63" s="1033"/>
      <c r="AB63" s="1033"/>
      <c r="AC63" s="1033"/>
      <c r="AD63" s="1033"/>
      <c r="AE63" s="1034"/>
      <c r="AF63" s="1101">
        <v>2106</v>
      </c>
      <c r="AG63" s="1097"/>
      <c r="AH63" s="1097"/>
      <c r="AI63" s="1097"/>
      <c r="AJ63" s="1102"/>
      <c r="AK63" s="1035"/>
      <c r="AL63" s="1033"/>
      <c r="AM63" s="1033"/>
      <c r="AN63" s="1033"/>
      <c r="AO63" s="1033"/>
      <c r="AP63" s="1097">
        <v>10447</v>
      </c>
      <c r="AQ63" s="1097"/>
      <c r="AR63" s="1097"/>
      <c r="AS63" s="1097"/>
      <c r="AT63" s="1097"/>
      <c r="AU63" s="1097">
        <v>5348</v>
      </c>
      <c r="AV63" s="1097"/>
      <c r="AW63" s="1097"/>
      <c r="AX63" s="1097"/>
      <c r="AY63" s="1097"/>
      <c r="AZ63" s="1098"/>
      <c r="BA63" s="1098"/>
      <c r="BB63" s="1098"/>
      <c r="BC63" s="1098"/>
      <c r="BD63" s="1098"/>
      <c r="BE63" s="1030"/>
      <c r="BF63" s="1030"/>
      <c r="BG63" s="1030"/>
      <c r="BH63" s="1030"/>
      <c r="BI63" s="1031"/>
      <c r="BJ63" s="1099" t="s">
        <v>387</v>
      </c>
      <c r="BK63" s="1020"/>
      <c r="BL63" s="1020"/>
      <c r="BM63" s="1020"/>
      <c r="BN63" s="1100"/>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c r="A66" s="1067" t="s">
        <v>408</v>
      </c>
      <c r="B66" s="1068"/>
      <c r="C66" s="1068"/>
      <c r="D66" s="1068"/>
      <c r="E66" s="1068"/>
      <c r="F66" s="1068"/>
      <c r="G66" s="1068"/>
      <c r="H66" s="1068"/>
      <c r="I66" s="1068"/>
      <c r="J66" s="1068"/>
      <c r="K66" s="1068"/>
      <c r="L66" s="1068"/>
      <c r="M66" s="1068"/>
      <c r="N66" s="1068"/>
      <c r="O66" s="1068"/>
      <c r="P66" s="1069"/>
      <c r="Q66" s="1073" t="s">
        <v>409</v>
      </c>
      <c r="R66" s="1074"/>
      <c r="S66" s="1074"/>
      <c r="T66" s="1074"/>
      <c r="U66" s="1075"/>
      <c r="V66" s="1073" t="s">
        <v>410</v>
      </c>
      <c r="W66" s="1074"/>
      <c r="X66" s="1074"/>
      <c r="Y66" s="1074"/>
      <c r="Z66" s="1075"/>
      <c r="AA66" s="1073" t="s">
        <v>411</v>
      </c>
      <c r="AB66" s="1074"/>
      <c r="AC66" s="1074"/>
      <c r="AD66" s="1074"/>
      <c r="AE66" s="1075"/>
      <c r="AF66" s="1079" t="s">
        <v>412</v>
      </c>
      <c r="AG66" s="1080"/>
      <c r="AH66" s="1080"/>
      <c r="AI66" s="1080"/>
      <c r="AJ66" s="1081"/>
      <c r="AK66" s="1073" t="s">
        <v>394</v>
      </c>
      <c r="AL66" s="1068"/>
      <c r="AM66" s="1068"/>
      <c r="AN66" s="1068"/>
      <c r="AO66" s="1069"/>
      <c r="AP66" s="1073" t="s">
        <v>413</v>
      </c>
      <c r="AQ66" s="1074"/>
      <c r="AR66" s="1074"/>
      <c r="AS66" s="1074"/>
      <c r="AT66" s="1075"/>
      <c r="AU66" s="1073" t="s">
        <v>414</v>
      </c>
      <c r="AV66" s="1074"/>
      <c r="AW66" s="1074"/>
      <c r="AX66" s="1074"/>
      <c r="AY66" s="1075"/>
      <c r="AZ66" s="1073" t="s">
        <v>372</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7" t="s">
        <v>573</v>
      </c>
      <c r="C68" s="1058"/>
      <c r="D68" s="1058"/>
      <c r="E68" s="1058"/>
      <c r="F68" s="1058"/>
      <c r="G68" s="1058"/>
      <c r="H68" s="1058"/>
      <c r="I68" s="1058"/>
      <c r="J68" s="1058"/>
      <c r="K68" s="1058"/>
      <c r="L68" s="1058"/>
      <c r="M68" s="1058"/>
      <c r="N68" s="1058"/>
      <c r="O68" s="1058"/>
      <c r="P68" s="1059"/>
      <c r="Q68" s="1060">
        <v>10</v>
      </c>
      <c r="R68" s="1054"/>
      <c r="S68" s="1054"/>
      <c r="T68" s="1054"/>
      <c r="U68" s="1054"/>
      <c r="V68" s="1054">
        <v>8</v>
      </c>
      <c r="W68" s="1054"/>
      <c r="X68" s="1054"/>
      <c r="Y68" s="1054"/>
      <c r="Z68" s="1054"/>
      <c r="AA68" s="1054">
        <v>2</v>
      </c>
      <c r="AB68" s="1054"/>
      <c r="AC68" s="1054"/>
      <c r="AD68" s="1054"/>
      <c r="AE68" s="1054"/>
      <c r="AF68" s="1054">
        <v>2</v>
      </c>
      <c r="AG68" s="1054"/>
      <c r="AH68" s="1054"/>
      <c r="AI68" s="1054"/>
      <c r="AJ68" s="1054"/>
      <c r="AK68" s="1054" t="s">
        <v>597</v>
      </c>
      <c r="AL68" s="1054"/>
      <c r="AM68" s="1054"/>
      <c r="AN68" s="1054"/>
      <c r="AO68" s="1054"/>
      <c r="AP68" s="1054" t="s">
        <v>510</v>
      </c>
      <c r="AQ68" s="1054"/>
      <c r="AR68" s="1054"/>
      <c r="AS68" s="1054"/>
      <c r="AT68" s="1054"/>
      <c r="AU68" s="1054" t="s">
        <v>510</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6" t="s">
        <v>574</v>
      </c>
      <c r="C69" s="1047"/>
      <c r="D69" s="1047"/>
      <c r="E69" s="1047"/>
      <c r="F69" s="1047"/>
      <c r="G69" s="1047"/>
      <c r="H69" s="1047"/>
      <c r="I69" s="1047"/>
      <c r="J69" s="1047"/>
      <c r="K69" s="1047"/>
      <c r="L69" s="1047"/>
      <c r="M69" s="1047"/>
      <c r="N69" s="1047"/>
      <c r="O69" s="1047"/>
      <c r="P69" s="1048"/>
      <c r="Q69" s="1049">
        <v>90</v>
      </c>
      <c r="R69" s="1043"/>
      <c r="S69" s="1043"/>
      <c r="T69" s="1043"/>
      <c r="U69" s="1043"/>
      <c r="V69" s="1043">
        <v>90</v>
      </c>
      <c r="W69" s="1043"/>
      <c r="X69" s="1043"/>
      <c r="Y69" s="1043"/>
      <c r="Z69" s="1043"/>
      <c r="AA69" s="1043">
        <v>0</v>
      </c>
      <c r="AB69" s="1043"/>
      <c r="AC69" s="1043"/>
      <c r="AD69" s="1043"/>
      <c r="AE69" s="1043"/>
      <c r="AF69" s="1043">
        <v>0</v>
      </c>
      <c r="AG69" s="1043"/>
      <c r="AH69" s="1043"/>
      <c r="AI69" s="1043"/>
      <c r="AJ69" s="1043"/>
      <c r="AK69" s="1043">
        <v>2</v>
      </c>
      <c r="AL69" s="1043"/>
      <c r="AM69" s="1043"/>
      <c r="AN69" s="1043"/>
      <c r="AO69" s="1043"/>
      <c r="AP69" s="1043" t="s">
        <v>510</v>
      </c>
      <c r="AQ69" s="1043"/>
      <c r="AR69" s="1043"/>
      <c r="AS69" s="1043"/>
      <c r="AT69" s="1043"/>
      <c r="AU69" s="1043" t="s">
        <v>510</v>
      </c>
      <c r="AV69" s="1043"/>
      <c r="AW69" s="1043"/>
      <c r="AX69" s="1043"/>
      <c r="AY69" s="1043"/>
      <c r="AZ69" s="1044"/>
      <c r="BA69" s="1044"/>
      <c r="BB69" s="1044"/>
      <c r="BC69" s="1044"/>
      <c r="BD69" s="1045"/>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6" t="s">
        <v>575</v>
      </c>
      <c r="C70" s="1047"/>
      <c r="D70" s="1047"/>
      <c r="E70" s="1047"/>
      <c r="F70" s="1047"/>
      <c r="G70" s="1047"/>
      <c r="H70" s="1047"/>
      <c r="I70" s="1047"/>
      <c r="J70" s="1047"/>
      <c r="K70" s="1047"/>
      <c r="L70" s="1047"/>
      <c r="M70" s="1047"/>
      <c r="N70" s="1047"/>
      <c r="O70" s="1047"/>
      <c r="P70" s="1048"/>
      <c r="Q70" s="1049">
        <v>11954</v>
      </c>
      <c r="R70" s="1043"/>
      <c r="S70" s="1043"/>
      <c r="T70" s="1043"/>
      <c r="U70" s="1043"/>
      <c r="V70" s="1043">
        <v>11741</v>
      </c>
      <c r="W70" s="1043"/>
      <c r="X70" s="1043"/>
      <c r="Y70" s="1043"/>
      <c r="Z70" s="1043"/>
      <c r="AA70" s="1043">
        <v>213</v>
      </c>
      <c r="AB70" s="1043"/>
      <c r="AC70" s="1043"/>
      <c r="AD70" s="1043"/>
      <c r="AE70" s="1043"/>
      <c r="AF70" s="1043">
        <v>213</v>
      </c>
      <c r="AG70" s="1043"/>
      <c r="AH70" s="1043"/>
      <c r="AI70" s="1043"/>
      <c r="AJ70" s="1043"/>
      <c r="AK70" s="1043" t="s">
        <v>510</v>
      </c>
      <c r="AL70" s="1043"/>
      <c r="AM70" s="1043"/>
      <c r="AN70" s="1043"/>
      <c r="AO70" s="1043"/>
      <c r="AP70" s="1043" t="s">
        <v>510</v>
      </c>
      <c r="AQ70" s="1043"/>
      <c r="AR70" s="1043"/>
      <c r="AS70" s="1043"/>
      <c r="AT70" s="1043"/>
      <c r="AU70" s="1043" t="s">
        <v>510</v>
      </c>
      <c r="AV70" s="1043"/>
      <c r="AW70" s="1043"/>
      <c r="AX70" s="1043"/>
      <c r="AY70" s="1043"/>
      <c r="AZ70" s="1044"/>
      <c r="BA70" s="1044"/>
      <c r="BB70" s="1044"/>
      <c r="BC70" s="1044"/>
      <c r="BD70" s="1045"/>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6" t="s">
        <v>576</v>
      </c>
      <c r="C71" s="1047"/>
      <c r="D71" s="1047"/>
      <c r="E71" s="1047"/>
      <c r="F71" s="1047"/>
      <c r="G71" s="1047"/>
      <c r="H71" s="1047"/>
      <c r="I71" s="1047"/>
      <c r="J71" s="1047"/>
      <c r="K71" s="1047"/>
      <c r="L71" s="1047"/>
      <c r="M71" s="1047"/>
      <c r="N71" s="1047"/>
      <c r="O71" s="1047"/>
      <c r="P71" s="1048"/>
      <c r="Q71" s="1049">
        <v>59</v>
      </c>
      <c r="R71" s="1043"/>
      <c r="S71" s="1043"/>
      <c r="T71" s="1043"/>
      <c r="U71" s="1043"/>
      <c r="V71" s="1043">
        <v>59</v>
      </c>
      <c r="W71" s="1043"/>
      <c r="X71" s="1043"/>
      <c r="Y71" s="1043"/>
      <c r="Z71" s="1043"/>
      <c r="AA71" s="1043" t="s">
        <v>510</v>
      </c>
      <c r="AB71" s="1043"/>
      <c r="AC71" s="1043"/>
      <c r="AD71" s="1043"/>
      <c r="AE71" s="1043"/>
      <c r="AF71" s="1043" t="s">
        <v>510</v>
      </c>
      <c r="AG71" s="1043"/>
      <c r="AH71" s="1043"/>
      <c r="AI71" s="1043"/>
      <c r="AJ71" s="1043"/>
      <c r="AK71" s="1043" t="s">
        <v>510</v>
      </c>
      <c r="AL71" s="1043"/>
      <c r="AM71" s="1043"/>
      <c r="AN71" s="1043"/>
      <c r="AO71" s="1043"/>
      <c r="AP71" s="1043" t="s">
        <v>510</v>
      </c>
      <c r="AQ71" s="1043"/>
      <c r="AR71" s="1043"/>
      <c r="AS71" s="1043"/>
      <c r="AT71" s="1043"/>
      <c r="AU71" s="1043" t="s">
        <v>510</v>
      </c>
      <c r="AV71" s="1043"/>
      <c r="AW71" s="1043"/>
      <c r="AX71" s="1043"/>
      <c r="AY71" s="1043"/>
      <c r="AZ71" s="1044"/>
      <c r="BA71" s="1044"/>
      <c r="BB71" s="1044"/>
      <c r="BC71" s="1044"/>
      <c r="BD71" s="1045"/>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6" t="s">
        <v>577</v>
      </c>
      <c r="C72" s="1047"/>
      <c r="D72" s="1047"/>
      <c r="E72" s="1047"/>
      <c r="F72" s="1047"/>
      <c r="G72" s="1047"/>
      <c r="H72" s="1047"/>
      <c r="I72" s="1047"/>
      <c r="J72" s="1047"/>
      <c r="K72" s="1047"/>
      <c r="L72" s="1047"/>
      <c r="M72" s="1047"/>
      <c r="N72" s="1047"/>
      <c r="O72" s="1047"/>
      <c r="P72" s="1048"/>
      <c r="Q72" s="1049">
        <v>185</v>
      </c>
      <c r="R72" s="1043"/>
      <c r="S72" s="1043"/>
      <c r="T72" s="1043"/>
      <c r="U72" s="1043"/>
      <c r="V72" s="1043">
        <v>177</v>
      </c>
      <c r="W72" s="1043"/>
      <c r="X72" s="1043"/>
      <c r="Y72" s="1043"/>
      <c r="Z72" s="1043"/>
      <c r="AA72" s="1043">
        <v>8</v>
      </c>
      <c r="AB72" s="1043"/>
      <c r="AC72" s="1043"/>
      <c r="AD72" s="1043"/>
      <c r="AE72" s="1043"/>
      <c r="AF72" s="1043">
        <v>8</v>
      </c>
      <c r="AG72" s="1043"/>
      <c r="AH72" s="1043"/>
      <c r="AI72" s="1043"/>
      <c r="AJ72" s="1043"/>
      <c r="AK72" s="1043" t="s">
        <v>510</v>
      </c>
      <c r="AL72" s="1043"/>
      <c r="AM72" s="1043"/>
      <c r="AN72" s="1043"/>
      <c r="AO72" s="1043"/>
      <c r="AP72" s="1043" t="s">
        <v>510</v>
      </c>
      <c r="AQ72" s="1043"/>
      <c r="AR72" s="1043"/>
      <c r="AS72" s="1043"/>
      <c r="AT72" s="1043"/>
      <c r="AU72" s="1043" t="s">
        <v>510</v>
      </c>
      <c r="AV72" s="1043"/>
      <c r="AW72" s="1043"/>
      <c r="AX72" s="1043"/>
      <c r="AY72" s="1043"/>
      <c r="AZ72" s="1044"/>
      <c r="BA72" s="1044"/>
      <c r="BB72" s="1044"/>
      <c r="BC72" s="1044"/>
      <c r="BD72" s="1045"/>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6" t="s">
        <v>578</v>
      </c>
      <c r="C73" s="1047"/>
      <c r="D73" s="1047"/>
      <c r="E73" s="1047"/>
      <c r="F73" s="1047"/>
      <c r="G73" s="1047"/>
      <c r="H73" s="1047"/>
      <c r="I73" s="1047"/>
      <c r="J73" s="1047"/>
      <c r="K73" s="1047"/>
      <c r="L73" s="1047"/>
      <c r="M73" s="1047"/>
      <c r="N73" s="1047"/>
      <c r="O73" s="1047"/>
      <c r="P73" s="1048"/>
      <c r="Q73" s="1049">
        <v>20</v>
      </c>
      <c r="R73" s="1043"/>
      <c r="S73" s="1043"/>
      <c r="T73" s="1043"/>
      <c r="U73" s="1043"/>
      <c r="V73" s="1043">
        <v>19</v>
      </c>
      <c r="W73" s="1043"/>
      <c r="X73" s="1043"/>
      <c r="Y73" s="1043"/>
      <c r="Z73" s="1043"/>
      <c r="AA73" s="1043">
        <v>1</v>
      </c>
      <c r="AB73" s="1043"/>
      <c r="AC73" s="1043"/>
      <c r="AD73" s="1043"/>
      <c r="AE73" s="1043"/>
      <c r="AF73" s="1043">
        <v>1</v>
      </c>
      <c r="AG73" s="1043"/>
      <c r="AH73" s="1043"/>
      <c r="AI73" s="1043"/>
      <c r="AJ73" s="1043"/>
      <c r="AK73" s="1043" t="s">
        <v>510</v>
      </c>
      <c r="AL73" s="1043"/>
      <c r="AM73" s="1043"/>
      <c r="AN73" s="1043"/>
      <c r="AO73" s="1043"/>
      <c r="AP73" s="1043" t="s">
        <v>510</v>
      </c>
      <c r="AQ73" s="1043"/>
      <c r="AR73" s="1043"/>
      <c r="AS73" s="1043"/>
      <c r="AT73" s="1043"/>
      <c r="AU73" s="1043" t="s">
        <v>510</v>
      </c>
      <c r="AV73" s="1043"/>
      <c r="AW73" s="1043"/>
      <c r="AX73" s="1043"/>
      <c r="AY73" s="1043"/>
      <c r="AZ73" s="1044"/>
      <c r="BA73" s="1044"/>
      <c r="BB73" s="1044"/>
      <c r="BC73" s="1044"/>
      <c r="BD73" s="1045"/>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6" t="s">
        <v>579</v>
      </c>
      <c r="C74" s="1047"/>
      <c r="D74" s="1047"/>
      <c r="E74" s="1047"/>
      <c r="F74" s="1047"/>
      <c r="G74" s="1047"/>
      <c r="H74" s="1047"/>
      <c r="I74" s="1047"/>
      <c r="J74" s="1047"/>
      <c r="K74" s="1047"/>
      <c r="L74" s="1047"/>
      <c r="M74" s="1047"/>
      <c r="N74" s="1047"/>
      <c r="O74" s="1047"/>
      <c r="P74" s="1048"/>
      <c r="Q74" s="1049">
        <v>118</v>
      </c>
      <c r="R74" s="1043"/>
      <c r="S74" s="1043"/>
      <c r="T74" s="1043"/>
      <c r="U74" s="1043"/>
      <c r="V74" s="1043">
        <v>73</v>
      </c>
      <c r="W74" s="1043"/>
      <c r="X74" s="1043"/>
      <c r="Y74" s="1043"/>
      <c r="Z74" s="1043"/>
      <c r="AA74" s="1043">
        <v>45</v>
      </c>
      <c r="AB74" s="1043"/>
      <c r="AC74" s="1043"/>
      <c r="AD74" s="1043"/>
      <c r="AE74" s="1043"/>
      <c r="AF74" s="1043">
        <v>45</v>
      </c>
      <c r="AG74" s="1043"/>
      <c r="AH74" s="1043"/>
      <c r="AI74" s="1043"/>
      <c r="AJ74" s="1043"/>
      <c r="AK74" s="1043" t="s">
        <v>510</v>
      </c>
      <c r="AL74" s="1043"/>
      <c r="AM74" s="1043"/>
      <c r="AN74" s="1043"/>
      <c r="AO74" s="1043"/>
      <c r="AP74" s="1043" t="s">
        <v>510</v>
      </c>
      <c r="AQ74" s="1043"/>
      <c r="AR74" s="1043"/>
      <c r="AS74" s="1043"/>
      <c r="AT74" s="1043"/>
      <c r="AU74" s="1043" t="s">
        <v>510</v>
      </c>
      <c r="AV74" s="1043"/>
      <c r="AW74" s="1043"/>
      <c r="AX74" s="1043"/>
      <c r="AY74" s="1043"/>
      <c r="AZ74" s="1044"/>
      <c r="BA74" s="1044"/>
      <c r="BB74" s="1044"/>
      <c r="BC74" s="1044"/>
      <c r="BD74" s="1045"/>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6" t="s">
        <v>580</v>
      </c>
      <c r="C75" s="1047"/>
      <c r="D75" s="1047"/>
      <c r="E75" s="1047"/>
      <c r="F75" s="1047"/>
      <c r="G75" s="1047"/>
      <c r="H75" s="1047"/>
      <c r="I75" s="1047"/>
      <c r="J75" s="1047"/>
      <c r="K75" s="1047"/>
      <c r="L75" s="1047"/>
      <c r="M75" s="1047"/>
      <c r="N75" s="1047"/>
      <c r="O75" s="1047"/>
      <c r="P75" s="1048"/>
      <c r="Q75" s="1053">
        <v>315</v>
      </c>
      <c r="R75" s="1051"/>
      <c r="S75" s="1051"/>
      <c r="T75" s="1051"/>
      <c r="U75" s="1052"/>
      <c r="V75" s="1050">
        <v>258</v>
      </c>
      <c r="W75" s="1051"/>
      <c r="X75" s="1051"/>
      <c r="Y75" s="1051"/>
      <c r="Z75" s="1052"/>
      <c r="AA75" s="1050">
        <v>57</v>
      </c>
      <c r="AB75" s="1051"/>
      <c r="AC75" s="1051"/>
      <c r="AD75" s="1051"/>
      <c r="AE75" s="1052"/>
      <c r="AF75" s="1050">
        <v>57</v>
      </c>
      <c r="AG75" s="1051"/>
      <c r="AH75" s="1051"/>
      <c r="AI75" s="1051"/>
      <c r="AJ75" s="1052"/>
      <c r="AK75" s="1050" t="s">
        <v>510</v>
      </c>
      <c r="AL75" s="1051"/>
      <c r="AM75" s="1051"/>
      <c r="AN75" s="1051"/>
      <c r="AO75" s="1052"/>
      <c r="AP75" s="1050">
        <v>47</v>
      </c>
      <c r="AQ75" s="1051"/>
      <c r="AR75" s="1051"/>
      <c r="AS75" s="1051"/>
      <c r="AT75" s="1052"/>
      <c r="AU75" s="1050">
        <v>4</v>
      </c>
      <c r="AV75" s="1051"/>
      <c r="AW75" s="1051"/>
      <c r="AX75" s="1051"/>
      <c r="AY75" s="1052"/>
      <c r="AZ75" s="1044"/>
      <c r="BA75" s="1044"/>
      <c r="BB75" s="1044"/>
      <c r="BC75" s="1044"/>
      <c r="BD75" s="1045"/>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6" t="s">
        <v>581</v>
      </c>
      <c r="C76" s="1047"/>
      <c r="D76" s="1047"/>
      <c r="E76" s="1047"/>
      <c r="F76" s="1047"/>
      <c r="G76" s="1047"/>
      <c r="H76" s="1047"/>
      <c r="I76" s="1047"/>
      <c r="J76" s="1047"/>
      <c r="K76" s="1047"/>
      <c r="L76" s="1047"/>
      <c r="M76" s="1047"/>
      <c r="N76" s="1047"/>
      <c r="O76" s="1047"/>
      <c r="P76" s="1048"/>
      <c r="Q76" s="1053">
        <v>2357</v>
      </c>
      <c r="R76" s="1051"/>
      <c r="S76" s="1051"/>
      <c r="T76" s="1051"/>
      <c r="U76" s="1052"/>
      <c r="V76" s="1050">
        <v>2334</v>
      </c>
      <c r="W76" s="1051"/>
      <c r="X76" s="1051"/>
      <c r="Y76" s="1051"/>
      <c r="Z76" s="1052"/>
      <c r="AA76" s="1050">
        <v>23</v>
      </c>
      <c r="AB76" s="1051"/>
      <c r="AC76" s="1051"/>
      <c r="AD76" s="1051"/>
      <c r="AE76" s="1052"/>
      <c r="AF76" s="1050">
        <v>23</v>
      </c>
      <c r="AG76" s="1051"/>
      <c r="AH76" s="1051"/>
      <c r="AI76" s="1051"/>
      <c r="AJ76" s="1052"/>
      <c r="AK76" s="1050" t="s">
        <v>510</v>
      </c>
      <c r="AL76" s="1051"/>
      <c r="AM76" s="1051"/>
      <c r="AN76" s="1051"/>
      <c r="AO76" s="1052"/>
      <c r="AP76" s="1050">
        <v>1793</v>
      </c>
      <c r="AQ76" s="1051"/>
      <c r="AR76" s="1051"/>
      <c r="AS76" s="1051"/>
      <c r="AT76" s="1052"/>
      <c r="AU76" s="1050">
        <v>385</v>
      </c>
      <c r="AV76" s="1051"/>
      <c r="AW76" s="1051"/>
      <c r="AX76" s="1051"/>
      <c r="AY76" s="1052"/>
      <c r="AZ76" s="1044"/>
      <c r="BA76" s="1044"/>
      <c r="BB76" s="1044"/>
      <c r="BC76" s="1044"/>
      <c r="BD76" s="1045"/>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6" t="s">
        <v>582</v>
      </c>
      <c r="C77" s="1047"/>
      <c r="D77" s="1047"/>
      <c r="E77" s="1047"/>
      <c r="F77" s="1047"/>
      <c r="G77" s="1047"/>
      <c r="H77" s="1047"/>
      <c r="I77" s="1047"/>
      <c r="J77" s="1047"/>
      <c r="K77" s="1047"/>
      <c r="L77" s="1047"/>
      <c r="M77" s="1047"/>
      <c r="N77" s="1047"/>
      <c r="O77" s="1047"/>
      <c r="P77" s="1048"/>
      <c r="Q77" s="1053">
        <v>52</v>
      </c>
      <c r="R77" s="1051"/>
      <c r="S77" s="1051"/>
      <c r="T77" s="1051"/>
      <c r="U77" s="1052"/>
      <c r="V77" s="1050">
        <v>37</v>
      </c>
      <c r="W77" s="1051"/>
      <c r="X77" s="1051"/>
      <c r="Y77" s="1051"/>
      <c r="Z77" s="1052"/>
      <c r="AA77" s="1050">
        <v>15</v>
      </c>
      <c r="AB77" s="1051"/>
      <c r="AC77" s="1051"/>
      <c r="AD77" s="1051"/>
      <c r="AE77" s="1052"/>
      <c r="AF77" s="1050">
        <v>15</v>
      </c>
      <c r="AG77" s="1051"/>
      <c r="AH77" s="1051"/>
      <c r="AI77" s="1051"/>
      <c r="AJ77" s="1052"/>
      <c r="AK77" s="1050" t="s">
        <v>510</v>
      </c>
      <c r="AL77" s="1051"/>
      <c r="AM77" s="1051"/>
      <c r="AN77" s="1051"/>
      <c r="AO77" s="1052"/>
      <c r="AP77" s="1050" t="s">
        <v>510</v>
      </c>
      <c r="AQ77" s="1051"/>
      <c r="AR77" s="1051"/>
      <c r="AS77" s="1051"/>
      <c r="AT77" s="1052"/>
      <c r="AU77" s="1050" t="s">
        <v>510</v>
      </c>
      <c r="AV77" s="1051"/>
      <c r="AW77" s="1051"/>
      <c r="AX77" s="1051"/>
      <c r="AY77" s="1052"/>
      <c r="AZ77" s="1044"/>
      <c r="BA77" s="1044"/>
      <c r="BB77" s="1044"/>
      <c r="BC77" s="1044"/>
      <c r="BD77" s="1045"/>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6" t="s">
        <v>583</v>
      </c>
      <c r="C78" s="1047"/>
      <c r="D78" s="1047"/>
      <c r="E78" s="1047"/>
      <c r="F78" s="1047"/>
      <c r="G78" s="1047"/>
      <c r="H78" s="1047"/>
      <c r="I78" s="1047"/>
      <c r="J78" s="1047"/>
      <c r="K78" s="1047"/>
      <c r="L78" s="1047"/>
      <c r="M78" s="1047"/>
      <c r="N78" s="1047"/>
      <c r="O78" s="1047"/>
      <c r="P78" s="1048"/>
      <c r="Q78" s="1049">
        <v>11582</v>
      </c>
      <c r="R78" s="1043"/>
      <c r="S78" s="1043"/>
      <c r="T78" s="1043"/>
      <c r="U78" s="1043"/>
      <c r="V78" s="1043">
        <v>10416</v>
      </c>
      <c r="W78" s="1043"/>
      <c r="X78" s="1043"/>
      <c r="Y78" s="1043"/>
      <c r="Z78" s="1043"/>
      <c r="AA78" s="1043">
        <v>1166</v>
      </c>
      <c r="AB78" s="1043"/>
      <c r="AC78" s="1043"/>
      <c r="AD78" s="1043"/>
      <c r="AE78" s="1043"/>
      <c r="AF78" s="1043">
        <v>8776</v>
      </c>
      <c r="AG78" s="1043"/>
      <c r="AH78" s="1043"/>
      <c r="AI78" s="1043"/>
      <c r="AJ78" s="1043"/>
      <c r="AK78" s="1043" t="s">
        <v>510</v>
      </c>
      <c r="AL78" s="1043"/>
      <c r="AM78" s="1043"/>
      <c r="AN78" s="1043"/>
      <c r="AO78" s="1043"/>
      <c r="AP78" s="1043">
        <v>17701</v>
      </c>
      <c r="AQ78" s="1043"/>
      <c r="AR78" s="1043"/>
      <c r="AS78" s="1043"/>
      <c r="AT78" s="1043"/>
      <c r="AU78" s="1050" t="s">
        <v>510</v>
      </c>
      <c r="AV78" s="1051"/>
      <c r="AW78" s="1051"/>
      <c r="AX78" s="1051"/>
      <c r="AY78" s="1052"/>
      <c r="AZ78" s="1044"/>
      <c r="BA78" s="1044"/>
      <c r="BB78" s="1044"/>
      <c r="BC78" s="1044"/>
      <c r="BD78" s="1045"/>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6" t="s">
        <v>584</v>
      </c>
      <c r="C79" s="1047"/>
      <c r="D79" s="1047"/>
      <c r="E79" s="1047"/>
      <c r="F79" s="1047"/>
      <c r="G79" s="1047"/>
      <c r="H79" s="1047"/>
      <c r="I79" s="1047"/>
      <c r="J79" s="1047"/>
      <c r="K79" s="1047"/>
      <c r="L79" s="1047"/>
      <c r="M79" s="1047"/>
      <c r="N79" s="1047"/>
      <c r="O79" s="1047"/>
      <c r="P79" s="1048"/>
      <c r="Q79" s="1049">
        <v>2195</v>
      </c>
      <c r="R79" s="1043"/>
      <c r="S79" s="1043"/>
      <c r="T79" s="1043"/>
      <c r="U79" s="1043"/>
      <c r="V79" s="1043">
        <v>1985</v>
      </c>
      <c r="W79" s="1043"/>
      <c r="X79" s="1043"/>
      <c r="Y79" s="1043"/>
      <c r="Z79" s="1043"/>
      <c r="AA79" s="1043">
        <v>210</v>
      </c>
      <c r="AB79" s="1043"/>
      <c r="AC79" s="1043"/>
      <c r="AD79" s="1043"/>
      <c r="AE79" s="1043"/>
      <c r="AF79" s="1043">
        <v>210</v>
      </c>
      <c r="AG79" s="1043"/>
      <c r="AH79" s="1043"/>
      <c r="AI79" s="1043"/>
      <c r="AJ79" s="1043"/>
      <c r="AK79" s="1043" t="s">
        <v>510</v>
      </c>
      <c r="AL79" s="1043"/>
      <c r="AM79" s="1043"/>
      <c r="AN79" s="1043"/>
      <c r="AO79" s="1043"/>
      <c r="AP79" s="1043">
        <v>33</v>
      </c>
      <c r="AQ79" s="1043"/>
      <c r="AR79" s="1043"/>
      <c r="AS79" s="1043"/>
      <c r="AT79" s="1043"/>
      <c r="AU79" s="1043">
        <v>11</v>
      </c>
      <c r="AV79" s="1043"/>
      <c r="AW79" s="1043"/>
      <c r="AX79" s="1043"/>
      <c r="AY79" s="1043"/>
      <c r="AZ79" s="1044"/>
      <c r="BA79" s="1044"/>
      <c r="BB79" s="1044"/>
      <c r="BC79" s="1044"/>
      <c r="BD79" s="1045"/>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6" t="s">
        <v>585</v>
      </c>
      <c r="C80" s="1047"/>
      <c r="D80" s="1047"/>
      <c r="E80" s="1047"/>
      <c r="F80" s="1047"/>
      <c r="G80" s="1047"/>
      <c r="H80" s="1047"/>
      <c r="I80" s="1047"/>
      <c r="J80" s="1047"/>
      <c r="K80" s="1047"/>
      <c r="L80" s="1047"/>
      <c r="M80" s="1047"/>
      <c r="N80" s="1047"/>
      <c r="O80" s="1047"/>
      <c r="P80" s="1048"/>
      <c r="Q80" s="1049">
        <v>204</v>
      </c>
      <c r="R80" s="1043"/>
      <c r="S80" s="1043"/>
      <c r="T80" s="1043"/>
      <c r="U80" s="1043"/>
      <c r="V80" s="1043">
        <v>195</v>
      </c>
      <c r="W80" s="1043"/>
      <c r="X80" s="1043"/>
      <c r="Y80" s="1043"/>
      <c r="Z80" s="1043"/>
      <c r="AA80" s="1043">
        <v>9</v>
      </c>
      <c r="AB80" s="1043"/>
      <c r="AC80" s="1043"/>
      <c r="AD80" s="1043"/>
      <c r="AE80" s="1043"/>
      <c r="AF80" s="1043">
        <v>9</v>
      </c>
      <c r="AG80" s="1043"/>
      <c r="AH80" s="1043"/>
      <c r="AI80" s="1043"/>
      <c r="AJ80" s="1043"/>
      <c r="AK80" s="1043">
        <v>16</v>
      </c>
      <c r="AL80" s="1043"/>
      <c r="AM80" s="1043"/>
      <c r="AN80" s="1043"/>
      <c r="AO80" s="1043"/>
      <c r="AP80" s="1043" t="s">
        <v>510</v>
      </c>
      <c r="AQ80" s="1043"/>
      <c r="AR80" s="1043"/>
      <c r="AS80" s="1043"/>
      <c r="AT80" s="1043"/>
      <c r="AU80" s="1043" t="s">
        <v>510</v>
      </c>
      <c r="AV80" s="1043"/>
      <c r="AW80" s="1043"/>
      <c r="AX80" s="1043"/>
      <c r="AY80" s="1043"/>
      <c r="AZ80" s="1044"/>
      <c r="BA80" s="1044"/>
      <c r="BB80" s="1044"/>
      <c r="BC80" s="1044"/>
      <c r="BD80" s="1045"/>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6" t="s">
        <v>586</v>
      </c>
      <c r="C81" s="1047"/>
      <c r="D81" s="1047"/>
      <c r="E81" s="1047"/>
      <c r="F81" s="1047"/>
      <c r="G81" s="1047"/>
      <c r="H81" s="1047"/>
      <c r="I81" s="1047"/>
      <c r="J81" s="1047"/>
      <c r="K81" s="1047"/>
      <c r="L81" s="1047"/>
      <c r="M81" s="1047"/>
      <c r="N81" s="1047"/>
      <c r="O81" s="1047"/>
      <c r="P81" s="1048"/>
      <c r="Q81" s="1049">
        <v>66</v>
      </c>
      <c r="R81" s="1043"/>
      <c r="S81" s="1043"/>
      <c r="T81" s="1043"/>
      <c r="U81" s="1043"/>
      <c r="V81" s="1043">
        <v>66</v>
      </c>
      <c r="W81" s="1043"/>
      <c r="X81" s="1043"/>
      <c r="Y81" s="1043"/>
      <c r="Z81" s="1043"/>
      <c r="AA81" s="1043" t="s">
        <v>510</v>
      </c>
      <c r="AB81" s="1043"/>
      <c r="AC81" s="1043"/>
      <c r="AD81" s="1043"/>
      <c r="AE81" s="1043"/>
      <c r="AF81" s="1043" t="s">
        <v>510</v>
      </c>
      <c r="AG81" s="1043"/>
      <c r="AH81" s="1043"/>
      <c r="AI81" s="1043"/>
      <c r="AJ81" s="1043"/>
      <c r="AK81" s="1043" t="s">
        <v>510</v>
      </c>
      <c r="AL81" s="1043"/>
      <c r="AM81" s="1043"/>
      <c r="AN81" s="1043"/>
      <c r="AO81" s="1043"/>
      <c r="AP81" s="1043" t="s">
        <v>510</v>
      </c>
      <c r="AQ81" s="1043"/>
      <c r="AR81" s="1043"/>
      <c r="AS81" s="1043"/>
      <c r="AT81" s="1043"/>
      <c r="AU81" s="1043" t="s">
        <v>510</v>
      </c>
      <c r="AV81" s="1043"/>
      <c r="AW81" s="1043"/>
      <c r="AX81" s="1043"/>
      <c r="AY81" s="1043"/>
      <c r="AZ81" s="1044"/>
      <c r="BA81" s="1044"/>
      <c r="BB81" s="1044"/>
      <c r="BC81" s="1044"/>
      <c r="BD81" s="1045"/>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6" t="s">
        <v>587</v>
      </c>
      <c r="C82" s="1047"/>
      <c r="D82" s="1047"/>
      <c r="E82" s="1047"/>
      <c r="F82" s="1047"/>
      <c r="G82" s="1047"/>
      <c r="H82" s="1047"/>
      <c r="I82" s="1047"/>
      <c r="J82" s="1047"/>
      <c r="K82" s="1047"/>
      <c r="L82" s="1047"/>
      <c r="M82" s="1047"/>
      <c r="N82" s="1047"/>
      <c r="O82" s="1047"/>
      <c r="P82" s="1048"/>
      <c r="Q82" s="1049">
        <v>128</v>
      </c>
      <c r="R82" s="1043"/>
      <c r="S82" s="1043"/>
      <c r="T82" s="1043"/>
      <c r="U82" s="1043"/>
      <c r="V82" s="1043">
        <v>107</v>
      </c>
      <c r="W82" s="1043"/>
      <c r="X82" s="1043"/>
      <c r="Y82" s="1043"/>
      <c r="Z82" s="1043"/>
      <c r="AA82" s="1043">
        <v>21</v>
      </c>
      <c r="AB82" s="1043"/>
      <c r="AC82" s="1043"/>
      <c r="AD82" s="1043"/>
      <c r="AE82" s="1043"/>
      <c r="AF82" s="1043">
        <v>21</v>
      </c>
      <c r="AG82" s="1043"/>
      <c r="AH82" s="1043"/>
      <c r="AI82" s="1043"/>
      <c r="AJ82" s="1043"/>
      <c r="AK82" s="1043" t="s">
        <v>598</v>
      </c>
      <c r="AL82" s="1043"/>
      <c r="AM82" s="1043"/>
      <c r="AN82" s="1043"/>
      <c r="AO82" s="1043"/>
      <c r="AP82" s="1043" t="s">
        <v>510</v>
      </c>
      <c r="AQ82" s="1043"/>
      <c r="AR82" s="1043"/>
      <c r="AS82" s="1043"/>
      <c r="AT82" s="1043"/>
      <c r="AU82" s="1043" t="s">
        <v>510</v>
      </c>
      <c r="AV82" s="1043"/>
      <c r="AW82" s="1043"/>
      <c r="AX82" s="1043"/>
      <c r="AY82" s="1043"/>
      <c r="AZ82" s="1044"/>
      <c r="BA82" s="1044"/>
      <c r="BB82" s="1044"/>
      <c r="BC82" s="1044"/>
      <c r="BD82" s="1045"/>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6" t="s">
        <v>588</v>
      </c>
      <c r="C83" s="1047"/>
      <c r="D83" s="1047"/>
      <c r="E83" s="1047"/>
      <c r="F83" s="1047"/>
      <c r="G83" s="1047"/>
      <c r="H83" s="1047"/>
      <c r="I83" s="1047"/>
      <c r="J83" s="1047"/>
      <c r="K83" s="1047"/>
      <c r="L83" s="1047"/>
      <c r="M83" s="1047"/>
      <c r="N83" s="1047"/>
      <c r="O83" s="1047"/>
      <c r="P83" s="1048"/>
      <c r="Q83" s="1049">
        <v>27</v>
      </c>
      <c r="R83" s="1043"/>
      <c r="S83" s="1043"/>
      <c r="T83" s="1043"/>
      <c r="U83" s="1043"/>
      <c r="V83" s="1043">
        <v>27</v>
      </c>
      <c r="W83" s="1043"/>
      <c r="X83" s="1043"/>
      <c r="Y83" s="1043"/>
      <c r="Z83" s="1043"/>
      <c r="AA83" s="1043" t="s">
        <v>510</v>
      </c>
      <c r="AB83" s="1043"/>
      <c r="AC83" s="1043"/>
      <c r="AD83" s="1043"/>
      <c r="AE83" s="1043"/>
      <c r="AF83" s="1043" t="s">
        <v>510</v>
      </c>
      <c r="AG83" s="1043"/>
      <c r="AH83" s="1043"/>
      <c r="AI83" s="1043"/>
      <c r="AJ83" s="1043"/>
      <c r="AK83" s="1043">
        <v>26</v>
      </c>
      <c r="AL83" s="1043"/>
      <c r="AM83" s="1043"/>
      <c r="AN83" s="1043"/>
      <c r="AO83" s="1043"/>
      <c r="AP83" s="1043" t="s">
        <v>510</v>
      </c>
      <c r="AQ83" s="1043"/>
      <c r="AR83" s="1043"/>
      <c r="AS83" s="1043"/>
      <c r="AT83" s="1043"/>
      <c r="AU83" s="1043" t="s">
        <v>510</v>
      </c>
      <c r="AV83" s="1043"/>
      <c r="AW83" s="1043"/>
      <c r="AX83" s="1043"/>
      <c r="AY83" s="1043"/>
      <c r="AZ83" s="1044"/>
      <c r="BA83" s="1044"/>
      <c r="BB83" s="1044"/>
      <c r="BC83" s="1044"/>
      <c r="BD83" s="1045"/>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6" t="s">
        <v>589</v>
      </c>
      <c r="C84" s="1047"/>
      <c r="D84" s="1047"/>
      <c r="E84" s="1047"/>
      <c r="F84" s="1047"/>
      <c r="G84" s="1047"/>
      <c r="H84" s="1047"/>
      <c r="I84" s="1047"/>
      <c r="J84" s="1047"/>
      <c r="K84" s="1047"/>
      <c r="L84" s="1047"/>
      <c r="M84" s="1047"/>
      <c r="N84" s="1047"/>
      <c r="O84" s="1047"/>
      <c r="P84" s="1048"/>
      <c r="Q84" s="1049">
        <v>3351</v>
      </c>
      <c r="R84" s="1043"/>
      <c r="S84" s="1043"/>
      <c r="T84" s="1043"/>
      <c r="U84" s="1043"/>
      <c r="V84" s="1043">
        <v>3351</v>
      </c>
      <c r="W84" s="1043"/>
      <c r="X84" s="1043"/>
      <c r="Y84" s="1043"/>
      <c r="Z84" s="1043"/>
      <c r="AA84" s="1043" t="s">
        <v>510</v>
      </c>
      <c r="AB84" s="1043"/>
      <c r="AC84" s="1043"/>
      <c r="AD84" s="1043"/>
      <c r="AE84" s="1043"/>
      <c r="AF84" s="1043" t="s">
        <v>510</v>
      </c>
      <c r="AG84" s="1043"/>
      <c r="AH84" s="1043"/>
      <c r="AI84" s="1043"/>
      <c r="AJ84" s="1043"/>
      <c r="AK84" s="1043" t="s">
        <v>510</v>
      </c>
      <c r="AL84" s="1043"/>
      <c r="AM84" s="1043"/>
      <c r="AN84" s="1043"/>
      <c r="AO84" s="1043"/>
      <c r="AP84" s="1043" t="s">
        <v>510</v>
      </c>
      <c r="AQ84" s="1043"/>
      <c r="AR84" s="1043"/>
      <c r="AS84" s="1043"/>
      <c r="AT84" s="1043"/>
      <c r="AU84" s="1043" t="s">
        <v>510</v>
      </c>
      <c r="AV84" s="1043"/>
      <c r="AW84" s="1043"/>
      <c r="AX84" s="1043"/>
      <c r="AY84" s="1043"/>
      <c r="AZ84" s="1044"/>
      <c r="BA84" s="1044"/>
      <c r="BB84" s="1044"/>
      <c r="BC84" s="1044"/>
      <c r="BD84" s="1045"/>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6" t="s">
        <v>590</v>
      </c>
      <c r="C85" s="1047"/>
      <c r="D85" s="1047"/>
      <c r="E85" s="1047"/>
      <c r="F85" s="1047"/>
      <c r="G85" s="1047"/>
      <c r="H85" s="1047"/>
      <c r="I85" s="1047"/>
      <c r="J85" s="1047"/>
      <c r="K85" s="1047"/>
      <c r="L85" s="1047"/>
      <c r="M85" s="1047"/>
      <c r="N85" s="1047"/>
      <c r="O85" s="1047"/>
      <c r="P85" s="1048"/>
      <c r="Q85" s="1049">
        <v>247</v>
      </c>
      <c r="R85" s="1043"/>
      <c r="S85" s="1043"/>
      <c r="T85" s="1043"/>
      <c r="U85" s="1043"/>
      <c r="V85" s="1043">
        <v>205</v>
      </c>
      <c r="W85" s="1043"/>
      <c r="X85" s="1043"/>
      <c r="Y85" s="1043"/>
      <c r="Z85" s="1043"/>
      <c r="AA85" s="1043">
        <v>42</v>
      </c>
      <c r="AB85" s="1043"/>
      <c r="AC85" s="1043"/>
      <c r="AD85" s="1043"/>
      <c r="AE85" s="1043"/>
      <c r="AF85" s="1043">
        <v>42</v>
      </c>
      <c r="AG85" s="1043"/>
      <c r="AH85" s="1043"/>
      <c r="AI85" s="1043"/>
      <c r="AJ85" s="1043"/>
      <c r="AK85" s="1043">
        <v>53</v>
      </c>
      <c r="AL85" s="1043"/>
      <c r="AM85" s="1043"/>
      <c r="AN85" s="1043"/>
      <c r="AO85" s="1043"/>
      <c r="AP85" s="1043" t="s">
        <v>510</v>
      </c>
      <c r="AQ85" s="1043"/>
      <c r="AR85" s="1043"/>
      <c r="AS85" s="1043"/>
      <c r="AT85" s="1043"/>
      <c r="AU85" s="1043" t="s">
        <v>510</v>
      </c>
      <c r="AV85" s="1043"/>
      <c r="AW85" s="1043"/>
      <c r="AX85" s="1043"/>
      <c r="AY85" s="1043"/>
      <c r="AZ85" s="1044"/>
      <c r="BA85" s="1044"/>
      <c r="BB85" s="1044"/>
      <c r="BC85" s="1044"/>
      <c r="BD85" s="1045"/>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6" t="s">
        <v>591</v>
      </c>
      <c r="C86" s="1047"/>
      <c r="D86" s="1047"/>
      <c r="E86" s="1047"/>
      <c r="F86" s="1047"/>
      <c r="G86" s="1047"/>
      <c r="H86" s="1047"/>
      <c r="I86" s="1047"/>
      <c r="J86" s="1047"/>
      <c r="K86" s="1047"/>
      <c r="L86" s="1047"/>
      <c r="M86" s="1047"/>
      <c r="N86" s="1047"/>
      <c r="O86" s="1047"/>
      <c r="P86" s="1048"/>
      <c r="Q86" s="1049">
        <v>758744</v>
      </c>
      <c r="R86" s="1043"/>
      <c r="S86" s="1043"/>
      <c r="T86" s="1043"/>
      <c r="U86" s="1043"/>
      <c r="V86" s="1043">
        <v>730814</v>
      </c>
      <c r="W86" s="1043"/>
      <c r="X86" s="1043"/>
      <c r="Y86" s="1043"/>
      <c r="Z86" s="1043"/>
      <c r="AA86" s="1043">
        <v>27930</v>
      </c>
      <c r="AB86" s="1043"/>
      <c r="AC86" s="1043"/>
      <c r="AD86" s="1043"/>
      <c r="AE86" s="1043"/>
      <c r="AF86" s="1043">
        <v>27930</v>
      </c>
      <c r="AG86" s="1043"/>
      <c r="AH86" s="1043"/>
      <c r="AI86" s="1043"/>
      <c r="AJ86" s="1043"/>
      <c r="AK86" s="1043" t="s">
        <v>510</v>
      </c>
      <c r="AL86" s="1043"/>
      <c r="AM86" s="1043"/>
      <c r="AN86" s="1043"/>
      <c r="AO86" s="1043"/>
      <c r="AP86" s="1043" t="s">
        <v>510</v>
      </c>
      <c r="AQ86" s="1043"/>
      <c r="AR86" s="1043"/>
      <c r="AS86" s="1043"/>
      <c r="AT86" s="1043"/>
      <c r="AU86" s="1043" t="s">
        <v>510</v>
      </c>
      <c r="AV86" s="1043"/>
      <c r="AW86" s="1043"/>
      <c r="AX86" s="1043"/>
      <c r="AY86" s="1043"/>
      <c r="AZ86" s="1044"/>
      <c r="BA86" s="1044"/>
      <c r="BB86" s="1044"/>
      <c r="BC86" s="1044"/>
      <c r="BD86" s="1045"/>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6"/>
      <c r="C87" s="1037"/>
      <c r="D87" s="1037"/>
      <c r="E87" s="1037"/>
      <c r="F87" s="1037"/>
      <c r="G87" s="1037"/>
      <c r="H87" s="1037"/>
      <c r="I87" s="1037"/>
      <c r="J87" s="1037"/>
      <c r="K87" s="1037"/>
      <c r="L87" s="1037"/>
      <c r="M87" s="1037"/>
      <c r="N87" s="1037"/>
      <c r="O87" s="1037"/>
      <c r="P87" s="1038"/>
      <c r="Q87" s="1039"/>
      <c r="R87" s="1040"/>
      <c r="S87" s="1040"/>
      <c r="T87" s="1040"/>
      <c r="U87" s="1040"/>
      <c r="V87" s="1040"/>
      <c r="W87" s="1040"/>
      <c r="X87" s="1040"/>
      <c r="Y87" s="1040"/>
      <c r="Z87" s="1040"/>
      <c r="AA87" s="1040"/>
      <c r="AB87" s="1040"/>
      <c r="AC87" s="1040"/>
      <c r="AD87" s="1040"/>
      <c r="AE87" s="1040"/>
      <c r="AF87" s="1040"/>
      <c r="AG87" s="1040"/>
      <c r="AH87" s="1040"/>
      <c r="AI87" s="1040"/>
      <c r="AJ87" s="1040"/>
      <c r="AK87" s="1040"/>
      <c r="AL87" s="1040"/>
      <c r="AM87" s="1040"/>
      <c r="AN87" s="1040"/>
      <c r="AO87" s="1040"/>
      <c r="AP87" s="1040"/>
      <c r="AQ87" s="1040"/>
      <c r="AR87" s="1040"/>
      <c r="AS87" s="1040"/>
      <c r="AT87" s="1040"/>
      <c r="AU87" s="1040"/>
      <c r="AV87" s="1040"/>
      <c r="AW87" s="1040"/>
      <c r="AX87" s="1040"/>
      <c r="AY87" s="1040"/>
      <c r="AZ87" s="1041"/>
      <c r="BA87" s="1041"/>
      <c r="BB87" s="1041"/>
      <c r="BC87" s="1041"/>
      <c r="BD87" s="1042"/>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415</v>
      </c>
      <c r="C88" s="1014"/>
      <c r="D88" s="1014"/>
      <c r="E88" s="1014"/>
      <c r="F88" s="1014"/>
      <c r="G88" s="1014"/>
      <c r="H88" s="1014"/>
      <c r="I88" s="1014"/>
      <c r="J88" s="1014"/>
      <c r="K88" s="1014"/>
      <c r="L88" s="1014"/>
      <c r="M88" s="1014"/>
      <c r="N88" s="1014"/>
      <c r="O88" s="1014"/>
      <c r="P88" s="1015"/>
      <c r="Q88" s="1032"/>
      <c r="R88" s="1033"/>
      <c r="S88" s="1033"/>
      <c r="T88" s="1033"/>
      <c r="U88" s="1033"/>
      <c r="V88" s="1033"/>
      <c r="W88" s="1033"/>
      <c r="X88" s="1033"/>
      <c r="Y88" s="1033"/>
      <c r="Z88" s="1033"/>
      <c r="AA88" s="1033"/>
      <c r="AB88" s="1033"/>
      <c r="AC88" s="1033"/>
      <c r="AD88" s="1033"/>
      <c r="AE88" s="1033"/>
      <c r="AF88" s="1028">
        <v>37353</v>
      </c>
      <c r="AG88" s="1020"/>
      <c r="AH88" s="1020"/>
      <c r="AI88" s="1020"/>
      <c r="AJ88" s="1029"/>
      <c r="AK88" s="1034"/>
      <c r="AL88" s="1017"/>
      <c r="AM88" s="1017"/>
      <c r="AN88" s="1017"/>
      <c r="AO88" s="1035"/>
      <c r="AP88" s="1028">
        <v>19574</v>
      </c>
      <c r="AQ88" s="1020"/>
      <c r="AR88" s="1020"/>
      <c r="AS88" s="1020"/>
      <c r="AT88" s="1029"/>
      <c r="AU88" s="1028">
        <v>400</v>
      </c>
      <c r="AV88" s="1020"/>
      <c r="AW88" s="1020"/>
      <c r="AX88" s="1020"/>
      <c r="AY88" s="1029"/>
      <c r="AZ88" s="1030"/>
      <c r="BA88" s="1030"/>
      <c r="BB88" s="1030"/>
      <c r="BC88" s="1030"/>
      <c r="BD88" s="1031"/>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510</v>
      </c>
      <c r="CX102" s="1020"/>
      <c r="CY102" s="1020"/>
      <c r="CZ102" s="1020"/>
      <c r="DA102" s="1021"/>
      <c r="DB102" s="1019" t="s">
        <v>510</v>
      </c>
      <c r="DC102" s="1020"/>
      <c r="DD102" s="1020"/>
      <c r="DE102" s="1020"/>
      <c r="DF102" s="1021"/>
      <c r="DG102" s="1019">
        <v>142</v>
      </c>
      <c r="DH102" s="1020"/>
      <c r="DI102" s="1020"/>
      <c r="DJ102" s="1020"/>
      <c r="DK102" s="1021"/>
      <c r="DL102" s="1019" t="s">
        <v>510</v>
      </c>
      <c r="DM102" s="1020"/>
      <c r="DN102" s="1020"/>
      <c r="DO102" s="1020"/>
      <c r="DP102" s="1021"/>
      <c r="DQ102" s="1019">
        <v>134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1026607</v>
      </c>
      <c r="AB110" s="956"/>
      <c r="AC110" s="956"/>
      <c r="AD110" s="956"/>
      <c r="AE110" s="957"/>
      <c r="AF110" s="958">
        <v>1027671</v>
      </c>
      <c r="AG110" s="956"/>
      <c r="AH110" s="956"/>
      <c r="AI110" s="956"/>
      <c r="AJ110" s="957"/>
      <c r="AK110" s="958">
        <v>1132656</v>
      </c>
      <c r="AL110" s="956"/>
      <c r="AM110" s="956"/>
      <c r="AN110" s="956"/>
      <c r="AO110" s="957"/>
      <c r="AP110" s="959">
        <v>15.1</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10632018</v>
      </c>
      <c r="BR110" s="903"/>
      <c r="BS110" s="903"/>
      <c r="BT110" s="903"/>
      <c r="BU110" s="903"/>
      <c r="BV110" s="903">
        <v>10488917</v>
      </c>
      <c r="BW110" s="903"/>
      <c r="BX110" s="903"/>
      <c r="BY110" s="903"/>
      <c r="BZ110" s="903"/>
      <c r="CA110" s="903">
        <v>10622126</v>
      </c>
      <c r="CB110" s="903"/>
      <c r="CC110" s="903"/>
      <c r="CD110" s="903"/>
      <c r="CE110" s="903"/>
      <c r="CF110" s="927">
        <v>141.19999999999999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v>2142170</v>
      </c>
      <c r="DM110" s="903"/>
      <c r="DN110" s="903"/>
      <c r="DO110" s="903"/>
      <c r="DP110" s="903"/>
      <c r="DQ110" s="903">
        <v>2026165</v>
      </c>
      <c r="DR110" s="903"/>
      <c r="DS110" s="903"/>
      <c r="DT110" s="903"/>
      <c r="DU110" s="903"/>
      <c r="DV110" s="904">
        <v>26.9</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431</v>
      </c>
      <c r="AG111" s="984"/>
      <c r="AH111" s="984"/>
      <c r="AI111" s="984"/>
      <c r="AJ111" s="985"/>
      <c r="AK111" s="986" t="s">
        <v>431</v>
      </c>
      <c r="AL111" s="984"/>
      <c r="AM111" s="984"/>
      <c r="AN111" s="984"/>
      <c r="AO111" s="985"/>
      <c r="AP111" s="987" t="s">
        <v>431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435</v>
      </c>
      <c r="BR111" s="875"/>
      <c r="BS111" s="875"/>
      <c r="BT111" s="875"/>
      <c r="BU111" s="875"/>
      <c r="BV111" s="875">
        <v>2142170</v>
      </c>
      <c r="BW111" s="875"/>
      <c r="BX111" s="875"/>
      <c r="BY111" s="875"/>
      <c r="BZ111" s="875"/>
      <c r="CA111" s="875">
        <v>2026165</v>
      </c>
      <c r="CB111" s="875"/>
      <c r="CC111" s="875"/>
      <c r="CD111" s="875"/>
      <c r="CE111" s="875"/>
      <c r="CF111" s="936">
        <v>26.9</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433</v>
      </c>
      <c r="AG112" s="838"/>
      <c r="AH112" s="838"/>
      <c r="AI112" s="838"/>
      <c r="AJ112" s="839"/>
      <c r="AK112" s="840" t="s">
        <v>435</v>
      </c>
      <c r="AL112" s="838"/>
      <c r="AM112" s="838"/>
      <c r="AN112" s="838"/>
      <c r="AO112" s="839"/>
      <c r="AP112" s="885" t="s">
        <v>433</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6171095</v>
      </c>
      <c r="BR112" s="875"/>
      <c r="BS112" s="875"/>
      <c r="BT112" s="875"/>
      <c r="BU112" s="875"/>
      <c r="BV112" s="875">
        <v>5839097</v>
      </c>
      <c r="BW112" s="875"/>
      <c r="BX112" s="875"/>
      <c r="BY112" s="875"/>
      <c r="BZ112" s="875"/>
      <c r="CA112" s="875">
        <v>5348498</v>
      </c>
      <c r="CB112" s="875"/>
      <c r="CC112" s="875"/>
      <c r="CD112" s="875"/>
      <c r="CE112" s="875"/>
      <c r="CF112" s="936">
        <v>71.099999999999994</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433</v>
      </c>
      <c r="DM112" s="875"/>
      <c r="DN112" s="875"/>
      <c r="DO112" s="875"/>
      <c r="DP112" s="875"/>
      <c r="DQ112" s="875" t="s">
        <v>433</v>
      </c>
      <c r="DR112" s="875"/>
      <c r="DS112" s="875"/>
      <c r="DT112" s="875"/>
      <c r="DU112" s="875"/>
      <c r="DV112" s="852" t="s">
        <v>433</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585191</v>
      </c>
      <c r="AB113" s="984"/>
      <c r="AC113" s="984"/>
      <c r="AD113" s="984"/>
      <c r="AE113" s="985"/>
      <c r="AF113" s="986">
        <v>577359</v>
      </c>
      <c r="AG113" s="984"/>
      <c r="AH113" s="984"/>
      <c r="AI113" s="984"/>
      <c r="AJ113" s="985"/>
      <c r="AK113" s="986">
        <v>564278</v>
      </c>
      <c r="AL113" s="984"/>
      <c r="AM113" s="984"/>
      <c r="AN113" s="984"/>
      <c r="AO113" s="985"/>
      <c r="AP113" s="987">
        <v>7.5</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655589</v>
      </c>
      <c r="BR113" s="875"/>
      <c r="BS113" s="875"/>
      <c r="BT113" s="875"/>
      <c r="BU113" s="875"/>
      <c r="BV113" s="875">
        <v>454381</v>
      </c>
      <c r="BW113" s="875"/>
      <c r="BX113" s="875"/>
      <c r="BY113" s="875"/>
      <c r="BZ113" s="875"/>
      <c r="CA113" s="875">
        <v>399785</v>
      </c>
      <c r="CB113" s="875"/>
      <c r="CC113" s="875"/>
      <c r="CD113" s="875"/>
      <c r="CE113" s="875"/>
      <c r="CF113" s="936">
        <v>5.3</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433</v>
      </c>
      <c r="DM113" s="838"/>
      <c r="DN113" s="838"/>
      <c r="DO113" s="838"/>
      <c r="DP113" s="839"/>
      <c r="DQ113" s="840" t="s">
        <v>433</v>
      </c>
      <c r="DR113" s="838"/>
      <c r="DS113" s="838"/>
      <c r="DT113" s="838"/>
      <c r="DU113" s="839"/>
      <c r="DV113" s="885" t="s">
        <v>433</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176571</v>
      </c>
      <c r="AB114" s="838"/>
      <c r="AC114" s="838"/>
      <c r="AD114" s="838"/>
      <c r="AE114" s="839"/>
      <c r="AF114" s="840">
        <v>131185</v>
      </c>
      <c r="AG114" s="838"/>
      <c r="AH114" s="838"/>
      <c r="AI114" s="838"/>
      <c r="AJ114" s="839"/>
      <c r="AK114" s="840">
        <v>76853</v>
      </c>
      <c r="AL114" s="838"/>
      <c r="AM114" s="838"/>
      <c r="AN114" s="838"/>
      <c r="AO114" s="839"/>
      <c r="AP114" s="885">
        <v>1</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102637</v>
      </c>
      <c r="BR114" s="875"/>
      <c r="BS114" s="875"/>
      <c r="BT114" s="875"/>
      <c r="BU114" s="875"/>
      <c r="BV114" s="875" t="s">
        <v>433</v>
      </c>
      <c r="BW114" s="875"/>
      <c r="BX114" s="875"/>
      <c r="BY114" s="875"/>
      <c r="BZ114" s="875"/>
      <c r="CA114" s="875" t="s">
        <v>433</v>
      </c>
      <c r="CB114" s="875"/>
      <c r="CC114" s="875"/>
      <c r="CD114" s="875"/>
      <c r="CE114" s="875"/>
      <c r="CF114" s="936" t="s">
        <v>433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433</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87951</v>
      </c>
      <c r="AB115" s="984"/>
      <c r="AC115" s="984"/>
      <c r="AD115" s="984"/>
      <c r="AE115" s="985"/>
      <c r="AF115" s="986">
        <v>104123</v>
      </c>
      <c r="AG115" s="984"/>
      <c r="AH115" s="984"/>
      <c r="AI115" s="984"/>
      <c r="AJ115" s="985"/>
      <c r="AK115" s="986">
        <v>220795</v>
      </c>
      <c r="AL115" s="984"/>
      <c r="AM115" s="984"/>
      <c r="AN115" s="984"/>
      <c r="AO115" s="985"/>
      <c r="AP115" s="987">
        <v>2.9</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227219</v>
      </c>
      <c r="BR115" s="875"/>
      <c r="BS115" s="875"/>
      <c r="BT115" s="875"/>
      <c r="BU115" s="875"/>
      <c r="BV115" s="875">
        <v>134271</v>
      </c>
      <c r="BW115" s="875"/>
      <c r="BX115" s="875"/>
      <c r="BY115" s="875"/>
      <c r="BZ115" s="875"/>
      <c r="CA115" s="875">
        <v>134429</v>
      </c>
      <c r="CB115" s="875"/>
      <c r="CC115" s="875"/>
      <c r="CD115" s="875"/>
      <c r="CE115" s="875"/>
      <c r="CF115" s="936">
        <v>1.8</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433</v>
      </c>
      <c r="DM115" s="838"/>
      <c r="DN115" s="838"/>
      <c r="DO115" s="838"/>
      <c r="DP115" s="839"/>
      <c r="DQ115" s="840" t="s">
        <v>433</v>
      </c>
      <c r="DR115" s="838"/>
      <c r="DS115" s="838"/>
      <c r="DT115" s="838"/>
      <c r="DU115" s="839"/>
      <c r="DV115" s="885" t="s">
        <v>433</v>
      </c>
      <c r="DW115" s="886"/>
      <c r="DX115" s="886"/>
      <c r="DY115" s="886"/>
      <c r="DZ115" s="887"/>
    </row>
    <row r="116" spans="1:130" s="226" customFormat="1" ht="26.25" customHeight="1">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433</v>
      </c>
      <c r="AG116" s="838"/>
      <c r="AH116" s="838"/>
      <c r="AI116" s="838"/>
      <c r="AJ116" s="839"/>
      <c r="AK116" s="840" t="s">
        <v>433</v>
      </c>
      <c r="AL116" s="838"/>
      <c r="AM116" s="838"/>
      <c r="AN116" s="838"/>
      <c r="AO116" s="839"/>
      <c r="AP116" s="885" t="s">
        <v>433</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433</v>
      </c>
      <c r="BW116" s="875"/>
      <c r="BX116" s="875"/>
      <c r="BY116" s="875"/>
      <c r="BZ116" s="875"/>
      <c r="CA116" s="875" t="s">
        <v>433</v>
      </c>
      <c r="CB116" s="875"/>
      <c r="CC116" s="875"/>
      <c r="CD116" s="875"/>
      <c r="CE116" s="875"/>
      <c r="CF116" s="936" t="s">
        <v>435</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433</v>
      </c>
      <c r="DM116" s="838"/>
      <c r="DN116" s="838"/>
      <c r="DO116" s="838"/>
      <c r="DP116" s="839"/>
      <c r="DQ116" s="840" t="s">
        <v>433</v>
      </c>
      <c r="DR116" s="838"/>
      <c r="DS116" s="838"/>
      <c r="DT116" s="838"/>
      <c r="DU116" s="839"/>
      <c r="DV116" s="885" t="s">
        <v>433</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1876320</v>
      </c>
      <c r="AB117" s="970"/>
      <c r="AC117" s="970"/>
      <c r="AD117" s="970"/>
      <c r="AE117" s="971"/>
      <c r="AF117" s="972">
        <v>1840338</v>
      </c>
      <c r="AG117" s="970"/>
      <c r="AH117" s="970"/>
      <c r="AI117" s="970"/>
      <c r="AJ117" s="971"/>
      <c r="AK117" s="972">
        <v>1994582</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239</v>
      </c>
      <c r="BR117" s="875"/>
      <c r="BS117" s="875"/>
      <c r="BT117" s="875"/>
      <c r="BU117" s="875"/>
      <c r="BV117" s="875" t="s">
        <v>435</v>
      </c>
      <c r="BW117" s="875"/>
      <c r="BX117" s="875"/>
      <c r="BY117" s="875"/>
      <c r="BZ117" s="875"/>
      <c r="CA117" s="875" t="s">
        <v>455</v>
      </c>
      <c r="CB117" s="875"/>
      <c r="CC117" s="875"/>
      <c r="CD117" s="875"/>
      <c r="CE117" s="875"/>
      <c r="CF117" s="936" t="s">
        <v>435</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435</v>
      </c>
      <c r="DM117" s="838"/>
      <c r="DN117" s="838"/>
      <c r="DO117" s="838"/>
      <c r="DP117" s="839"/>
      <c r="DQ117" s="840" t="s">
        <v>457</v>
      </c>
      <c r="DR117" s="838"/>
      <c r="DS117" s="838"/>
      <c r="DT117" s="838"/>
      <c r="DU117" s="839"/>
      <c r="DV117" s="885" t="s">
        <v>435</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435</v>
      </c>
      <c r="CB118" s="906"/>
      <c r="CC118" s="906"/>
      <c r="CD118" s="906"/>
      <c r="CE118" s="906"/>
      <c r="CF118" s="936" t="s">
        <v>435</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435</v>
      </c>
      <c r="DM118" s="838"/>
      <c r="DN118" s="838"/>
      <c r="DO118" s="838"/>
      <c r="DP118" s="839"/>
      <c r="DQ118" s="840" t="s">
        <v>435</v>
      </c>
      <c r="DR118" s="838"/>
      <c r="DS118" s="838"/>
      <c r="DT118" s="838"/>
      <c r="DU118" s="839"/>
      <c r="DV118" s="885" t="s">
        <v>435</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455</v>
      </c>
      <c r="AG119" s="956"/>
      <c r="AH119" s="956"/>
      <c r="AI119" s="956"/>
      <c r="AJ119" s="957"/>
      <c r="AK119" s="958">
        <v>118554</v>
      </c>
      <c r="AL119" s="956"/>
      <c r="AM119" s="956"/>
      <c r="AN119" s="956"/>
      <c r="AO119" s="957"/>
      <c r="AP119" s="959">
        <v>1.6</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17788558</v>
      </c>
      <c r="BR119" s="906"/>
      <c r="BS119" s="906"/>
      <c r="BT119" s="906"/>
      <c r="BU119" s="906"/>
      <c r="BV119" s="906">
        <v>19058836</v>
      </c>
      <c r="BW119" s="906"/>
      <c r="BX119" s="906"/>
      <c r="BY119" s="906"/>
      <c r="BZ119" s="906"/>
      <c r="CA119" s="906">
        <v>18531003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435</v>
      </c>
      <c r="DM119" s="821"/>
      <c r="DN119" s="821"/>
      <c r="DO119" s="821"/>
      <c r="DP119" s="822"/>
      <c r="DQ119" s="823" t="s">
        <v>435</v>
      </c>
      <c r="DR119" s="821"/>
      <c r="DS119" s="821"/>
      <c r="DT119" s="821"/>
      <c r="DU119" s="822"/>
      <c r="DV119" s="909" t="s">
        <v>457</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457</v>
      </c>
      <c r="AB120" s="838"/>
      <c r="AC120" s="838"/>
      <c r="AD120" s="838"/>
      <c r="AE120" s="839"/>
      <c r="AF120" s="840" t="s">
        <v>435</v>
      </c>
      <c r="AG120" s="838"/>
      <c r="AH120" s="838"/>
      <c r="AI120" s="838"/>
      <c r="AJ120" s="839"/>
      <c r="AK120" s="840" t="s">
        <v>435</v>
      </c>
      <c r="AL120" s="838"/>
      <c r="AM120" s="838"/>
      <c r="AN120" s="838"/>
      <c r="AO120" s="839"/>
      <c r="AP120" s="885" t="s">
        <v>435</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3009361</v>
      </c>
      <c r="BR120" s="903"/>
      <c r="BS120" s="903"/>
      <c r="BT120" s="903"/>
      <c r="BU120" s="903"/>
      <c r="BV120" s="903">
        <v>3407342</v>
      </c>
      <c r="BW120" s="903"/>
      <c r="BX120" s="903"/>
      <c r="BY120" s="903"/>
      <c r="BZ120" s="903"/>
      <c r="CA120" s="903">
        <v>3782092</v>
      </c>
      <c r="CB120" s="903"/>
      <c r="CC120" s="903"/>
      <c r="CD120" s="903"/>
      <c r="CE120" s="903"/>
      <c r="CF120" s="927">
        <v>50.3</v>
      </c>
      <c r="CG120" s="928"/>
      <c r="CH120" s="928"/>
      <c r="CI120" s="928"/>
      <c r="CJ120" s="928"/>
      <c r="CK120" s="929" t="s">
        <v>464</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6166838</v>
      </c>
      <c r="DH120" s="903"/>
      <c r="DI120" s="903"/>
      <c r="DJ120" s="903"/>
      <c r="DK120" s="903"/>
      <c r="DL120" s="903">
        <v>5837805</v>
      </c>
      <c r="DM120" s="903"/>
      <c r="DN120" s="903"/>
      <c r="DO120" s="903"/>
      <c r="DP120" s="903"/>
      <c r="DQ120" s="903">
        <v>5348498</v>
      </c>
      <c r="DR120" s="903"/>
      <c r="DS120" s="903"/>
      <c r="DT120" s="903"/>
      <c r="DU120" s="903"/>
      <c r="DV120" s="904">
        <v>71.099999999999994</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435</v>
      </c>
      <c r="AG121" s="838"/>
      <c r="AH121" s="838"/>
      <c r="AI121" s="838"/>
      <c r="AJ121" s="839"/>
      <c r="AK121" s="840" t="s">
        <v>435</v>
      </c>
      <c r="AL121" s="838"/>
      <c r="AM121" s="838"/>
      <c r="AN121" s="838"/>
      <c r="AO121" s="839"/>
      <c r="AP121" s="885" t="s">
        <v>435</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t="s">
        <v>435</v>
      </c>
      <c r="BR121" s="875"/>
      <c r="BS121" s="875"/>
      <c r="BT121" s="875"/>
      <c r="BU121" s="875"/>
      <c r="BV121" s="875">
        <v>19024</v>
      </c>
      <c r="BW121" s="875"/>
      <c r="BX121" s="875"/>
      <c r="BY121" s="875"/>
      <c r="BZ121" s="875"/>
      <c r="CA121" s="875">
        <v>98847</v>
      </c>
      <c r="CB121" s="875"/>
      <c r="CC121" s="875"/>
      <c r="CD121" s="875"/>
      <c r="CE121" s="875"/>
      <c r="CF121" s="936">
        <v>1.3</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4257</v>
      </c>
      <c r="DH121" s="875"/>
      <c r="DI121" s="875"/>
      <c r="DJ121" s="875"/>
      <c r="DK121" s="875"/>
      <c r="DL121" s="875">
        <v>1292</v>
      </c>
      <c r="DM121" s="875"/>
      <c r="DN121" s="875"/>
      <c r="DO121" s="875"/>
      <c r="DP121" s="875"/>
      <c r="DQ121" s="875" t="s">
        <v>239</v>
      </c>
      <c r="DR121" s="875"/>
      <c r="DS121" s="875"/>
      <c r="DT121" s="875"/>
      <c r="DU121" s="875"/>
      <c r="DV121" s="852" t="s">
        <v>435</v>
      </c>
      <c r="DW121" s="852"/>
      <c r="DX121" s="852"/>
      <c r="DY121" s="852"/>
      <c r="DZ121" s="853"/>
    </row>
    <row r="122" spans="1:130" s="226" customFormat="1" ht="26.25" customHeight="1">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468</v>
      </c>
      <c r="AB122" s="838"/>
      <c r="AC122" s="838"/>
      <c r="AD122" s="838"/>
      <c r="AE122" s="839"/>
      <c r="AF122" s="840" t="s">
        <v>435</v>
      </c>
      <c r="AG122" s="838"/>
      <c r="AH122" s="838"/>
      <c r="AI122" s="838"/>
      <c r="AJ122" s="839"/>
      <c r="AK122" s="840" t="s">
        <v>435</v>
      </c>
      <c r="AL122" s="838"/>
      <c r="AM122" s="838"/>
      <c r="AN122" s="838"/>
      <c r="AO122" s="839"/>
      <c r="AP122" s="885" t="s">
        <v>469</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14345115</v>
      </c>
      <c r="BR122" s="906"/>
      <c r="BS122" s="906"/>
      <c r="BT122" s="906"/>
      <c r="BU122" s="906"/>
      <c r="BV122" s="906">
        <v>14221694</v>
      </c>
      <c r="BW122" s="906"/>
      <c r="BX122" s="906"/>
      <c r="BY122" s="906"/>
      <c r="BZ122" s="906"/>
      <c r="CA122" s="906">
        <v>14231637</v>
      </c>
      <c r="CB122" s="906"/>
      <c r="CC122" s="906"/>
      <c r="CD122" s="906"/>
      <c r="CE122" s="906"/>
      <c r="CF122" s="907">
        <v>189.2</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457</v>
      </c>
      <c r="AG123" s="838"/>
      <c r="AH123" s="838"/>
      <c r="AI123" s="838"/>
      <c r="AJ123" s="839"/>
      <c r="AK123" s="840" t="s">
        <v>457</v>
      </c>
      <c r="AL123" s="838"/>
      <c r="AM123" s="838"/>
      <c r="AN123" s="838"/>
      <c r="AO123" s="839"/>
      <c r="AP123" s="885" t="s">
        <v>435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17354476</v>
      </c>
      <c r="BR123" s="894"/>
      <c r="BS123" s="894"/>
      <c r="BT123" s="894"/>
      <c r="BU123" s="894"/>
      <c r="BV123" s="894">
        <v>17648060</v>
      </c>
      <c r="BW123" s="894"/>
      <c r="BX123" s="894"/>
      <c r="BY123" s="894"/>
      <c r="BZ123" s="894"/>
      <c r="CA123" s="894">
        <v>18112576</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468</v>
      </c>
      <c r="AB124" s="838"/>
      <c r="AC124" s="838"/>
      <c r="AD124" s="838"/>
      <c r="AE124" s="839"/>
      <c r="AF124" s="840" t="s">
        <v>455</v>
      </c>
      <c r="AG124" s="838"/>
      <c r="AH124" s="838"/>
      <c r="AI124" s="838"/>
      <c r="AJ124" s="839"/>
      <c r="AK124" s="840" t="s">
        <v>435</v>
      </c>
      <c r="AL124" s="838"/>
      <c r="AM124" s="838"/>
      <c r="AN124" s="838"/>
      <c r="AO124" s="839"/>
      <c r="AP124" s="885" t="s">
        <v>472</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5.9</v>
      </c>
      <c r="BR124" s="892"/>
      <c r="BS124" s="892"/>
      <c r="BT124" s="892"/>
      <c r="BU124" s="892"/>
      <c r="BV124" s="892">
        <v>19</v>
      </c>
      <c r="BW124" s="892"/>
      <c r="BX124" s="892"/>
      <c r="BY124" s="892"/>
      <c r="BZ124" s="892"/>
      <c r="CA124" s="892">
        <v>5.5</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435</v>
      </c>
      <c r="DH124" s="821"/>
      <c r="DI124" s="821"/>
      <c r="DJ124" s="821"/>
      <c r="DK124" s="822"/>
      <c r="DL124" s="823" t="s">
        <v>435</v>
      </c>
      <c r="DM124" s="821"/>
      <c r="DN124" s="821"/>
      <c r="DO124" s="821"/>
      <c r="DP124" s="822"/>
      <c r="DQ124" s="823" t="s">
        <v>435</v>
      </c>
      <c r="DR124" s="821"/>
      <c r="DS124" s="821"/>
      <c r="DT124" s="821"/>
      <c r="DU124" s="822"/>
      <c r="DV124" s="909" t="s">
        <v>435</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435</v>
      </c>
      <c r="AG125" s="838"/>
      <c r="AH125" s="838"/>
      <c r="AI125" s="838"/>
      <c r="AJ125" s="839"/>
      <c r="AK125" s="840" t="s">
        <v>435</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435</v>
      </c>
      <c r="DM125" s="903"/>
      <c r="DN125" s="903"/>
      <c r="DO125" s="903"/>
      <c r="DP125" s="903"/>
      <c r="DQ125" s="903" t="s">
        <v>435</v>
      </c>
      <c r="DR125" s="903"/>
      <c r="DS125" s="903"/>
      <c r="DT125" s="903"/>
      <c r="DU125" s="903"/>
      <c r="DV125" s="904" t="s">
        <v>435</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435</v>
      </c>
      <c r="AB126" s="838"/>
      <c r="AC126" s="838"/>
      <c r="AD126" s="838"/>
      <c r="AE126" s="839"/>
      <c r="AF126" s="840" t="s">
        <v>239</v>
      </c>
      <c r="AG126" s="838"/>
      <c r="AH126" s="838"/>
      <c r="AI126" s="838"/>
      <c r="AJ126" s="839"/>
      <c r="AK126" s="840" t="s">
        <v>457</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v>227219</v>
      </c>
      <c r="DH126" s="875"/>
      <c r="DI126" s="875"/>
      <c r="DJ126" s="875"/>
      <c r="DK126" s="875"/>
      <c r="DL126" s="875">
        <v>134271</v>
      </c>
      <c r="DM126" s="875"/>
      <c r="DN126" s="875"/>
      <c r="DO126" s="875"/>
      <c r="DP126" s="875"/>
      <c r="DQ126" s="875">
        <v>134429</v>
      </c>
      <c r="DR126" s="875"/>
      <c r="DS126" s="875"/>
      <c r="DT126" s="875"/>
      <c r="DU126" s="875"/>
      <c r="DV126" s="852">
        <v>1.8</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87951</v>
      </c>
      <c r="AB127" s="838"/>
      <c r="AC127" s="838"/>
      <c r="AD127" s="838"/>
      <c r="AE127" s="839"/>
      <c r="AF127" s="840">
        <v>104123</v>
      </c>
      <c r="AG127" s="838"/>
      <c r="AH127" s="838"/>
      <c r="AI127" s="838"/>
      <c r="AJ127" s="839"/>
      <c r="AK127" s="840">
        <v>102241</v>
      </c>
      <c r="AL127" s="838"/>
      <c r="AM127" s="838"/>
      <c r="AN127" s="838"/>
      <c r="AO127" s="839"/>
      <c r="AP127" s="885">
        <v>1.4</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435</v>
      </c>
      <c r="DH127" s="875"/>
      <c r="DI127" s="875"/>
      <c r="DJ127" s="875"/>
      <c r="DK127" s="875"/>
      <c r="DL127" s="875" t="s">
        <v>457</v>
      </c>
      <c r="DM127" s="875"/>
      <c r="DN127" s="875"/>
      <c r="DO127" s="875"/>
      <c r="DP127" s="875"/>
      <c r="DQ127" s="875" t="s">
        <v>435</v>
      </c>
      <c r="DR127" s="875"/>
      <c r="DS127" s="875"/>
      <c r="DT127" s="875"/>
      <c r="DU127" s="875"/>
      <c r="DV127" s="852" t="s">
        <v>435</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90</v>
      </c>
      <c r="AB128" s="859"/>
      <c r="AC128" s="859"/>
      <c r="AD128" s="859"/>
      <c r="AE128" s="860"/>
      <c r="AF128" s="861">
        <v>127</v>
      </c>
      <c r="AG128" s="859"/>
      <c r="AH128" s="859"/>
      <c r="AI128" s="859"/>
      <c r="AJ128" s="860"/>
      <c r="AK128" s="861">
        <v>4580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435</v>
      </c>
      <c r="BG128" s="845"/>
      <c r="BH128" s="845"/>
      <c r="BI128" s="845"/>
      <c r="BJ128" s="845"/>
      <c r="BK128" s="845"/>
      <c r="BL128" s="868"/>
      <c r="BM128" s="844">
        <v>13.61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435</v>
      </c>
      <c r="DH128" s="849"/>
      <c r="DI128" s="849"/>
      <c r="DJ128" s="849"/>
      <c r="DK128" s="849"/>
      <c r="DL128" s="849" t="s">
        <v>468</v>
      </c>
      <c r="DM128" s="849"/>
      <c r="DN128" s="849"/>
      <c r="DO128" s="849"/>
      <c r="DP128" s="849"/>
      <c r="DQ128" s="849" t="s">
        <v>468</v>
      </c>
      <c r="DR128" s="849"/>
      <c r="DS128" s="849"/>
      <c r="DT128" s="849"/>
      <c r="DU128" s="849"/>
      <c r="DV128" s="850" t="s">
        <v>435</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8416685</v>
      </c>
      <c r="AB129" s="838"/>
      <c r="AC129" s="838"/>
      <c r="AD129" s="838"/>
      <c r="AE129" s="839"/>
      <c r="AF129" s="840">
        <v>8534584</v>
      </c>
      <c r="AG129" s="838"/>
      <c r="AH129" s="838"/>
      <c r="AI129" s="838"/>
      <c r="AJ129" s="839"/>
      <c r="AK129" s="840">
        <v>8566967</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435</v>
      </c>
      <c r="BG129" s="828"/>
      <c r="BH129" s="828"/>
      <c r="BI129" s="828"/>
      <c r="BJ129" s="828"/>
      <c r="BK129" s="828"/>
      <c r="BL129" s="829"/>
      <c r="BM129" s="827">
        <v>18.61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1134005</v>
      </c>
      <c r="AB130" s="838"/>
      <c r="AC130" s="838"/>
      <c r="AD130" s="838"/>
      <c r="AE130" s="839"/>
      <c r="AF130" s="840">
        <v>1116404</v>
      </c>
      <c r="AG130" s="838"/>
      <c r="AH130" s="838"/>
      <c r="AI130" s="838"/>
      <c r="AJ130" s="839"/>
      <c r="AK130" s="840">
        <v>1044308</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7282680</v>
      </c>
      <c r="AB131" s="821"/>
      <c r="AC131" s="821"/>
      <c r="AD131" s="821"/>
      <c r="AE131" s="822"/>
      <c r="AF131" s="823">
        <v>7418180</v>
      </c>
      <c r="AG131" s="821"/>
      <c r="AH131" s="821"/>
      <c r="AI131" s="821"/>
      <c r="AJ131" s="822"/>
      <c r="AK131" s="823">
        <v>7522659</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5.5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10.191646479999999</v>
      </c>
      <c r="AB132" s="801"/>
      <c r="AC132" s="801"/>
      <c r="AD132" s="801"/>
      <c r="AE132" s="802"/>
      <c r="AF132" s="803">
        <v>9.7572045969999994</v>
      </c>
      <c r="AG132" s="801"/>
      <c r="AH132" s="801"/>
      <c r="AI132" s="801"/>
      <c r="AJ132" s="802"/>
      <c r="AK132" s="803">
        <v>12.571273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11.4</v>
      </c>
      <c r="AB133" s="780"/>
      <c r="AC133" s="780"/>
      <c r="AD133" s="780"/>
      <c r="AE133" s="781"/>
      <c r="AF133" s="779">
        <v>10.7</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n1WpUWzeLSq54rUES/b58lSbWQa6AzQPOBvMHJytbjIAAlx+G46usgxhQygYNFURHNEhUnh37m+IANfiBcjRw==" saltValue="n3AAVqL74UX0n2JoC8yS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337f/fB2drEUTFqXAZo9wE/bOxjFmLkyX7HayGPfSBV9tTrMQFiMgrcYiZKP14NZDgvnZL+XswS2BT/OgVI9Kw==" saltValue="0QSycXF9Q1MqKASQbVK3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YNCMQTJNmznGnYM4Ww73TwfCNo4RiRKAJE4W4ZWQRTxGtz+g7Pw0qF1JlF1WYlbF7W7sJTouszUnpW5il4yUA==" saltValue="lOU+axqGwFl7ULHuHwZzs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506</v>
      </c>
      <c r="AL9" s="1209"/>
      <c r="AM9" s="1209"/>
      <c r="AN9" s="1210"/>
      <c r="AO9" s="292">
        <v>1769661</v>
      </c>
      <c r="AP9" s="292">
        <v>37592</v>
      </c>
      <c r="AQ9" s="293">
        <v>55995</v>
      </c>
      <c r="AR9" s="294">
        <v>-32.9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507</v>
      </c>
      <c r="AL10" s="1209"/>
      <c r="AM10" s="1209"/>
      <c r="AN10" s="1210"/>
      <c r="AO10" s="295">
        <v>368566</v>
      </c>
      <c r="AP10" s="295">
        <v>7829</v>
      </c>
      <c r="AQ10" s="296">
        <v>5813</v>
      </c>
      <c r="AR10" s="297">
        <v>34.700000000000003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508</v>
      </c>
      <c r="AL11" s="1209"/>
      <c r="AM11" s="1209"/>
      <c r="AN11" s="1210"/>
      <c r="AO11" s="295">
        <v>315809</v>
      </c>
      <c r="AP11" s="295">
        <v>6708</v>
      </c>
      <c r="AQ11" s="296">
        <v>8381</v>
      </c>
      <c r="AR11" s="297">
        <v>-20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509</v>
      </c>
      <c r="AL12" s="1209"/>
      <c r="AM12" s="1209"/>
      <c r="AN12" s="1210"/>
      <c r="AO12" s="295" t="s">
        <v>510</v>
      </c>
      <c r="AP12" s="295" t="s">
        <v>510</v>
      </c>
      <c r="AQ12" s="296">
        <v>170</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511</v>
      </c>
      <c r="AL13" s="1209"/>
      <c r="AM13" s="1209"/>
      <c r="AN13" s="1210"/>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512</v>
      </c>
      <c r="AL14" s="1209"/>
      <c r="AM14" s="1209"/>
      <c r="AN14" s="1210"/>
      <c r="AO14" s="295">
        <v>108315</v>
      </c>
      <c r="AP14" s="295">
        <v>2301</v>
      </c>
      <c r="AQ14" s="296">
        <v>2724</v>
      </c>
      <c r="AR14" s="297">
        <v>-15.5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513</v>
      </c>
      <c r="AL15" s="1209"/>
      <c r="AM15" s="1209"/>
      <c r="AN15" s="1210"/>
      <c r="AO15" s="295">
        <v>26200</v>
      </c>
      <c r="AP15" s="295">
        <v>557</v>
      </c>
      <c r="AQ15" s="296">
        <v>1180</v>
      </c>
      <c r="AR15" s="297">
        <v>-52.8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514</v>
      </c>
      <c r="AL16" s="1212"/>
      <c r="AM16" s="1212"/>
      <c r="AN16" s="1213"/>
      <c r="AO16" s="295">
        <v>-163935</v>
      </c>
      <c r="AP16" s="295">
        <v>-3482</v>
      </c>
      <c r="AQ16" s="296">
        <v>-5022</v>
      </c>
      <c r="AR16" s="297">
        <v>-30.7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181</v>
      </c>
      <c r="AL17" s="1212"/>
      <c r="AM17" s="1212"/>
      <c r="AN17" s="1213"/>
      <c r="AO17" s="295">
        <v>2424616</v>
      </c>
      <c r="AP17" s="295">
        <v>51504</v>
      </c>
      <c r="AQ17" s="296">
        <v>69242</v>
      </c>
      <c r="AR17" s="297">
        <v>-25.6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519</v>
      </c>
      <c r="AL21" s="1206"/>
      <c r="AM21" s="1206"/>
      <c r="AN21" s="1207"/>
      <c r="AO21" s="307">
        <v>4.1399999999999997</v>
      </c>
      <c r="AP21" s="308">
        <v>6.42</v>
      </c>
      <c r="AQ21" s="309">
        <v>-2.2799999999999998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520</v>
      </c>
      <c r="AL22" s="1206"/>
      <c r="AM22" s="1206"/>
      <c r="AN22" s="1207"/>
      <c r="AO22" s="312">
        <v>99</v>
      </c>
      <c r="AP22" s="313">
        <v>97.3</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525</v>
      </c>
      <c r="AL32" s="1197"/>
      <c r="AM32" s="1197"/>
      <c r="AN32" s="1198"/>
      <c r="AO32" s="322">
        <v>1132656</v>
      </c>
      <c r="AP32" s="322">
        <v>24060</v>
      </c>
      <c r="AQ32" s="323">
        <v>31321</v>
      </c>
      <c r="AR32" s="324">
        <v>-23.2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526</v>
      </c>
      <c r="AL33" s="1197"/>
      <c r="AM33" s="1197"/>
      <c r="AN33" s="1198"/>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527</v>
      </c>
      <c r="AL34" s="1197"/>
      <c r="AM34" s="1197"/>
      <c r="AN34" s="1198"/>
      <c r="AO34" s="322" t="s">
        <v>510</v>
      </c>
      <c r="AP34" s="322" t="s">
        <v>510</v>
      </c>
      <c r="AQ34" s="323" t="s">
        <v>510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528</v>
      </c>
      <c r="AL35" s="1197"/>
      <c r="AM35" s="1197"/>
      <c r="AN35" s="1198"/>
      <c r="AO35" s="322">
        <v>564278</v>
      </c>
      <c r="AP35" s="322">
        <v>11987</v>
      </c>
      <c r="AQ35" s="323">
        <v>9685</v>
      </c>
      <c r="AR35" s="324">
        <v>23.8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529</v>
      </c>
      <c r="AL36" s="1197"/>
      <c r="AM36" s="1197"/>
      <c r="AN36" s="1198"/>
      <c r="AO36" s="322">
        <v>76853</v>
      </c>
      <c r="AP36" s="322">
        <v>1633</v>
      </c>
      <c r="AQ36" s="323">
        <v>2454</v>
      </c>
      <c r="AR36" s="324">
        <v>-33.5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530</v>
      </c>
      <c r="AL37" s="1197"/>
      <c r="AM37" s="1197"/>
      <c r="AN37" s="1198"/>
      <c r="AO37" s="322">
        <v>220795</v>
      </c>
      <c r="AP37" s="322">
        <v>4690</v>
      </c>
      <c r="AQ37" s="323">
        <v>1182</v>
      </c>
      <c r="AR37" s="324">
        <v>296.8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531</v>
      </c>
      <c r="AL38" s="1200"/>
      <c r="AM38" s="1200"/>
      <c r="AN38" s="1201"/>
      <c r="AO38" s="325" t="s">
        <v>510</v>
      </c>
      <c r="AP38" s="325" t="s">
        <v>510</v>
      </c>
      <c r="AQ38" s="326">
        <v>1</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532</v>
      </c>
      <c r="AL39" s="1200"/>
      <c r="AM39" s="1200"/>
      <c r="AN39" s="1201"/>
      <c r="AO39" s="322">
        <v>-4580</v>
      </c>
      <c r="AP39" s="322">
        <v>-97</v>
      </c>
      <c r="AQ39" s="323">
        <v>-3213</v>
      </c>
      <c r="AR39" s="324">
        <v>-97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533</v>
      </c>
      <c r="AL40" s="1197"/>
      <c r="AM40" s="1197"/>
      <c r="AN40" s="1198"/>
      <c r="AO40" s="322">
        <v>-1044308</v>
      </c>
      <c r="AP40" s="322">
        <v>-22183</v>
      </c>
      <c r="AQ40" s="323">
        <v>-28480</v>
      </c>
      <c r="AR40" s="324">
        <v>-22.1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297</v>
      </c>
      <c r="AL41" s="1203"/>
      <c r="AM41" s="1203"/>
      <c r="AN41" s="1204"/>
      <c r="AO41" s="322">
        <v>945694</v>
      </c>
      <c r="AP41" s="322">
        <v>20089</v>
      </c>
      <c r="AQ41" s="323">
        <v>12950</v>
      </c>
      <c r="AR41" s="324">
        <v>55.1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501</v>
      </c>
      <c r="AN49" s="1191" t="s">
        <v>537</v>
      </c>
      <c r="AO49" s="1192"/>
      <c r="AP49" s="1192"/>
      <c r="AQ49" s="1192"/>
      <c r="AR49" s="119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1041517</v>
      </c>
      <c r="AN51" s="344">
        <v>23334</v>
      </c>
      <c r="AO51" s="345">
        <v>58.9</v>
      </c>
      <c r="AP51" s="346">
        <v>53270</v>
      </c>
      <c r="AQ51" s="347">
        <v>13.8</v>
      </c>
      <c r="AR51" s="348">
        <v>45.1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282567</v>
      </c>
      <c r="AN52" s="352">
        <v>6330</v>
      </c>
      <c r="AO52" s="353">
        <v>20.2</v>
      </c>
      <c r="AP52" s="354">
        <v>24316</v>
      </c>
      <c r="AQ52" s="355">
        <v>0.8</v>
      </c>
      <c r="AR52" s="356">
        <v>19.399999999999999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2194950</v>
      </c>
      <c r="AN53" s="344">
        <v>48659</v>
      </c>
      <c r="AO53" s="345">
        <v>108.5</v>
      </c>
      <c r="AP53" s="346">
        <v>53292</v>
      </c>
      <c r="AQ53" s="347">
        <v>0</v>
      </c>
      <c r="AR53" s="348">
        <v>108.5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352573</v>
      </c>
      <c r="AN54" s="352">
        <v>7816</v>
      </c>
      <c r="AO54" s="353">
        <v>23.5</v>
      </c>
      <c r="AP54" s="354">
        <v>28900</v>
      </c>
      <c r="AQ54" s="355">
        <v>18.899999999999999</v>
      </c>
      <c r="AR54" s="356">
        <v>4.5999999999999996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2012994</v>
      </c>
      <c r="AN55" s="344">
        <v>44028</v>
      </c>
      <c r="AO55" s="345">
        <v>-9.5</v>
      </c>
      <c r="AP55" s="346">
        <v>49919</v>
      </c>
      <c r="AQ55" s="347">
        <v>-6.3</v>
      </c>
      <c r="AR55" s="348">
        <v>-3.2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655831</v>
      </c>
      <c r="AN56" s="352">
        <v>14344</v>
      </c>
      <c r="AO56" s="353">
        <v>83.5</v>
      </c>
      <c r="AP56" s="354">
        <v>26398</v>
      </c>
      <c r="AQ56" s="355">
        <v>-8.6999999999999993</v>
      </c>
      <c r="AR56" s="356">
        <v>92.2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1086677</v>
      </c>
      <c r="AN57" s="344">
        <v>23433</v>
      </c>
      <c r="AO57" s="345">
        <v>-46.8</v>
      </c>
      <c r="AP57" s="346">
        <v>47738</v>
      </c>
      <c r="AQ57" s="347">
        <v>-4.4000000000000004</v>
      </c>
      <c r="AR57" s="348">
        <v>-42.4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494741</v>
      </c>
      <c r="AN58" s="352">
        <v>10668</v>
      </c>
      <c r="AO58" s="353">
        <v>-25.6</v>
      </c>
      <c r="AP58" s="354">
        <v>24937</v>
      </c>
      <c r="AQ58" s="355">
        <v>-5.5</v>
      </c>
      <c r="AR58" s="356">
        <v>-20.100000000000001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1619896</v>
      </c>
      <c r="AN59" s="344">
        <v>34410</v>
      </c>
      <c r="AO59" s="345">
        <v>46.8</v>
      </c>
      <c r="AP59" s="346">
        <v>52191</v>
      </c>
      <c r="AQ59" s="347">
        <v>9.3000000000000007</v>
      </c>
      <c r="AR59" s="348">
        <v>37.5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496699</v>
      </c>
      <c r="AN60" s="352">
        <v>10551</v>
      </c>
      <c r="AO60" s="353">
        <v>-1.1000000000000001</v>
      </c>
      <c r="AP60" s="354">
        <v>24843</v>
      </c>
      <c r="AQ60" s="355">
        <v>-0.4</v>
      </c>
      <c r="AR60" s="356">
        <v>-0.7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1591207</v>
      </c>
      <c r="AN61" s="359">
        <v>34773</v>
      </c>
      <c r="AO61" s="360">
        <v>31.6</v>
      </c>
      <c r="AP61" s="361">
        <v>51282</v>
      </c>
      <c r="AQ61" s="362">
        <v>2.5</v>
      </c>
      <c r="AR61" s="348">
        <v>29.1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456482</v>
      </c>
      <c r="AN62" s="352">
        <v>9942</v>
      </c>
      <c r="AO62" s="353">
        <v>20.100000000000001</v>
      </c>
      <c r="AP62" s="354">
        <v>25879</v>
      </c>
      <c r="AQ62" s="355">
        <v>1</v>
      </c>
      <c r="AR62" s="356">
        <v>19.100000000000001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vkxgkZxgZANPzecZkqQuTfM/N+UUs2VZzcY/v4jaW7e4i4GI8FVWRAzaJ07iCe+72r/UpllMFFjb2h4ZJkWFg==" saltValue="Nvwo1LHdJ/jwY91F31sZ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GU3C16AEmo3Yrn+BNS51ZIcpKtHPokm2QFzo7jN+88E/l8ttBAutaq95btQamWVEIEYilBTjMfXushHDDzUEQ==" saltValue="sZWMeUVUido9bo9FSK/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2r50CGZHGoBrhPBLhux1lOFS7pEBPlWbw4O1pnzVm2aGg94wqHGLCfnpZyGREj5w6H2abW9Ldkm/aOke0xnVg==" saltValue="7gMLUw644gmO2HERLHra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4" t="s">
        <v>3</v>
      </c>
      <c r="D47" s="1214"/>
      <c r="E47" s="1215"/>
      <c r="F47" s="11">
        <v>14.78</v>
      </c>
      <c r="G47" s="12">
        <v>14.98</v>
      </c>
      <c r="H47" s="12">
        <v>17.309999999999999</v>
      </c>
      <c r="I47" s="12">
        <v>19.27</v>
      </c>
      <c r="J47" s="13">
        <v>19.29</v>
      </c>
    </row>
    <row r="48" spans="2:10" ht="57.75" customHeight="1">
      <c r="B48" s="14"/>
      <c r="C48" s="1216" t="s">
        <v>4</v>
      </c>
      <c r="D48" s="1216"/>
      <c r="E48" s="1217"/>
      <c r="F48" s="15">
        <v>9.11</v>
      </c>
      <c r="G48" s="16">
        <v>10.36</v>
      </c>
      <c r="H48" s="16">
        <v>11.09</v>
      </c>
      <c r="I48" s="16">
        <v>6.22</v>
      </c>
      <c r="J48" s="17">
        <v>5.54</v>
      </c>
    </row>
    <row r="49" spans="2:10" ht="57.75" customHeight="1" thickBot="1">
      <c r="B49" s="18"/>
      <c r="C49" s="1218" t="s">
        <v>5</v>
      </c>
      <c r="D49" s="1218"/>
      <c r="E49" s="1219"/>
      <c r="F49" s="19">
        <v>1.69</v>
      </c>
      <c r="G49" s="20">
        <v>1.51</v>
      </c>
      <c r="H49" s="20">
        <v>3.64</v>
      </c>
      <c r="I49" s="20" t="s">
        <v>558</v>
      </c>
      <c r="J49" s="21" t="s">
        <v>559</v>
      </c>
    </row>
    <row r="50" spans="2:10" ht="13.5" customHeight="1"/>
    <row r="51" spans="2:10" ht="13.5" hidden="1" customHeight="1"/>
    <row r="52" spans="2:10" ht="13.5" hidden="1" customHeight="1"/>
    <row r="53" spans="2:10" ht="13.5" hidden="1" customHeight="1"/>
  </sheetData>
  <sheetProtection algorithmName="SHA-512" hashValue="RPaXpC7znLU6hpzipAy3uCXUkXc62Rub1cLLAKZvwhKSN7HdbcSZ7JKRpLazMpE8xlx+111203+y/u1+f7khLQ==" saltValue="RSGtxnipPcpAy7jI5cZy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2019-10-25T09:35:35Z</cp:lastPrinted>
  <dcterms:created xsi:type="dcterms:W3CDTF">2019-02-14T04:51:37Z</dcterms:created>
  <dcterms:modified xsi:type="dcterms:W3CDTF">2019-10-25T09:45:43Z</dcterms:modified>
  <cp:category/>
</cp:coreProperties>
</file>