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803378\Desktop\"/>
    </mc:Choice>
  </mc:AlternateContent>
  <bookViews>
    <workbookView xWindow="0" yWindow="0" windowWidth="15360" windowHeight="7635" tabRatio="84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c r="BE35" i="10" s="1"/>
  <c r="BE36" i="10" s="1"/>
  <c r="BW34" i="10"/>
  <c r="BW35" i="10" s="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<sst xmlns="http://schemas.openxmlformats.org/spreadsheetml/2006/main" count="1135" uniqueCount="611">
  <si>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</si>
  <si>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</si>
  <si>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</si>
  <si>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</si>
  <si>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</si>
  <si>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</si>
  <si>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</si>
  <si>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</si>
  <si>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</si>
  <si>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</si>
  <si>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</si>
  <si>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</si>
  <si>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</si>
  <si>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</si>
  <si>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</si>
  <si>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</si>
  <si>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</si>
  <si>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</si>
  <si>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</si>
  <si>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</si>
  <si>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</si>
  <si>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</si>
  <si>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</si>
  <si>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</si>
  <si>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</si>
  <si>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</si>
  <si>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</si>
  <si>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</si>
  <si>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</si>
  <si>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</si>
  <si>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</si>
  <si>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</si>
  <si>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</si>
  <si>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</si>
  <si>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</si>
  <si>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</si>
  <si>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</si>
  <si>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</si>
  <si>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</si>
  <si>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</si>
  <si>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</si>
  <si>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</si>
  <si>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</si>
  <si>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</si>
  <si>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</si>
  <si>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</si>
  <si>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</si>
  <si>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</si>
  <si>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</si>
  <si>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</si>
  <si>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</si>
  <si>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</si>
  <si>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</si>
  <si>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</si>
  <si>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</si>
  <si>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</si>
  <si>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</si>
  <si>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</si>
  <si>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</si>
  <si>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</si>
  <si>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</si>
  <si>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</si>
  <si>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</si>
  <si>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</si>
  <si>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</si>
  <si>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</si>
  <si>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</si>
  <si>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</si>
  <si>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</si>
  <si>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</si>
  <si>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</si>
  <si>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</si>
  <si>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</si>
  <si>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</si>
  <si>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</si>
  <si>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</si>
  <si>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</si>
  <si>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</si>
  <si>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</si>
  <si>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</si>
  <si>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</si>
  <si>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</si>
  <si>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</si>
  <si>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</si>
  <si>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</si>
  <si>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</si>
  <si>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</si>
  <si>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</si>
  <si>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</si>
  <si>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</si>
  <si>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</si>
  <si>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</si>
  <si>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直方市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</si>
  <si>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</si>
  <si>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</si>
  <si>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</si>
  <si>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</si>
  <si>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</si>
  <si>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</si>
  <si>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</si>
  <si>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</si>
  <si>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</si>
  <si>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</si>
  <si>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</si>
  <si>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</si>
  <si>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</si>
  <si>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</si>
  <si>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</si>
  <si>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</si>
  <si>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</si>
  <si>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</si>
  <si>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</si>
  <si>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</si>
  <si>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</si>
  <si>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</si>
  <si>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</si>
  <si>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</si>
  <si>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</si>
  <si>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</si>
  <si>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</si>
  <si>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</si>
  <si>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</si>
  <si>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</si>
  <si>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</si>
  <si>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</si>
  <si>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</si>
  <si>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</si>
  <si>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</si>
  <si>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</si>
  <si>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</si>
  <si>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</si>
  <si>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</si>
  <si>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</si>
  <si>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</si>
  <si>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</si>
  <si>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</si>
  <si>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</si>
  <si>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</si>
  <si>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</si>
  <si>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</si>
  <si>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</si>
  <si>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</si>
  <si>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</si>
  <si>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</si>
  <si>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</si>
  <si>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</si>
  <si>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</si>
  <si>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</si>
  <si>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</si>
  <si>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</si>
  <si>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</si>
  <si>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</si>
  <si>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</si>
  <si>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</si>
  <si>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</si>
  <si>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</si>
  <si>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</si>
  <si>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</si>
  <si>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</si>
  <si>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</si>
  <si>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</si>
  <si>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</si>
  <si>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</si>
  <si>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</si>
  <si>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</si>
  <si>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</si>
  <si>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</si>
  <si>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</si>
  <si>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</si>
  <si>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</si>
  <si>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</si>
  <si>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</si>
  <si>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</si>
  <si>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</si>
  <si>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</si>
  <si>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</si>
  <si>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</si>
  <si>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</si>
  <si>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</si>
  <si>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</si>
  <si>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</si>
  <si>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</si>
  <si>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</si>
  <si>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</si>
  <si>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</si>
  <si>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</si>
  <si>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</si>
  <si>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</si>
  <si>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</si>
  <si>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</si>
  <si>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</si>
  <si>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</si>
  <si>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</si>
  <si>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</si>
  <si>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</si>
  <si>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</si>
  <si>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</si>
  <si>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</si>
  <si>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</si>
  <si>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</si>
  <si>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</si>
  <si>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</si>
  <si>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</si>
  <si>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</si>
  <si>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</si>
  <si>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</si>
  <si>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</si>
  <si>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</si>
  <si>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</si>
  <si>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</si>
  <si>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</si>
  <si>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福岡県直方市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</si>
  <si>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</si>
  <si>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</si>
  <si>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</si>
  <si>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</si>
  <si>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</si>
  <si>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</si>
  <si>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</si>
  <si>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</si>
  <si>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</si>
  <si>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</si>
  <si>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</si>
  <si>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</si>
  <si>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</si>
  <si>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</si>
  <si>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</si>
  <si>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</si>
  <si>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</si>
  <si>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</si>
  <si>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</si>
  <si>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</si>
  <si>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</si>
  <si>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</si>
  <si>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</si>
  <si>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</si>
  <si>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</si>
  <si>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</si>
  <si>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</si>
  <si>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</si>
  <si>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</si>
  <si>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</si>
  <si>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</si>
  <si>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</si>
  <si>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</si>
  <si>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</si>
  <si>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</si>
  <si>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</si>
  <si>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</si>
  <si>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</si>
  <si>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</si>
  <si>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</si>
  <si>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</si>
  <si>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</si>
  <si>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</si>
  <si>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</si>
  <si>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</si>
  <si>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</si>
  <si>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</si>
  <si>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</si>
  <si>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</si>
  <si>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</si>
  <si>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</si>
  <si>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</si>
  <si>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</si>
  <si>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</si>
  <si>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</si>
  <si>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</si>
  <si>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</si>
  <si>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</si>
  <si>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</si>
  <si>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</si>
  <si>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</si>
  <si>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</si>
  <si>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</si>
  <si>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</si>
  <si>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</si>
  <si>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</si>
  <si>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</si>
  <si>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</si>
  <si>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</si>
  <si>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</si>
  <si>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</si>
  <si>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</si>
  <si>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</si>
  <si>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</si>
  <si>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</si>
  <si>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</si>
  <si>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</si>
  <si>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</si>
  <si>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</si>
  <si>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</si>
  <si>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</si>
  <si>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</si>
  <si>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</si>
  <si>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</si>
  <si>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</si>
  <si>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</si>
  <si>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</si>
  <si>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</si>
  <si>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</si>
  <si>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</si>
  <si>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</si>
  <si>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</si>
  <si>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</si>
  <si>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</si>
  <si>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</si>
  <si>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</si>
  <si>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</si>
  <si>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</si>
  <si>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</si>
  <si>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</si>
  <si>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</si>
  <si>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</si>
  <si>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</si>
  <si>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</si>
  <si>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</si>
  <si>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</si>
  <si>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</si>
  <si>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</si>
  <si>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</si>
  <si>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</si>
  <si>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</si>
  <si>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</si>
  <si>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</si>
  <si>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</si>
  <si>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</si>
  <si>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</si>
  <si>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</si>
  <si>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</si>
  <si>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</si>
  <si>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</si>
  <si>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</si>
  <si>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</si>
  <si>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</si>
  <si>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</si>
  <si>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</si>
  <si>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</si>
  <si>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</si>
  <si>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</si>
  <si>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</si>
  <si>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</si>
  <si>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</si>
  <si>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</si>
  <si>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</si>
  <si>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</si>
  <si>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</si>
  <si>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</si>
  <si>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</si>
  <si>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</si>
  <si>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</si>
  <si>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</si>
  <si>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</si>
  <si>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</si>
  <si>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</si>
  <si>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</si>
  <si>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</si>
  <si>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</si>
  <si>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</si>
  <si>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</si>
  <si>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</si>
  <si>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福岡県直方市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</si>
  <si>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</si>
  <si>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</si>
  <si>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</si>
  <si>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</si>
  <si>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</si>
  <si>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</si>
  <si>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</si>
  <si>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</si>
  <si>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</si>
  <si>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</si>
  <si>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</si>
  <si>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</si>
  <si>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</si>
  <si>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</si>
  <si>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</si>
  <si>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</si>
  <si>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</si>
  <si>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</si>
  <si>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</si>
  <si>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</si>
  <si>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</si>
  <si>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</si>
  <si>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</si>
  <si>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</si>
  <si>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</si>
  <si>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</si>
  <si>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</si>
  <si>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</si>
  <si>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</si>
  <si>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</si>
  <si>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</si>
  <si>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</si>
  <si>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</si>
  <si>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</si>
  <si>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</si>
  <si>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</si>
  <si>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</si>
  <si>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</si>
  <si>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</si>
  <si>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</si>
  <si>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</si>
  <si>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</si>
  <si>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</si>
  <si>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</si>
  <si>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</si>
  <si>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上頓野産業団地造成事業特別会計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</si>
  <si>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</si>
  <si>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</si>
  <si>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</si>
  <si>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</si>
  <si>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</si>
  <si>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</si>
  <si>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</si>
  <si>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</si>
  <si>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</si>
  <si>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</si>
  <si>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</si>
  <si>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</si>
  <si>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</si>
  <si>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</si>
  <si>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</si>
  <si>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</si>
  <si>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</si>
  <si>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</si>
  <si>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</si>
  <si>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</si>
  <si>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</si>
  <si>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</si>
  <si>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</si>
  <si>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</si>
  <si>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</si>
  <si>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</si>
  <si>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</si>
  <si>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</si>
  <si>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</si>
  <si>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</si>
  <si>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</si>
  <si>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</si>
  <si>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</si>
  <si>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</si>
  <si>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</si>
  <si>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</si>
  <si>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</si>
  <si>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</si>
  <si>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</si>
  <si>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</si>
  <si>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</si>
  <si>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</si>
  <si>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</si>
  <si>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</si>
  <si>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</si>
  <si>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</si>
  <si>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</si>
  <si>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</si>
  <si>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</si>
  <si>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</si>
  <si>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</si>
  <si>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</si>
  <si>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</si>
  <si>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</si>
  <si>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</si>
  <si>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</si>
  <si>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</si>
  <si>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</si>
  <si>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</si>
  <si>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</si>
  <si>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</si>
  <si>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</si>
  <si>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</si>
  <si>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</si>
  <si>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</si>
  <si>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</si>
  <si>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</si>
  <si>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</si>
  <si>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</si>
  <si>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</si>
  <si>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</si>
  <si>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</si>
  <si>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</si>
  <si>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</si>
  <si>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</si>
  <si>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</si>
  <si>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</si>
  <si>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</si>
  <si>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</si>
  <si>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</si>
  <si>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</si>
  <si>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</si>
  <si>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</si>
  <si>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</si>
  <si>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</si>
  <si>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</si>
  <si>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</si>
  <si>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</si>
  <si>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</si>
  <si>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</si>
  <si>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</si>
  <si>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</si>
  <si>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</si>
  <si>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</si>
  <si>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</si>
  <si>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</si>
  <si>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</si>
  <si>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</si>
  <si>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</si>
  <si>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</si>
  <si>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</si>
  <si>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</si>
  <si>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</si>
  <si>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</si>
  <si>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</si>
  <si>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</si>
  <si>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</si>
  <si>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</si>
  <si>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</si>
  <si>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</si>
  <si>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</si>
  <si>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</si>
  <si>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</si>
  <si>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</si>
  <si>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</si>
  <si>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</si>
  <si>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</si>
  <si>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</si>
  <si>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</si>
  <si>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</si>
  <si>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</si>
  <si>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</si>
  <si>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</si>
  <si>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</si>
  <si>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</si>
  <si>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</si>
  <si>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</si>
  <si>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</si>
  <si>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</si>
  <si>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</si>
  <si>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</si>
  <si>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</si>
  <si>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</si>
  <si>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</si>
  <si>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</si>
  <si>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</si>
  <si>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</si>
  <si>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</si>
  <si>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</si>
  <si>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</si>
  <si>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</si>
  <si>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</si>
  <si>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</si>
  <si>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</si>
  <si>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</si>
  <si>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</si>
  <si>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1.25</t>
  </si>
  <si>
    <t>▲ 1.42</t>
  </si>
  <si>
    <t>▲ 1.58</t>
  </si>
  <si>
    <t>▲ 1.56</t>
  </si>
  <si>
    <t>国民健康保険特別会計</t>
  </si>
  <si>
    <t>▲ 1.37</t>
  </si>
  <si>
    <t>▲ 0.72</t>
  </si>
  <si>
    <t>▲ 1.74</t>
  </si>
  <si>
    <t>▲ 1.34</t>
  </si>
  <si>
    <t>▲ 0.77</t>
  </si>
  <si>
    <t>水道事業会計</t>
  </si>
  <si>
    <t>介護保険特別会計（保険事業勘定）</t>
  </si>
  <si>
    <t>後期高齢者医療特別会計</t>
  </si>
  <si>
    <t>一般会計</t>
  </si>
  <si>
    <t>介護保険特別会計（介護サービス事業勘定）</t>
  </si>
  <si>
    <t>同和地区住宅資金貸付事業特別会計</t>
  </si>
  <si>
    <t>公共下水道事業特別会計</t>
  </si>
  <si>
    <t>その他会計（赤字）</t>
  </si>
  <si>
    <t>その他会計（黒字）</t>
  </si>
  <si>
    <t>-</t>
    <phoneticPr fontId="2"/>
  </si>
  <si>
    <t>直方・鞍手広域市町村圏事務組合（一般会計）</t>
  </si>
  <si>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</si>
  <si>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8"/>
  </si>
  <si>
    <t>福岡県自治振興組合（一般会計）</t>
    <rPh sb="2" eb="3">
      <t>ケン</t>
    </rPh>
    <phoneticPr fontId="28"/>
  </si>
  <si>
    <t>福岡県自治振興組合（公文書館事業特別会計）</t>
    <rPh sb="2" eb="3">
      <t>ケン</t>
    </rPh>
    <rPh sb="10" eb="13">
      <t>コウブンショ</t>
    </rPh>
    <rPh sb="13" eb="14">
      <t>カン</t>
    </rPh>
    <rPh sb="14" eb="16">
      <t>ジギョウ</t>
    </rPh>
    <rPh sb="16" eb="18">
      <t>トクベツ</t>
    </rPh>
    <rPh sb="18" eb="20">
      <t>カイケイ</t>
    </rPh>
    <phoneticPr fontId="28"/>
  </si>
  <si>
    <t>直方市・北九州市岡森用水組合（一般会計）</t>
    <rPh sb="15" eb="17">
      <t>イッパン</t>
    </rPh>
    <rPh sb="17" eb="19">
      <t>カイケイ</t>
    </rPh>
    <phoneticPr fontId="28"/>
  </si>
  <si>
    <t>-</t>
    <phoneticPr fontId="2"/>
  </si>
  <si>
    <t>-</t>
    <phoneticPr fontId="2"/>
  </si>
  <si>
    <t>直方市福祉会</t>
    <rPh sb="0" eb="3">
      <t>ノオガタシ</t>
    </rPh>
    <rPh sb="3" eb="5">
      <t>フクシ</t>
    </rPh>
    <rPh sb="5" eb="6">
      <t>カイ</t>
    </rPh>
    <phoneticPr fontId="33"/>
  </si>
  <si>
    <t>直方文化青少年協会</t>
    <rPh sb="0" eb="2">
      <t>ノオガタ</t>
    </rPh>
    <rPh sb="2" eb="4">
      <t>ブンカ</t>
    </rPh>
    <rPh sb="4" eb="7">
      <t>セイショウネン</t>
    </rPh>
    <rPh sb="7" eb="9">
      <t>キョウカイ</t>
    </rPh>
    <phoneticPr fontId="33"/>
  </si>
  <si>
    <t>-</t>
    <phoneticPr fontId="11"/>
  </si>
  <si>
    <t>まちづくり直方</t>
    <rPh sb="5" eb="7">
      <t>ノオガタ</t>
    </rPh>
    <phoneticPr fontId="33"/>
  </si>
  <si>
    <t>○</t>
  </si>
  <si>
    <t>直方市土地開発公社</t>
    <rPh sb="0" eb="3">
      <t>ノオガタシ</t>
    </rPh>
    <rPh sb="3" eb="5">
      <t>トチ</t>
    </rPh>
    <rPh sb="5" eb="7">
      <t>カイハツ</t>
    </rPh>
    <rPh sb="7" eb="9">
      <t>コウシャ</t>
    </rPh>
    <phoneticPr fontId="33"/>
  </si>
  <si>
    <t>直鞍情報・産業振興協会</t>
    <rPh sb="0" eb="1">
      <t>チョク</t>
    </rPh>
    <rPh sb="2" eb="4">
      <t>ジョウホウ</t>
    </rPh>
    <rPh sb="5" eb="7">
      <t>サンギョウ</t>
    </rPh>
    <rPh sb="7" eb="9">
      <t>シンコウ</t>
    </rPh>
    <rPh sb="9" eb="11">
      <t>キョウカイ</t>
    </rPh>
    <phoneticPr fontId="33"/>
  </si>
  <si>
    <t>直方市排水機場等維持管理基金</t>
    <phoneticPr fontId="11"/>
  </si>
  <si>
    <t>直方市職員退職手当基金</t>
    <phoneticPr fontId="11"/>
  </si>
  <si>
    <t>直方市ふるさと応援基金</t>
    <phoneticPr fontId="11"/>
  </si>
  <si>
    <t>直方市環境整備基金</t>
    <phoneticPr fontId="11"/>
  </si>
  <si>
    <t>直方いこいの村施設整備基金</t>
    <phoneticPr fontId="11"/>
  </si>
  <si>
    <t>-</t>
    <phoneticPr fontId="2"/>
  </si>
  <si>
    <t>直方・鞍手広域市町村圏事務組合（休日等急患センター事業特別会計）</t>
    <rPh sb="16" eb="18">
      <t>キュウジツ</t>
    </rPh>
    <rPh sb="18" eb="19">
      <t>トウ</t>
    </rPh>
    <phoneticPr fontId="2"/>
  </si>
  <si>
    <t>直方・鞍手広域市町村圏事務組合（消防事業特別会計）</t>
    <rPh sb="20" eb="22">
      <t>トクベツ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</si>
  <si>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</si>
  <si>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</si>
  <si>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</si>
  <si>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事業費の削減と市債発行の抑制に努めた結果、市債償還金額は近年減額しており、将来負担比率は改善傾向にはあるものの、市債残高は206.3億円と依然として高く、類似団体との比較においても高い水準である。また、有形固定資産減価償却率についても、類似団体の平均値を上回っており、施設の老朽化が進んでいる。
　今後は、各施設の個別施設計画を策定する予定としており、公共施設等の適正管理の取組を進めていく。</t>
    <rPh sb="47" eb="49">
      <t>ケイコウ</t>
    </rPh>
    <rPh sb="78" eb="80">
      <t>ルイジ</t>
    </rPh>
    <rPh sb="80" eb="82">
      <t>ダンタイ</t>
    </rPh>
    <rPh sb="84" eb="86">
      <t>ヒカク</t>
    </rPh>
    <rPh sb="91" eb="92">
      <t>タカ</t>
    </rPh>
    <rPh sb="93" eb="95">
      <t>スイジュン</t>
    </rPh>
    <rPh sb="102" eb="104">
      <t>ユウケイ</t>
    </rPh>
    <rPh sb="104" eb="106">
      <t>コテイ</t>
    </rPh>
    <rPh sb="106" eb="108">
      <t>シサン</t>
    </rPh>
    <rPh sb="108" eb="109">
      <t>ゲン</t>
    </rPh>
    <rPh sb="150" eb="152">
      <t>コンゴ</t>
    </rPh>
    <rPh sb="154" eb="155">
      <t>カク</t>
    </rPh>
    <rPh sb="155" eb="157">
      <t>シセツ</t>
    </rPh>
    <rPh sb="158" eb="160">
      <t>コベツ</t>
    </rPh>
    <rPh sb="160" eb="162">
      <t>シセツ</t>
    </rPh>
    <rPh sb="162" eb="164">
      <t>ケイカク</t>
    </rPh>
    <rPh sb="165" eb="167">
      <t>サクテイ</t>
    </rPh>
    <rPh sb="169" eb="171">
      <t>ヨテイ</t>
    </rPh>
    <rPh sb="177" eb="179">
      <t>コウキョウ</t>
    </rPh>
    <rPh sb="179" eb="181">
      <t>シセツ</t>
    </rPh>
    <rPh sb="181" eb="182">
      <t>トウ</t>
    </rPh>
    <rPh sb="183" eb="185">
      <t>テキセイ</t>
    </rPh>
    <rPh sb="185" eb="187">
      <t>カンリ</t>
    </rPh>
    <rPh sb="188" eb="190">
      <t>トリクミ</t>
    </rPh>
    <rPh sb="191" eb="192">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</si>
  <si>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</si>
  <si>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</si>
  <si>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</si>
  <si>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</si>
  <si>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</si>
  <si>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</si>
  <si>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</si>
  <si>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事業費の削減と市債発行の抑制に努めた結果、市債償還金額は近年減額しており、将来負担比率・実質公債費比率ともに改善しているものの、市債残高は206.3億円と依然として高く、近年では特別会計である下水道事業に対する準元利償還金が大きな負担となっている。類似団体との比較においても、将来負担比率・実質公債費比率ともに高い水準にあり、今後も事業についての取捨選択を厳格に行い、地方債発行の抑制に努める。  </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</si>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</sst>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57295</c:v>
                </c:pt>
                <c:pt idx="4">
                  <c:v>54110</c:v>
                </c:pt>
              </c:numCache>
            </c:numRef>
          </c:val>
          <c:smooth val="0"/>
          <c:extLst xmlns:c16r2="http://schemas.microsoft.com/office/drawing/2015/06/chart">
            <c:ext xmlns:c16="http://schemas.microsoft.com/office/drawing/2014/chart" uri="{C3380CC4-5D6E-409C-BE32-E72D297353CC}">
              <c16:uniqueId val="{00000000-0AED-402C-81F6-46D7110B3B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46092</c:v>
                </c:pt>
                <c:pt idx="1">
                  <c:v>39531</c:v>
                </c:pt>
                <c:pt idx="2">
                  <c:v>33262</c:v>
                </c:pt>
                <c:pt idx="3">
                  <c:v>39967</c:v>
                </c:pt>
                <c:pt idx="4">
                  <c:v>33626</c:v>
                </c:pt>
              </c:numCache>
            </c:numRef>
          </c:val>
          <c:smooth val="0"/>
          <c:extLst xmlns:c16r2="http://schemas.microsoft.com/office/drawing/2015/06/chart">
            <c:ext xmlns:c16="http://schemas.microsoft.com/office/drawing/2014/chart" uri="{C3380CC4-5D6E-409C-BE32-E72D297353CC}">
              <c16:uniqueId val="{00000001-0AED-402C-81F6-46D7110B3B3B}"/>
            </c:ext>
          </c:extLst>
        </c:ser>
        <c:dLbls>
          <c:showLegendKey val="0"/>
          <c:showVal val="0"/>
          <c:showCatName val="0"/>
          <c:showSerName val="0"/>
          <c:showPercent val="0"/>
          <c:showBubbleSize val="0"/>
        </c:dLbls>
        <c:marker val="1"/>
        <c:smooth val="0"/>
        <c:axId val="214265712"/>
        <c:axId val="214266496"/>
      </c:lineChart>
      <c:catAx>
        <c:axId val="21426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266496"/>
        <c:crosses val="autoZero"/>
        <c:auto val="1"/>
        <c:lblAlgn val="ctr"/>
        <c:lblOffset val="100"/>
        <c:tickLblSkip val="1"/>
        <c:tickMarkSkip val="1"/>
        <c:noMultiLvlLbl val="0"/>
      </c:catAx>
      <c:valAx>
        <c:axId val="2142664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26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c:v>
                </c:pt>
                <c:pt idx="1">
                  <c:v>0.9</c:v>
                </c:pt>
                <c:pt idx="2">
                  <c:v>2.94</c:v>
                </c:pt>
                <c:pt idx="3">
                  <c:v>1.24</c:v>
                </c:pt>
                <c:pt idx="4">
                  <c:v>0.08</c:v>
                </c:pt>
              </c:numCache>
            </c:numRef>
          </c:val>
          <c:extLst xmlns:c16r2="http://schemas.microsoft.com/office/drawing/2015/06/chart">
            <c:ext xmlns:c16="http://schemas.microsoft.com/office/drawing/2014/chart" uri="{C3380CC4-5D6E-409C-BE32-E72D297353CC}">
              <c16:uniqueId val="{00000000-BFEC-434E-AA52-4BD01B042F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23.36</c:v>
                </c:pt>
                <c:pt idx="1">
                  <c:v>23.75</c:v>
                </c:pt>
                <c:pt idx="2">
                  <c:v>23.96</c:v>
                </c:pt>
                <c:pt idx="3">
                  <c:v>24.36</c:v>
                </c:pt>
                <c:pt idx="4">
                  <c:v>23.57</c:v>
                </c:pt>
              </c:numCache>
            </c:numRef>
          </c:val>
          <c:extLst xmlns:c16r2="http://schemas.microsoft.com/office/drawing/2015/06/chart">
            <c:ext xmlns:c16="http://schemas.microsoft.com/office/drawing/2014/chart" uri="{C3380CC4-5D6E-409C-BE32-E72D297353CC}">
              <c16:uniqueId val="{00000001-BFEC-434E-AA52-4BD01B042F67}"/>
            </c:ext>
          </c:extLst>
        </c:ser>
        <c:dLbls>
          <c:showLegendKey val="0"/>
          <c:showVal val="0"/>
          <c:showCatName val="0"/>
          <c:showSerName val="0"/>
          <c:showPercent val="0"/>
          <c:showBubbleSize val="0"/>
        </c:dLbls>
        <c:gapWidth val="250"/>
        <c:overlap val="100"/>
        <c:axId val="214268456"/>
        <c:axId val="21426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-1.25</c:v>
                </c:pt>
                <c:pt idx="1">
                  <c:v>-1.42</c:v>
                </c:pt>
                <c:pt idx="2">
                  <c:v>2.34</c:v>
                </c:pt>
                <c:pt idx="3">
                  <c:v>-1.58</c:v>
                </c:pt>
                <c:pt idx="4">
                  <c:v>-1.56</c:v>
                </c:pt>
              </c:numCache>
            </c:numRef>
          </c:val>
          <c:smooth val="0"/>
          <c:extLst xmlns:c16r2="http://schemas.microsoft.com/office/drawing/2015/06/chart">
            <c:ext xmlns:c16="http://schemas.microsoft.com/office/drawing/2014/chart" uri="{C3380CC4-5D6E-409C-BE32-E72D297353CC}">
              <c16:uniqueId val="{00000002-BFEC-434E-AA52-4BD01B042F67}"/>
            </c:ext>
          </c:extLst>
        </c:ser>
        <c:dLbls>
          <c:showLegendKey val="0"/>
          <c:showVal val="0"/>
          <c:showCatName val="0"/>
          <c:showSerName val="0"/>
          <c:showPercent val="0"/>
          <c:showBubbleSize val="0"/>
        </c:dLbls>
        <c:marker val="1"/>
        <c:smooth val="0"/>
        <c:axId val="214268456"/>
        <c:axId val="214268848"/>
      </c:lineChart>
      <c:catAx>
        <c:axId val="214268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268848"/>
        <c:crosses val="autoZero"/>
        <c:auto val="1"/>
        <c:lblAlgn val="ctr"/>
        <c:lblOffset val="100"/>
        <c:tickLblSkip val="1"/>
        <c:tickMarkSkip val="1"/>
        <c:noMultiLvlLbl val="0"/>
      </c:catAx>
      <c:valAx>
        <c:axId val="21426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268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977-45F1-8BEE-2D5FDD73ED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77-45F1-8BEE-2D5FDD73EDA3}"/>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977-45F1-8BEE-2D5FDD73EDA3}"/>
            </c:ext>
          </c:extLst>
        </c:ser>
        <c:ser>
          <c:idx val="3"/>
          <c:order val="3"/>
          <c:tx>
            <c:strRef>
              <c:f>データシート!$A$30</c:f>
              <c:strCache>
                <c:ptCount val="1"/>
                <c:pt idx="0">
                  <c:v>同和地区住宅資金貸付事業特別会計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977-45F1-8BEE-2D5FDD73EDA3}"/>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7.0000000000000007E-2</c:v>
                </c:pt>
                <c:pt idx="4">
                  <c:v>#N/A</c:v>
                </c:pt>
                <c:pt idx="5">
                  <c:v>0.06</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7977-45F1-8BEE-2D5FDD73EDA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2.59</c:v>
                </c:pt>
                <c:pt idx="2">
                  <c:v>#N/A</c:v>
                </c:pt>
                <c:pt idx="3">
                  <c:v>0.89</c:v>
                </c:pt>
                <c:pt idx="4">
                  <c:v>#N/A</c:v>
                </c:pt>
                <c:pt idx="5">
                  <c:v>2.93</c:v>
                </c:pt>
                <c:pt idx="6">
                  <c:v>#N/A</c:v>
                </c:pt>
                <c:pt idx="7">
                  <c:v>1.23</c:v>
                </c:pt>
                <c:pt idx="8">
                  <c:v>#N/A</c:v>
                </c:pt>
                <c:pt idx="9">
                  <c:v>7.0000000000000007E-2</c:v>
                </c:pt>
              </c:numCache>
            </c:numRef>
          </c:val>
          <c:extLst xmlns:c16r2="http://schemas.microsoft.com/office/drawing/2015/06/chart">
            <c:ext xmlns:c16="http://schemas.microsoft.com/office/drawing/2014/chart" uri="{C3380CC4-5D6E-409C-BE32-E72D297353CC}">
              <c16:uniqueId val="{00000005-7977-45F1-8BEE-2D5FDD73EDA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0.14000000000000001</c:v>
                </c:pt>
                <c:pt idx="2">
                  <c:v>#N/A</c:v>
                </c:pt>
                <c:pt idx="3">
                  <c:v>0.17</c:v>
                </c:pt>
                <c:pt idx="4">
                  <c:v>#N/A</c:v>
                </c:pt>
                <c:pt idx="5">
                  <c:v>0.17</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6-7977-45F1-8BEE-2D5FDD73EDA3}"/>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0.35</c:v>
                </c:pt>
                <c:pt idx="2">
                  <c:v>#N/A</c:v>
                </c:pt>
                <c:pt idx="3">
                  <c:v>0.17</c:v>
                </c:pt>
                <c:pt idx="4">
                  <c:v>#N/A</c:v>
                </c:pt>
                <c:pt idx="5">
                  <c:v>0.79</c:v>
                </c:pt>
                <c:pt idx="6">
                  <c:v>#N/A</c:v>
                </c:pt>
                <c:pt idx="7">
                  <c:v>0.8</c:v>
                </c:pt>
                <c:pt idx="8">
                  <c:v>#N/A</c:v>
                </c:pt>
                <c:pt idx="9">
                  <c:v>0.88</c:v>
                </c:pt>
              </c:numCache>
            </c:numRef>
          </c:val>
          <c:extLst xmlns:c16r2="http://schemas.microsoft.com/office/drawing/2015/06/chart">
            <c:ext xmlns:c16="http://schemas.microsoft.com/office/drawing/2014/chart" uri="{C3380CC4-5D6E-409C-BE32-E72D297353CC}">
              <c16:uniqueId val="{00000007-7977-45F1-8BEE-2D5FDD73EDA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12.62</c:v>
                </c:pt>
                <c:pt idx="2">
                  <c:v>#N/A</c:v>
                </c:pt>
                <c:pt idx="3">
                  <c:v>13.07</c:v>
                </c:pt>
                <c:pt idx="4">
                  <c:v>#N/A</c:v>
                </c:pt>
                <c:pt idx="5">
                  <c:v>13.42</c:v>
                </c:pt>
                <c:pt idx="6">
                  <c:v>#N/A</c:v>
                </c:pt>
                <c:pt idx="7">
                  <c:v>14.33</c:v>
                </c:pt>
                <c:pt idx="8">
                  <c:v>#N/A</c:v>
                </c:pt>
                <c:pt idx="9">
                  <c:v>14.66</c:v>
                </c:pt>
              </c:numCache>
            </c:numRef>
          </c:val>
          <c:extLst xmlns:c16r2="http://schemas.microsoft.com/office/drawing/2015/06/chart">
            <c:ext xmlns:c16="http://schemas.microsoft.com/office/drawing/2014/chart" uri="{C3380CC4-5D6E-409C-BE32-E72D297353CC}">
              <c16:uniqueId val="{00000008-7977-45F1-8BEE-2D5FDD73EDA3}"/>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1.37</c:v>
                </c:pt>
                <c:pt idx="1">
                  <c:v>#N/A</c:v>
                </c:pt>
                <c:pt idx="2">
                  <c:v>0.72</c:v>
                </c:pt>
                <c:pt idx="3">
                  <c:v>#N/A</c:v>
                </c:pt>
                <c:pt idx="4">
                  <c:v>1.74</c:v>
                </c:pt>
                <c:pt idx="5">
                  <c:v>#N/A</c:v>
                </c:pt>
                <c:pt idx="6">
                  <c:v>1.34</c:v>
                </c:pt>
                <c:pt idx="7">
                  <c:v>#N/A</c:v>
                </c:pt>
                <c:pt idx="8">
                  <c:v>0.77</c:v>
                </c:pt>
                <c:pt idx="9">
                  <c:v>#N/A</c:v>
                </c:pt>
              </c:numCache>
            </c:numRef>
          </c:val>
          <c:extLst xmlns:c16r2="http://schemas.microsoft.com/office/drawing/2015/06/chart">
            <c:ext xmlns:c16="http://schemas.microsoft.com/office/drawing/2014/chart" uri="{C3380CC4-5D6E-409C-BE32-E72D297353CC}">
              <c16:uniqueId val="{00000009-7977-45F1-8BEE-2D5FDD73EDA3}"/>
            </c:ext>
          </c:extLst>
        </c:ser>
        <c:dLbls>
          <c:showLegendKey val="0"/>
          <c:showVal val="0"/>
          <c:showCatName val="0"/>
          <c:showSerName val="0"/>
          <c:showPercent val="0"/>
          <c:showBubbleSize val="0"/>
        </c:dLbls>
        <c:gapWidth val="150"/>
        <c:overlap val="100"/>
        <c:axId val="214269632"/>
        <c:axId val="214270024"/>
      </c:barChart>
      <c:catAx>
        <c:axId val="21426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270024"/>
        <c:crosses val="autoZero"/>
        <c:auto val="1"/>
        <c:lblAlgn val="ctr"/>
        <c:lblOffset val="100"/>
        <c:tickLblSkip val="1"/>
        <c:tickMarkSkip val="1"/>
        <c:noMultiLvlLbl val="0"/>
      </c:catAx>
      <c:valAx>
        <c:axId val="214270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269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2124</c:v>
                </c:pt>
                <c:pt idx="5">
                  <c:v>2220</c:v>
                </c:pt>
                <c:pt idx="8">
                  <c:v>2088</c:v>
                </c:pt>
                <c:pt idx="11">
                  <c:v>1989</c:v>
                </c:pt>
                <c:pt idx="14">
                  <c:v>2030</c:v>
                </c:pt>
              </c:numCache>
            </c:numRef>
          </c:val>
          <c:extLst xmlns:c16r2="http://schemas.microsoft.com/office/drawing/2015/06/chart">
            <c:ext xmlns:c16="http://schemas.microsoft.com/office/drawing/2014/chart" uri="{C3380CC4-5D6E-409C-BE32-E72D297353CC}">
              <c16:uniqueId val="{00000000-825B-4CCF-819E-F173E46C4A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25B-4CCF-819E-F173E46C4A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825B-4CCF-819E-F173E46C4A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5B-4CCF-819E-F173E46C4A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719</c:v>
                </c:pt>
                <c:pt idx="3">
                  <c:v>698</c:v>
                </c:pt>
                <c:pt idx="6">
                  <c:v>727</c:v>
                </c:pt>
                <c:pt idx="9">
                  <c:v>738</c:v>
                </c:pt>
                <c:pt idx="12">
                  <c:v>712</c:v>
                </c:pt>
              </c:numCache>
            </c:numRef>
          </c:val>
          <c:extLst xmlns:c16r2="http://schemas.microsoft.com/office/drawing/2015/06/chart">
            <c:ext xmlns:c16="http://schemas.microsoft.com/office/drawing/2014/chart" uri="{C3380CC4-5D6E-409C-BE32-E72D297353CC}">
              <c16:uniqueId val="{00000004-825B-4CCF-819E-F173E46C4A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5B-4CCF-819E-F173E46C4A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25B-4CCF-819E-F173E46C4A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2772</c:v>
                </c:pt>
                <c:pt idx="3">
                  <c:v>2715</c:v>
                </c:pt>
                <c:pt idx="6">
                  <c:v>2405</c:v>
                </c:pt>
                <c:pt idx="9">
                  <c:v>2175</c:v>
                </c:pt>
                <c:pt idx="12">
                  <c:v>2078</c:v>
                </c:pt>
              </c:numCache>
            </c:numRef>
          </c:val>
          <c:extLst xmlns:c16r2="http://schemas.microsoft.com/office/drawing/2015/06/chart">
            <c:ext xmlns:c16="http://schemas.microsoft.com/office/drawing/2014/chart" uri="{C3380CC4-5D6E-409C-BE32-E72D297353CC}">
              <c16:uniqueId val="{00000007-825B-4CCF-819E-F173E46C4AE7}"/>
            </c:ext>
          </c:extLst>
        </c:ser>
        <c:dLbls>
          <c:showLegendKey val="0"/>
          <c:showVal val="0"/>
          <c:showCatName val="0"/>
          <c:showSerName val="0"/>
          <c:showPercent val="0"/>
          <c:showBubbleSize val="0"/>
        </c:dLbls>
        <c:gapWidth val="100"/>
        <c:overlap val="100"/>
        <c:axId val="337027560"/>
        <c:axId val="33702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1368</c:v>
                </c:pt>
                <c:pt idx="2">
                  <c:v>#N/A</c:v>
                </c:pt>
                <c:pt idx="3">
                  <c:v>#N/A</c:v>
                </c:pt>
                <c:pt idx="4">
                  <c:v>1194</c:v>
                </c:pt>
                <c:pt idx="5">
                  <c:v>#N/A</c:v>
                </c:pt>
                <c:pt idx="6">
                  <c:v>#N/A</c:v>
                </c:pt>
                <c:pt idx="7">
                  <c:v>1045</c:v>
                </c:pt>
                <c:pt idx="8">
                  <c:v>#N/A</c:v>
                </c:pt>
                <c:pt idx="9">
                  <c:v>#N/A</c:v>
                </c:pt>
                <c:pt idx="10">
                  <c:v>925</c:v>
                </c:pt>
                <c:pt idx="11">
                  <c:v>#N/A</c:v>
                </c:pt>
                <c:pt idx="12">
                  <c:v>#N/A</c:v>
                </c:pt>
                <c:pt idx="13">
                  <c:v>761</c:v>
                </c:pt>
                <c:pt idx="14">
                  <c:v>#N/A</c:v>
                </c:pt>
              </c:numCache>
            </c:numRef>
          </c:val>
          <c:smooth val="0"/>
          <c:extLst xmlns:c16r2="http://schemas.microsoft.com/office/drawing/2015/06/chart">
            <c:ext xmlns:c16="http://schemas.microsoft.com/office/drawing/2014/chart" uri="{C3380CC4-5D6E-409C-BE32-E72D297353CC}">
              <c16:uniqueId val="{00000008-825B-4CCF-819E-F173E46C4AE7}"/>
            </c:ext>
          </c:extLst>
        </c:ser>
        <c:dLbls>
          <c:showLegendKey val="0"/>
          <c:showVal val="0"/>
          <c:showCatName val="0"/>
          <c:showSerName val="0"/>
          <c:showPercent val="0"/>
          <c:showBubbleSize val="0"/>
        </c:dLbls>
        <c:marker val="1"/>
        <c:smooth val="0"/>
        <c:axId val="337027560"/>
        <c:axId val="337027952"/>
      </c:lineChart>
      <c:catAx>
        <c:axId val="33702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027952"/>
        <c:crosses val="autoZero"/>
        <c:auto val="1"/>
        <c:lblAlgn val="ctr"/>
        <c:lblOffset val="100"/>
        <c:tickLblSkip val="1"/>
        <c:tickMarkSkip val="1"/>
        <c:noMultiLvlLbl val="0"/>
      </c:catAx>
      <c:valAx>
        <c:axId val="33702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027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20167</c:v>
                </c:pt>
                <c:pt idx="5">
                  <c:v>19995</c:v>
                </c:pt>
                <c:pt idx="8">
                  <c:v>19900</c:v>
                </c:pt>
                <c:pt idx="11">
                  <c:v>19632</c:v>
                </c:pt>
                <c:pt idx="14">
                  <c:v>19312</c:v>
                </c:pt>
              </c:numCache>
            </c:numRef>
          </c:val>
          <c:extLst xmlns:c16r2="http://schemas.microsoft.com/office/drawing/2015/06/chart">
            <c:ext xmlns:c16="http://schemas.microsoft.com/office/drawing/2014/chart" uri="{C3380CC4-5D6E-409C-BE32-E72D297353CC}">
              <c16:uniqueId val="{00000000-5E37-4A65-AB42-7FC8F65FBA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4053</c:v>
                </c:pt>
                <c:pt idx="5">
                  <c:v>4279</c:v>
                </c:pt>
                <c:pt idx="8">
                  <c:v>4792</c:v>
                </c:pt>
                <c:pt idx="11">
                  <c:v>4985</c:v>
                </c:pt>
                <c:pt idx="14">
                  <c:v>5240</c:v>
                </c:pt>
              </c:numCache>
            </c:numRef>
          </c:val>
          <c:extLst xmlns:c16r2="http://schemas.microsoft.com/office/drawing/2015/06/chart">
            <c:ext xmlns:c16="http://schemas.microsoft.com/office/drawing/2014/chart" uri="{C3380CC4-5D6E-409C-BE32-E72D297353CC}">
              <c16:uniqueId val="{00000001-5E37-4A65-AB42-7FC8F65FBA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4345</c:v>
                </c:pt>
                <c:pt idx="5">
                  <c:v>4227</c:v>
                </c:pt>
                <c:pt idx="8">
                  <c:v>4287</c:v>
                </c:pt>
                <c:pt idx="11">
                  <c:v>4313</c:v>
                </c:pt>
                <c:pt idx="14">
                  <c:v>4298</c:v>
                </c:pt>
              </c:numCache>
            </c:numRef>
          </c:val>
          <c:extLst xmlns:c16r2="http://schemas.microsoft.com/office/drawing/2015/06/chart">
            <c:ext xmlns:c16="http://schemas.microsoft.com/office/drawing/2014/chart" uri="{C3380CC4-5D6E-409C-BE32-E72D297353CC}">
              <c16:uniqueId val="{00000002-5E37-4A65-AB42-7FC8F65FBA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37-4A65-AB42-7FC8F65FBA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37-4A65-AB42-7FC8F65FBA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37-4A65-AB42-7FC8F65FBA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3815</c:v>
                </c:pt>
                <c:pt idx="3">
                  <c:v>3500</c:v>
                </c:pt>
                <c:pt idx="6">
                  <c:v>2936</c:v>
                </c:pt>
                <c:pt idx="9">
                  <c:v>3099</c:v>
                </c:pt>
                <c:pt idx="12">
                  <c:v>2827</c:v>
                </c:pt>
              </c:numCache>
            </c:numRef>
          </c:val>
          <c:extLst xmlns:c16r2="http://schemas.microsoft.com/office/drawing/2015/06/chart">
            <c:ext xmlns:c16="http://schemas.microsoft.com/office/drawing/2014/chart" uri="{C3380CC4-5D6E-409C-BE32-E72D297353CC}">
              <c16:uniqueId val="{00000006-5E37-4A65-AB42-7FC8F65FBA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E37-4A65-AB42-7FC8F65FBA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11896</c:v>
                </c:pt>
                <c:pt idx="3">
                  <c:v>11785</c:v>
                </c:pt>
                <c:pt idx="6">
                  <c:v>11894</c:v>
                </c:pt>
                <c:pt idx="9">
                  <c:v>11892</c:v>
                </c:pt>
                <c:pt idx="12">
                  <c:v>11682</c:v>
                </c:pt>
              </c:numCache>
            </c:numRef>
          </c:val>
          <c:extLst xmlns:c16r2="http://schemas.microsoft.com/office/drawing/2015/06/chart">
            <c:ext xmlns:c16="http://schemas.microsoft.com/office/drawing/2014/chart" uri="{C3380CC4-5D6E-409C-BE32-E72D297353CC}">
              <c16:uniqueId val="{00000008-5E37-4A65-AB42-7FC8F65FBA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678</c:v>
                </c:pt>
                <c:pt idx="3">
                  <c:v>441</c:v>
                </c:pt>
                <c:pt idx="6">
                  <c:v>442</c:v>
                </c:pt>
                <c:pt idx="9">
                  <c:v>442</c:v>
                </c:pt>
                <c:pt idx="12">
                  <c:v>442</c:v>
                </c:pt>
              </c:numCache>
            </c:numRef>
          </c:val>
          <c:extLst xmlns:c16r2="http://schemas.microsoft.com/office/drawing/2015/06/chart">
            <c:ext xmlns:c16="http://schemas.microsoft.com/office/drawing/2014/chart" uri="{C3380CC4-5D6E-409C-BE32-E72D297353CC}">
              <c16:uniqueId val="{00000009-5E37-4A65-AB42-7FC8F65FBA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21932</c:v>
                </c:pt>
                <c:pt idx="3">
                  <c:v>21505</c:v>
                </c:pt>
                <c:pt idx="6">
                  <c:v>21244</c:v>
                </c:pt>
                <c:pt idx="9">
                  <c:v>20786</c:v>
                </c:pt>
                <c:pt idx="12">
                  <c:v>20627</c:v>
                </c:pt>
              </c:numCache>
            </c:numRef>
          </c:val>
          <c:extLst xmlns:c16r2="http://schemas.microsoft.com/office/drawing/2015/06/chart">
            <c:ext xmlns:c16="http://schemas.microsoft.com/office/drawing/2014/chart" uri="{C3380CC4-5D6E-409C-BE32-E72D297353CC}">
              <c16:uniqueId val="{0000000A-5E37-4A65-AB42-7FC8F65FBA8E}"/>
            </c:ext>
          </c:extLst>
        </c:ser>
        <c:dLbls>
          <c:showLegendKey val="0"/>
          <c:showVal val="0"/>
          <c:showCatName val="0"/>
          <c:showSerName val="0"/>
          <c:showPercent val="0"/>
          <c:showBubbleSize val="0"/>
        </c:dLbls>
        <c:gapWidth val="100"/>
        <c:overlap val="100"/>
        <c:axId val="337028736"/>
        <c:axId val="337029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9757</c:v>
                </c:pt>
                <c:pt idx="2">
                  <c:v>#N/A</c:v>
                </c:pt>
                <c:pt idx="3">
                  <c:v>#N/A</c:v>
                </c:pt>
                <c:pt idx="4">
                  <c:v>8729</c:v>
                </c:pt>
                <c:pt idx="5">
                  <c:v>#N/A</c:v>
                </c:pt>
                <c:pt idx="6">
                  <c:v>#N/A</c:v>
                </c:pt>
                <c:pt idx="7">
                  <c:v>7537</c:v>
                </c:pt>
                <c:pt idx="8">
                  <c:v>#N/A</c:v>
                </c:pt>
                <c:pt idx="9">
                  <c:v>#N/A</c:v>
                </c:pt>
                <c:pt idx="10">
                  <c:v>7289</c:v>
                </c:pt>
                <c:pt idx="11">
                  <c:v>#N/A</c:v>
                </c:pt>
                <c:pt idx="12">
                  <c:v>#N/A</c:v>
                </c:pt>
                <c:pt idx="13">
                  <c:v>6728</c:v>
                </c:pt>
                <c:pt idx="14">
                  <c:v>#N/A</c:v>
                </c:pt>
              </c:numCache>
            </c:numRef>
          </c:val>
          <c:smooth val="0"/>
          <c:extLst xmlns:c16r2="http://schemas.microsoft.com/office/drawing/2015/06/chart">
            <c:ext xmlns:c16="http://schemas.microsoft.com/office/drawing/2014/chart" uri="{C3380CC4-5D6E-409C-BE32-E72D297353CC}">
              <c16:uniqueId val="{0000000B-5E37-4A65-AB42-7FC8F65FBA8E}"/>
            </c:ext>
          </c:extLst>
        </c:ser>
        <c:dLbls>
          <c:showLegendKey val="0"/>
          <c:showVal val="0"/>
          <c:showCatName val="0"/>
          <c:showSerName val="0"/>
          <c:showPercent val="0"/>
          <c:showBubbleSize val="0"/>
        </c:dLbls>
        <c:marker val="1"/>
        <c:smooth val="0"/>
        <c:axId val="337028736"/>
        <c:axId val="337029128"/>
      </c:lineChart>
      <c:catAx>
        <c:axId val="33702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029128"/>
        <c:crosses val="autoZero"/>
        <c:auto val="1"/>
        <c:lblAlgn val="ctr"/>
        <c:lblOffset val="100"/>
        <c:tickLblSkip val="1"/>
        <c:tickMarkSkip val="1"/>
        <c:noMultiLvlLbl val="0"/>
      </c:catAx>
      <c:valAx>
        <c:axId val="337029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02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3125</c:v>
                </c:pt>
                <c:pt idx="1">
                  <c:v>3144</c:v>
                </c:pt>
                <c:pt idx="2">
                  <c:v>3089</c:v>
                </c:pt>
              </c:numCache>
            </c:numRef>
          </c:val>
          <c:extLst xmlns:c16r2="http://schemas.microsoft.com/office/drawing/2015/06/chart">
            <c:ext xmlns:c16="http://schemas.microsoft.com/office/drawing/2014/chart" uri="{C3380CC4-5D6E-409C-BE32-E72D297353CC}">
              <c16:uniqueId val="{00000000-A01A-49C8-81D2-4F511DAE12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A01A-49C8-81D2-4F511DAE12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1156</c:v>
                </c:pt>
                <c:pt idx="1">
                  <c:v>1163</c:v>
                </c:pt>
                <c:pt idx="2">
                  <c:v>1202</c:v>
                </c:pt>
              </c:numCache>
            </c:numRef>
          </c:val>
          <c:extLst xmlns:c16r2="http://schemas.microsoft.com/office/drawing/2015/06/chart">
            <c:ext xmlns:c16="http://schemas.microsoft.com/office/drawing/2014/chart" uri="{C3380CC4-5D6E-409C-BE32-E72D297353CC}">
              <c16:uniqueId val="{00000002-A01A-49C8-81D2-4F511DAE12F0}"/>
            </c:ext>
          </c:extLst>
        </c:ser>
        <c:dLbls>
          <c:showLegendKey val="0"/>
          <c:showVal val="0"/>
          <c:showCatName val="0"/>
          <c:showSerName val="0"/>
          <c:showPercent val="0"/>
          <c:showBubbleSize val="0"/>
        </c:dLbls>
        <c:gapWidth val="120"/>
        <c:overlap val="100"/>
        <c:axId val="341332136"/>
        <c:axId val="341332528"/>
      </c:barChart>
      <c:catAx>
        <c:axId val="34133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1332528"/>
        <c:crosses val="autoZero"/>
        <c:auto val="1"/>
        <c:lblAlgn val="ctr"/>
        <c:lblOffset val="100"/>
        <c:tickLblSkip val="1"/>
        <c:tickMarkSkip val="1"/>
        <c:noMultiLvlLbl val="0"/>
      </c:catAx>
      <c:valAx>
        <c:axId val="341332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1332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E7-45FA-8484-10738F728421}"/>
                </c:ext>
                <c:ext xmlns:c15="http://schemas.microsoft.com/office/drawing/2012/chart" uri="{CE6537A1-D6FC-4f65-9D91-7224C49458BB}">
                  <c15:dlblFieldTable>
                    <c15:dlblFTEntry>
                      <c15:txfldGUID>{E41A0E3D-C984-4194-8D55-713C662BE961}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E7-45FA-8484-10738F728421}"/>
                </c:ext>
                <c:ext xmlns:c15="http://schemas.microsoft.com/office/drawing/2012/chart" uri="{CE6537A1-D6FC-4f65-9D91-7224C49458BB}">
                  <c15:dlblFieldTable>
                    <c15:dlblFTEntry>
                      <c15:txfldGUID>{98DDE010-2099-4D89-A3C3-B2161EB78F63}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E7-45FA-8484-10738F728421}"/>
                </c:ext>
                <c:ext xmlns:c15="http://schemas.microsoft.com/office/drawing/2012/chart" uri="{CE6537A1-D6FC-4f65-9D91-7224C49458BB}">
                  <c15:dlblFieldTable>
                    <c15:dlblFTEntry>
                      <c15:txfldGUID>{15735BC5-D0F2-4DCF-B571-D448F660F743}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E7-45FA-8484-10738F728421}"/>
                </c:ext>
                <c:ext xmlns:c15="http://schemas.microsoft.com/office/drawing/2012/chart" uri="{CE6537A1-D6FC-4f65-9D91-7224C49458BB}">
                  <c15:dlblFieldTable>
                    <c15:dlblFTEntry>
                      <c15:txfldGUID>{0B031575-FBCD-4BB6-B446-51877DEA9B9A}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E7-45FA-8484-10738F728421}"/>
                </c:ext>
                <c:ext xmlns:c15="http://schemas.microsoft.com/office/drawing/2012/chart" uri="{CE6537A1-D6FC-4f65-9D91-7224C49458BB}">
                  <c15:dlblFieldTable>
                    <c15:dlblFTEntry>
                      <c15:txfldGUID>{EF2EDED8-9D1B-4088-9694-E4E059140913}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E7-45FA-8484-10738F728421}"/>
                </c:ext>
                <c:ext xmlns:c15="http://schemas.microsoft.com/office/drawing/2012/chart" uri="{CE6537A1-D6FC-4f65-9D91-7224C49458BB}">
                  <c15:dlblFieldTable>
                    <c15:dlblFTEntry>
                      <c15:txfldGUID>{438A35E9-4D1D-4271-8ACB-456392D734D5}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E7-45FA-8484-10738F728421}"/>
                </c:ext>
                <c:ext xmlns:c15="http://schemas.microsoft.com/office/drawing/2012/chart" uri="{CE6537A1-D6FC-4f65-9D91-7224C49458BB}">
                  <c15:dlblFieldTable>
                    <c15:dlblFTEntry>
                      <c15:txfldGUID>{F8B48056-ACF2-4A66-8E01-D03E4DBE2657}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E7-45FA-8484-10738F728421}"/>
                </c:ext>
                <c:ext xmlns:c15="http://schemas.microsoft.com/office/drawing/2012/chart" uri="{CE6537A1-D6FC-4f65-9D91-7224C49458BB}">
                  <c15:dlblFieldTable>
                    <c15:dlblFTEntry>
                      <c15:txfldGUID>{DAD20D9D-3EEC-416C-83D3-F54A38C02BC7}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E7-45FA-8484-10738F728421}"/>
                </c:ext>
                <c:ext xmlns:c15="http://schemas.microsoft.com/office/drawing/2012/chart" uri="{CE6537A1-D6FC-4f65-9D91-7224C49458BB}">
                  <c15:dlblFieldTable>
                    <c15:dlblFTEntry>
                      <c15:txfldGUID>{6929B918-BBCB-43EE-8DA8-2ED8416F28D0}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59.9</c:v>
                </c:pt>
              </c:numCache>
            </c:numRef>
          </c:xVal>
          <c:yVal>
            <c:numRef>
              <c:f>公会計指標分析・財政指標組合せ分析表!$BP$51:$DC$51</c:f>
              <c:numCache>
                <c:formatCode>#,##0.0;"▲ "#,##0.0</c:formatCode>
                <c:ptCount val="40"/>
                <c:pt idx="24">
                  <c:v>64.900000000000006</c:v>
                </c:pt>
              </c:numCache>
            </c:numRef>
          </c:yVal>
          <c:smooth val="0"/>
          <c:extLst xmlns:c16r2="http://schemas.microsoft.com/office/drawing/2015/06/chart">
            <c:ext xmlns:c16="http://schemas.microsoft.com/office/drawing/2014/chart" uri="{C3380CC4-5D6E-409C-BE32-E72D297353CC}">
              <c16:uniqueId val="{00000009-8CE7-45FA-8484-10738F7284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CE7-45FA-8484-10738F728421}"/>
                </c:ext>
                <c:ext xmlns:c15="http://schemas.microsoft.com/office/drawing/2012/chart" uri="{CE6537A1-D6FC-4f65-9D91-7224C49458BB}">
                  <c15:dlblFieldTable>
                    <c15:dlblFTEntry>
                      <c15:txfldGUID>{C6457559-7F30-4B04-973E-3A5E691F6D47}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CE7-45FA-8484-10738F728421}"/>
                </c:ext>
                <c:ext xmlns:c15="http://schemas.microsoft.com/office/drawing/2012/chart" uri="{CE6537A1-D6FC-4f65-9D91-7224C49458BB}">
                  <c15:dlblFieldTable>
                    <c15:dlblFTEntry>
                      <c15:txfldGUID>{5A5A7B75-D654-4947-B28B-DC11616BC731}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CE7-45FA-8484-10738F728421}"/>
                </c:ext>
                <c:ext xmlns:c15="http://schemas.microsoft.com/office/drawing/2012/chart" uri="{CE6537A1-D6FC-4f65-9D91-7224C49458BB}">
                  <c15:dlblFieldTable>
                    <c15:dlblFTEntry>
                      <c15:txfldGUID>{6C528AA1-DB85-45B0-AA65-F8D9FAA77B62}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CE7-45FA-8484-10738F728421}"/>
                </c:ext>
                <c:ext xmlns:c15="http://schemas.microsoft.com/office/drawing/2012/chart" uri="{CE6537A1-D6FC-4f65-9D91-7224C49458BB}">
                  <c15:dlblFieldTable>
                    <c15:dlblFTEntry>
                      <c15:txfldGUID>{83673C8D-BCD4-4FCD-BEC7-B87A3B2D0115}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CE7-45FA-8484-10738F728421}"/>
                </c:ext>
                <c:ext xmlns:c15="http://schemas.microsoft.com/office/drawing/2012/chart" uri="{CE6537A1-D6FC-4f65-9D91-7224C49458BB}">
                  <c15:dlblFieldTable>
                    <c15:dlblFTEntry>
                      <c15:txfldGUID>{90E8235F-6988-473F-BBA9-149FCFCEEA9A}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CE7-45FA-8484-10738F728421}"/>
                </c:ext>
                <c:ext xmlns:c15="http://schemas.microsoft.com/office/drawing/2012/chart" uri="{CE6537A1-D6FC-4f65-9D91-7224C49458BB}">
                  <c15:dlblFieldTable>
                    <c15:dlblFTEntry>
                      <c15:txfldGUID>{A1CA4A50-9FDF-49EB-9220-C974DAD3B7DE}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CE7-45FA-8484-10738F728421}"/>
                </c:ext>
                <c:ext xmlns:c15="http://schemas.microsoft.com/office/drawing/2012/chart" uri="{CE6537A1-D6FC-4f65-9D91-7224C49458BB}">
                  <c15:dlblFieldTable>
                    <c15:dlblFTEntry>
                      <c15:txfldGUID>{58919D08-DA4F-40A5-863B-01AF858180AA}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CE7-45FA-8484-10738F728421}"/>
                </c:ext>
                <c:ext xmlns:c15="http://schemas.microsoft.com/office/drawing/2012/chart" uri="{CE6537A1-D6FC-4f65-9D91-7224C49458BB}">
                  <c15:dlblFieldTable>
                    <c15:dlblFTEntry>
                      <c15:txfldGUID>{F37DCCED-AE7C-4388-9FBC-8DAE93D4FC92}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CE7-45FA-8484-10738F728421}"/>
                </c:ext>
                <c:ext xmlns:c15="http://schemas.microsoft.com/office/drawing/2012/chart" uri="{CE6537A1-D6FC-4f65-9D91-7224C49458BB}">
                  <c15:dlblFieldTable>
                    <c15:dlblFTEntry>
                      <c15:txfldGUID>{F0281EB2-87A3-43EF-8606-E25FACEB3D45}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33.1</c:v>
                </c:pt>
              </c:numCache>
            </c:numRef>
          </c:yVal>
          <c:smooth val="0"/>
          <c:extLst xmlns:c16r2="http://schemas.microsoft.com/office/drawing/2015/06/chart">
            <c:ext xmlns:c16="http://schemas.microsoft.com/office/drawing/2014/chart" uri="{C3380CC4-5D6E-409C-BE32-E72D297353CC}">
              <c16:uniqueId val="{00000013-8CE7-45FA-8484-10738F728421}"/>
            </c:ext>
          </c:extLst>
        </c:ser>
        <c:dLbls>
          <c:showLegendKey val="0"/>
          <c:showVal val="1"/>
          <c:showCatName val="0"/>
          <c:showSerName val="0"/>
          <c:showPercent val="0"/>
          <c:showBubbleSize val="0"/>
        </c:dLbls>
        <c:axId val="528329864"/>
        <c:axId val="528330256"/>
      </c:scatterChart>
      <c:valAx>
        <c:axId val="528329864"/>
        <c:scaling>
          <c:orientation val="minMax"/>
          <c:max val="60.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8330256"/>
        <c:crosses val="autoZero"/>
        <c:crossBetween val="midCat"/>
      </c:valAx>
      <c:valAx>
        <c:axId val="528330256"/>
        <c:scaling>
          <c:orientation val="minMax"/>
          <c:max val="71"/>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8329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FD8-4E59-A90F-72AA228B2B62}"/>
                </c:ext>
                <c:ext xmlns:c15="http://schemas.microsoft.com/office/drawing/2012/chart" uri="{CE6537A1-D6FC-4f65-9D91-7224C49458BB}">
                  <c15:dlblFieldTable>
                    <c15:dlblFTEntry>
                      <c15:txfldGUID>{D7E1D9DB-C1D6-4983-9397-2FC263469D7E}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FD8-4E59-A90F-72AA228B2B62}"/>
                </c:ext>
                <c:ext xmlns:c15="http://schemas.microsoft.com/office/drawing/2012/chart" uri="{CE6537A1-D6FC-4f65-9D91-7224C49458BB}">
                  <c15:dlblFieldTable>
                    <c15:dlblFTEntry>
                      <c15:txfldGUID>{0BB34CFF-5EBE-4343-ABB6-2AC3C07E2F92}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FD8-4E59-A90F-72AA228B2B62}"/>
                </c:ext>
                <c:ext xmlns:c15="http://schemas.microsoft.com/office/drawing/2012/chart" uri="{CE6537A1-D6FC-4f65-9D91-7224C49458BB}">
                  <c15:dlblFieldTable>
                    <c15:dlblFTEntry>
                      <c15:txfldGUID>{0773386D-0726-48C1-8107-6D3F17F29F41}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FD8-4E59-A90F-72AA228B2B62}"/>
                </c:ext>
                <c:ext xmlns:c15="http://schemas.microsoft.com/office/drawing/2012/chart" uri="{CE6537A1-D6FC-4f65-9D91-7224C49458BB}">
                  <c15:dlblFieldTable>
                    <c15:dlblFTEntry>
                      <c15:txfldGUID>{144FFFD3-86D0-4767-A32D-4E84FD063093}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FD8-4E59-A90F-72AA228B2B62}"/>
                </c:ext>
                <c:ext xmlns:c15="http://schemas.microsoft.com/office/drawing/2012/chart" uri="{CE6537A1-D6FC-4f65-9D91-7224C49458BB}">
                  <c15:dlblFieldTable>
                    <c15:dlblFTEntry>
                      <c15:txfldGUID>{D8109CC7-B33D-43D4-9196-636DD2D6F20D}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FD8-4E59-A90F-72AA228B2B62}"/>
                </c:ext>
                <c:ext xmlns:c15="http://schemas.microsoft.com/office/drawing/2012/chart" uri="{CE6537A1-D6FC-4f65-9D91-7224C49458BB}">
                  <c15:dlblFieldTable>
                    <c15:dlblFTEntry>
                      <c15:txfldGUID>{4A741B05-8EC1-475C-8E3C-ED2F9397A6F7}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FD8-4E59-A90F-72AA228B2B62}"/>
                </c:ext>
                <c:ext xmlns:c15="http://schemas.microsoft.com/office/drawing/2012/chart" uri="{CE6537A1-D6FC-4f65-9D91-7224C49458BB}">
                  <c15:dlblFieldTable>
                    <c15:dlblFTEntry>
                      <c15:txfldGUID>{52E1FBFD-E990-4CC5-B962-FF33C70722DE}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FD8-4E59-A90F-72AA228B2B62}"/>
                </c:ext>
                <c:ext xmlns:c15="http://schemas.microsoft.com/office/drawing/2012/chart" uri="{CE6537A1-D6FC-4f65-9D91-7224C49458BB}">
                  <c15:dlblFieldTable>
                    <c15:dlblFTEntry>
                      <c15:txfldGUID>{EA0457B0-D0EB-4B7C-B9A7-B269034B360C}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FD8-4E59-A90F-72AA228B2B62}"/>
                </c:ext>
                <c:ext xmlns:c15="http://schemas.microsoft.com/office/drawing/2012/chart" uri="{CE6537A1-D6FC-4f65-9D91-7224C49458BB}">
                  <c15:dlblFieldTable>
                    <c15:dlblFTEntry>
                      <c15:txfldGUID>{265BFBA9-A8E5-4D1E-B829-0B630BC647EC}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c:v>
                </c:pt>
                <c:pt idx="16">
                  <c:v>10.7</c:v>
                </c:pt>
                <c:pt idx="24">
                  <c:v>9.4</c:v>
                </c:pt>
                <c:pt idx="32">
                  <c:v>8</c:v>
                </c:pt>
              </c:numCache>
            </c:numRef>
          </c:xVal>
          <c:yVal>
            <c:numRef>
              <c:f>公会計指標分析・財政指標組合せ分析表!$BP$73:$DC$73</c:f>
              <c:numCache>
                <c:formatCode>#,##0.0;"▲ "#,##0.0</c:formatCode>
                <c:ptCount val="40"/>
                <c:pt idx="0">
                  <c:v>87.2</c:v>
                </c:pt>
                <c:pt idx="8">
                  <c:v>78.7</c:v>
                </c:pt>
                <c:pt idx="16">
                  <c:v>66.8</c:v>
                </c:pt>
                <c:pt idx="24">
                  <c:v>64.900000000000006</c:v>
                </c:pt>
                <c:pt idx="32">
                  <c:v>58.9</c:v>
                </c:pt>
              </c:numCache>
            </c:numRef>
          </c:yVal>
          <c:smooth val="0"/>
          <c:extLst xmlns:c16r2="http://schemas.microsoft.com/office/drawing/2015/06/chart">
            <c:ext xmlns:c16="http://schemas.microsoft.com/office/drawing/2014/chart" uri="{C3380CC4-5D6E-409C-BE32-E72D297353CC}">
              <c16:uniqueId val="{00000009-CFD8-4E59-A90F-72AA228B2B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FD8-4E59-A90F-72AA228B2B62}"/>
                </c:ext>
                <c:ext xmlns:c15="http://schemas.microsoft.com/office/drawing/2012/chart" uri="{CE6537A1-D6FC-4f65-9D91-7224C49458BB}">
                  <c15:dlblFieldTable>
                    <c15:dlblFTEntry>
                      <c15:txfldGUID>{FB54EBB3-5735-48FD-8F98-B0ADC665EB24}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FD8-4E59-A90F-72AA228B2B62}"/>
                </c:ext>
                <c:ext xmlns:c15="http://schemas.microsoft.com/office/drawing/2012/chart" uri="{CE6537A1-D6FC-4f65-9D91-7224C49458BB}">
                  <c15:dlblFieldTable>
                    <c15:dlblFTEntry>
                      <c15:txfldGUID>{8785890F-9A0A-4F23-A7FD-B82E108B72B0}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FD8-4E59-A90F-72AA228B2B62}"/>
                </c:ext>
                <c:ext xmlns:c15="http://schemas.microsoft.com/office/drawing/2012/chart" uri="{CE6537A1-D6FC-4f65-9D91-7224C49458BB}">
                  <c15:dlblFieldTable>
                    <c15:dlblFTEntry>
                      <c15:txfldGUID>{10101964-92B7-42F9-B7A1-C337599690AB}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FD8-4E59-A90F-72AA228B2B62}"/>
                </c:ext>
                <c:ext xmlns:c15="http://schemas.microsoft.com/office/drawing/2012/chart" uri="{CE6537A1-D6FC-4f65-9D91-7224C49458BB}">
                  <c15:dlblFieldTable>
                    <c15:dlblFTEntry>
                      <c15:txfldGUID>{67B8C279-1546-4717-B891-0F8D37F43AF5}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FD8-4E59-A90F-72AA228B2B62}"/>
                </c:ext>
                <c:ext xmlns:c15="http://schemas.microsoft.com/office/drawing/2012/chart" uri="{CE6537A1-D6FC-4f65-9D91-7224C49458BB}">
                  <c15:dlblFieldTable>
                    <c15:dlblFTEntry>
                      <c15:txfldGUID>{574C2E16-B8D2-43C1-9310-6DD84175427B}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FD8-4E59-A90F-72AA228B2B62}"/>
                </c:ext>
                <c:ext xmlns:c15="http://schemas.microsoft.com/office/drawing/2012/chart" uri="{CE6537A1-D6FC-4f65-9D91-7224C49458BB}">
                  <c15:dlblFieldTable>
                    <c15:dlblFTEntry>
                      <c15:txfldGUID>{879793D6-666A-4B0A-B46B-B755536E3671}</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3707133519881624E-2"/>
                  <c:y val="-6.906330334740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FD8-4E59-A90F-72AA228B2B62}"/>
                </c:ext>
                <c:ext xmlns:c15="http://schemas.microsoft.com/office/drawing/2012/chart" uri="{CE6537A1-D6FC-4f65-9D91-7224C49458BB}">
                  <c15:dlblFieldTable>
                    <c15:dlblFTEntry>
                      <c15:txfldGUID>{16345B25-CEEB-4C87-AAAF-1466E819FD40}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FD8-4E59-A90F-72AA228B2B62}"/>
                </c:ext>
                <c:ext xmlns:c15="http://schemas.microsoft.com/office/drawing/2012/chart" uri="{CE6537A1-D6FC-4f65-9D91-7224C49458BB}">
                  <c15:dlblFieldTable>
                    <c15:dlblFTEntry>
                      <c15:txfldGUID>{39F6609F-2576-43B5-9AEC-B5D4B29CBC28}</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2.9688849718339662E-2"/>
                  <c:y val="-5.576999082818297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FD8-4E59-A90F-72AA228B2B62}"/>
                </c:ext>
                <c:ext xmlns:c15="http://schemas.microsoft.com/office/drawing/2012/chart" uri="{CE6537A1-D6FC-4f65-9D91-7224C49458BB}">
                  <c15:dlblFieldTable>
                    <c15:dlblFTEntry>
                      <c15:txfldGUID>{171CC686-FD76-4E6D-B8AA-24FA80CAEA21}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7.5</c:v>
                </c:pt>
                <c:pt idx="32">
                  <c:v>7.2</c:v>
                </c:pt>
              </c:numCache>
            </c:numRef>
          </c:xVal>
          <c:yVal>
            <c:numRef>
              <c:f>公会計指標分析・財政指標組合せ分析表!$BP$77:$DC$77</c:f>
              <c:numCache>
                <c:formatCode>#,##0.0;"▲ "#,##0.0</c:formatCode>
                <c:ptCount val="40"/>
                <c:pt idx="0">
                  <c:v>50.3</c:v>
                </c:pt>
                <c:pt idx="8">
                  <c:v>45.9</c:v>
                </c:pt>
                <c:pt idx="16">
                  <c:v>33.6</c:v>
                </c:pt>
                <c:pt idx="24">
                  <c:v>33.1</c:v>
                </c:pt>
                <c:pt idx="32">
                  <c:v>31.3</c:v>
                </c:pt>
              </c:numCache>
            </c:numRef>
          </c:yVal>
          <c:smooth val="0"/>
          <c:extLst xmlns:c16r2="http://schemas.microsoft.com/office/drawing/2015/06/chart">
            <c:ext xmlns:c16="http://schemas.microsoft.com/office/drawing/2014/chart" uri="{C3380CC4-5D6E-409C-BE32-E72D297353CC}">
              <c16:uniqueId val="{00000013-CFD8-4E59-A90F-72AA228B2B62}"/>
            </c:ext>
          </c:extLst>
        </c:ser>
        <c:dLbls>
          <c:showLegendKey val="0"/>
          <c:showVal val="1"/>
          <c:showCatName val="0"/>
          <c:showSerName val="0"/>
          <c:showPercent val="0"/>
          <c:showBubbleSize val="0"/>
        </c:dLbls>
        <c:axId val="528331040"/>
        <c:axId val="528331432"/>
      </c:scatterChart>
      <c:valAx>
        <c:axId val="528331040"/>
        <c:scaling>
          <c:orientation val="minMax"/>
          <c:max val="14"/>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8331432"/>
        <c:crosses val="autoZero"/>
        <c:crossBetween val="midCat"/>
      </c:valAx>
      <c:valAx>
        <c:axId val="528331432"/>
        <c:scaling>
          <c:orientation val="minMax"/>
          <c:max val="9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83310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・近年、地方債の発行を抑制しながら償還を進めてきた結果、例年の元利償還金が大幅に減となっている。平成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年度発行の</a:t>
          </a:r>
          <a:r>
            <a:rPr kumimoji="1" lang="ja-JP" altLang="en-US" sz="1100">
              <a:solidFill>
                <a:schemeClr val="dk1"/>
              </a:solidFill>
              <a:effectLst/>
              <a:latin typeface="+mn-lt"/>
              <a:ea typeface="+mn-ea"/>
              <a:cs typeface="+mn-cs"/>
            </a:rPr>
            <a:t>特定地域開発就労事業</a:t>
          </a:r>
          <a:r>
            <a:rPr kumimoji="1" lang="ja-JP" altLang="ja-JP" sz="1100">
              <a:solidFill>
                <a:schemeClr val="dk1"/>
              </a:solidFill>
              <a:effectLst/>
              <a:latin typeface="+mn-lt"/>
              <a:ea typeface="+mn-ea"/>
              <a:cs typeface="+mn-cs"/>
            </a:rPr>
            <a:t>、あるいは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年度発行の特定河川等環境整備事業</a:t>
          </a:r>
          <a:r>
            <a:rPr kumimoji="1" lang="ja-JP" altLang="ja-JP" sz="1100">
              <a:solidFill>
                <a:schemeClr val="dk1"/>
              </a:solidFill>
              <a:effectLst/>
              <a:latin typeface="+mn-lt"/>
              <a:ea typeface="+mn-ea"/>
              <a:cs typeface="+mn-cs"/>
            </a:rPr>
            <a:t>といった償還が前年度で完了した結果、</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年度については前年度より約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億円の減と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改善している。</a:t>
          </a:r>
          <a:endParaRPr lang="ja-JP" altLang="ja-JP" sz="1400">
            <a:effectLst/>
          </a:endParaRPr>
        </a:p>
        <a:p>
          <a:r>
            <a:rPr kumimoji="1" lang="ja-JP" altLang="ja-JP" sz="1100">
              <a:solidFill>
                <a:schemeClr val="dk1"/>
              </a:solidFill>
              <a:effectLst/>
              <a:latin typeface="+mn-lt"/>
              <a:ea typeface="+mn-ea"/>
              <a:cs typeface="+mn-cs"/>
            </a:rPr>
            <a:t>・地方債の償還額が減額していることに伴い、地方交付税の基準財政需要額へ算入される事業費補正</a:t>
          </a:r>
          <a:r>
            <a:rPr kumimoji="1" lang="ja-JP" altLang="en-US" sz="1100">
              <a:solidFill>
                <a:schemeClr val="dk1"/>
              </a:solidFill>
              <a:effectLst/>
              <a:latin typeface="+mn-lt"/>
              <a:ea typeface="+mn-ea"/>
              <a:cs typeface="+mn-cs"/>
            </a:rPr>
            <a:t>の額は減少しているが、臨時財政対策債の増により</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は増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。（事業費補正：△</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　公債費：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上頓野産業団地造成事業の土地売却に伴う繰上償還により地方債残高が減少したことなどにより、</a:t>
          </a:r>
          <a:r>
            <a:rPr kumimoji="1" lang="ja-JP" altLang="ja-JP" sz="1100">
              <a:solidFill>
                <a:schemeClr val="dk1"/>
              </a:solidFill>
              <a:effectLst/>
              <a:latin typeface="+mn-lt"/>
              <a:ea typeface="+mn-ea"/>
              <a:cs typeface="+mn-cs"/>
            </a:rPr>
            <a:t>一般会計から地方債償還の財源として繰り入れられる額が前年度より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・公営企業会計の償還額の増のほか若干のマイナス要因はあるが、普通会計における償還額が大幅に改善されており、また今後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年ほどは改善傾向が続くものと見込まれることからも、今後も地方債の発行と償還のバランスを考慮しながら財政運営することによって、継続的な改善が可能である。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・普通会計の地方債残高は、前年度と比較して約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億円減額になっており、毎年順調に減少している。</a:t>
          </a:r>
          <a:endParaRPr lang="ja-JP" altLang="ja-JP" sz="1400">
            <a:effectLst/>
          </a:endParaRPr>
        </a:p>
        <a:p>
          <a:r>
            <a:rPr kumimoji="1" lang="ja-JP" altLang="ja-JP" sz="1100">
              <a:solidFill>
                <a:schemeClr val="dk1"/>
              </a:solidFill>
              <a:effectLst/>
              <a:latin typeface="+mn-lt"/>
              <a:ea typeface="+mn-ea"/>
              <a:cs typeface="+mn-cs"/>
            </a:rPr>
            <a:t>・職員の退職手当負担見込み額については、職員構成の変動により前年度より約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財政調整基金の減少</a:t>
          </a:r>
          <a:r>
            <a:rPr kumimoji="1" lang="ja-JP" altLang="ja-JP" sz="1100">
              <a:solidFill>
                <a:schemeClr val="dk1"/>
              </a:solidFill>
              <a:effectLst/>
              <a:latin typeface="+mn-lt"/>
              <a:ea typeface="+mn-ea"/>
              <a:cs typeface="+mn-cs"/>
            </a:rPr>
            <a:t>により、充当可能基金が前年度より約</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・市営住宅の地方債残高の増に伴い</a:t>
          </a:r>
          <a:r>
            <a:rPr kumimoji="1" lang="ja-JP" altLang="ja-JP" sz="1100">
              <a:solidFill>
                <a:schemeClr val="dk1"/>
              </a:solidFill>
              <a:effectLst/>
              <a:latin typeface="+mn-lt"/>
              <a:ea typeface="+mn-ea"/>
              <a:cs typeface="+mn-cs"/>
            </a:rPr>
            <a:t>、充当可能特定歳入が前年度より約</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億円増となっている。</a:t>
          </a:r>
          <a:endParaRPr lang="ja-JP" altLang="ja-JP" sz="1400">
            <a:effectLst/>
          </a:endParaRPr>
        </a:p>
        <a:p>
          <a:r>
            <a:rPr kumimoji="1" lang="ja-JP" altLang="ja-JP" sz="1100">
              <a:solidFill>
                <a:schemeClr val="dk1"/>
              </a:solidFill>
              <a:effectLst/>
              <a:latin typeface="+mn-lt"/>
              <a:ea typeface="+mn-ea"/>
              <a:cs typeface="+mn-cs"/>
            </a:rPr>
            <a:t>・事業費補正により交付税に算入される公債費減により、基準財政需要額算入見込額が約</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億円減額となっている。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基準財政需要額の算入見込み</a:t>
          </a:r>
          <a:r>
            <a:rPr kumimoji="1" lang="ja-JP" altLang="ja-JP" sz="1100">
              <a:solidFill>
                <a:schemeClr val="dk1"/>
              </a:solidFill>
              <a:effectLst/>
              <a:latin typeface="+mn-lt"/>
              <a:ea typeface="+mn-ea"/>
              <a:cs typeface="+mn-cs"/>
            </a:rPr>
            <a:t>の悪化はあるものの、全体的にはその他のプラス要因で補っており、改善傾向といえる。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福岡県直方市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財源不足を補うため財政調整基金で</a:t>
          </a:r>
          <a:r>
            <a:rPr kumimoji="1" lang="en-US" altLang="ja-JP" sz="1300">
              <a:solidFill>
                <a:schemeClr val="dk1"/>
              </a:solidFill>
              <a:effectLst/>
              <a:latin typeface="+mn-lt"/>
              <a:ea typeface="+mn-ea"/>
              <a:cs typeface="+mn-cs"/>
            </a:rPr>
            <a:t>61</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取崩し</a:t>
          </a:r>
          <a:r>
            <a:rPr kumimoji="1" lang="ja-JP" altLang="en-US" sz="1300">
              <a:solidFill>
                <a:schemeClr val="dk1"/>
              </a:solidFill>
              <a:effectLst/>
              <a:latin typeface="+mn-lt"/>
              <a:ea typeface="+mn-ea"/>
              <a:cs typeface="+mn-cs"/>
            </a:rPr>
            <a:t>、庁舎整備基金への</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百万円積立などにより、全体として</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・短期的には、「ふるさと応援基金」への積立てにより増加の予定だが、中長期的には減少傾向にある。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・直方市排水機場等維持管理基金：排水機場の</a:t>
          </a:r>
          <a:r>
            <a:rPr lang="ja-JP" altLang="en-US" sz="1300">
              <a:solidFill>
                <a:schemeClr val="dk1"/>
              </a:solidFill>
              <a:effectLst/>
              <a:latin typeface="+mn-lt"/>
              <a:ea typeface="+mn-ea"/>
              <a:cs typeface="+mn-cs"/>
            </a:rPr>
            <a:t>維持管理及びその施設更新並びに</a:t>
          </a:r>
          <a:r>
            <a:rPr lang="ja-JP" altLang="en-US" sz="1300" u="none" strike="noStrike">
              <a:solidFill>
                <a:schemeClr val="dk1"/>
              </a:solidFill>
              <a:effectLst/>
              <a:latin typeface="+mn-lt"/>
              <a:ea typeface="+mn-ea"/>
              <a:cs typeface="+mn-cs"/>
            </a:rPr>
            <a:t>排水機場</a:t>
          </a:r>
          <a:r>
            <a:rPr lang="ja-JP" altLang="en-US" sz="1300">
              <a:solidFill>
                <a:schemeClr val="dk1"/>
              </a:solidFill>
              <a:effectLst/>
              <a:latin typeface="+mn-lt"/>
              <a:ea typeface="+mn-ea"/>
              <a:cs typeface="+mn-cs"/>
            </a:rPr>
            <a:t>等の属する水系の施設の維持管理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・直方市職員退職手当基金：</a:t>
          </a:r>
          <a:r>
            <a:rPr lang="ja-JP" altLang="en-US" sz="1300" u="none" strike="noStrike">
              <a:solidFill>
                <a:schemeClr val="dk1"/>
              </a:solidFill>
              <a:effectLst/>
              <a:latin typeface="+mn-lt"/>
              <a:ea typeface="+mn-ea"/>
              <a:cs typeface="+mn-cs"/>
            </a:rPr>
            <a:t>直方市職員の退職手当に充てるため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・直方市ふるさと応援基金：</a:t>
          </a:r>
          <a:r>
            <a:rPr lang="ja-JP" altLang="en-US" sz="1300" u="none" strike="noStrike">
              <a:solidFill>
                <a:schemeClr val="dk1"/>
              </a:solidFill>
              <a:effectLst/>
              <a:latin typeface="+mn-lt"/>
              <a:ea typeface="+mn-ea"/>
              <a:cs typeface="+mn-cs"/>
            </a:rPr>
            <a:t>魅力あるふるさとづくりの事業の実施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・直方市環境整備基金：</a:t>
          </a:r>
          <a:r>
            <a:rPr lang="ja-JP" altLang="en-US" sz="1300" u="none" strike="noStrike">
              <a:solidFill>
                <a:schemeClr val="dk1"/>
              </a:solidFill>
              <a:effectLst/>
              <a:latin typeface="+mn-lt"/>
              <a:ea typeface="+mn-ea"/>
              <a:cs typeface="+mn-cs"/>
            </a:rPr>
            <a:t>廃棄物の処理及び資源回収、環境の整備及び保全に係る調査・研究等に関すること、その他環境の整備及び保全に関する事業の推進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・直方いこいの村施設整備基金：</a:t>
          </a:r>
          <a:r>
            <a:rPr lang="ja-JP" altLang="en-US" sz="1300" u="none" strike="noStrike">
              <a:solidFill>
                <a:schemeClr val="dk1"/>
              </a:solidFill>
              <a:effectLst/>
              <a:latin typeface="+mn-lt"/>
              <a:ea typeface="+mn-ea"/>
              <a:cs typeface="+mn-cs"/>
            </a:rPr>
            <a:t>直方いこいの村の施設、設備等の維持管理及び更新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endParaRPr>
        </a:p>
        <a:p>
          <a:r>
            <a:rPr kumimoji="1" lang="ja-JP" altLang="ja-JP" sz="1300">
              <a:solidFill>
                <a:schemeClr val="dk1"/>
              </a:solidFill>
              <a:effectLst/>
              <a:latin typeface="+mn-lt"/>
              <a:ea typeface="+mn-ea"/>
              <a:cs typeface="+mn-cs"/>
            </a:rPr>
            <a:t>・直方市排水機場等維持管理基金：</a:t>
          </a:r>
          <a:r>
            <a:rPr kumimoji="1" lang="ja-JP" altLang="en-US" sz="1300">
              <a:solidFill>
                <a:schemeClr val="dk1"/>
              </a:solidFill>
              <a:effectLst/>
              <a:latin typeface="+mn-lt"/>
              <a:ea typeface="+mn-ea"/>
              <a:cs typeface="+mn-cs"/>
            </a:rPr>
            <a:t>各排水機場の維持管理経費に充当ため</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百万円の減</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・直方市職員退職手当基金：</a:t>
          </a:r>
          <a:r>
            <a:rPr kumimoji="1" lang="ja-JP" altLang="en-US" sz="1300">
              <a:solidFill>
                <a:schemeClr val="dk1"/>
              </a:solidFill>
              <a:effectLst/>
              <a:latin typeface="+mn-lt"/>
              <a:ea typeface="+mn-ea"/>
              <a:cs typeface="+mn-cs"/>
            </a:rPr>
            <a:t>利息のみを積立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・直方市ふるさと応援基金：</a:t>
          </a:r>
          <a:r>
            <a:rPr kumimoji="1" lang="ja-JP" altLang="en-US" sz="1300">
              <a:solidFill>
                <a:schemeClr val="dk1"/>
              </a:solidFill>
              <a:effectLst/>
              <a:latin typeface="+mn-lt"/>
              <a:ea typeface="+mn-ea"/>
              <a:cs typeface="+mn-cs"/>
            </a:rPr>
            <a:t>直方市ハートフル奨学金事業やグローバル人材育成事業等へ充当するため</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百万円を</a:t>
          </a:r>
          <a:r>
            <a:rPr kumimoji="1" lang="ja-JP" altLang="en-US" sz="1300">
              <a:solidFill>
                <a:schemeClr val="dk1"/>
              </a:solidFill>
              <a:effectLst/>
              <a:latin typeface="+mn-lt"/>
              <a:ea typeface="+mn-ea"/>
              <a:cs typeface="+mn-cs"/>
            </a:rPr>
            <a:t>取崩し、寄附金として歳入があった</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百万円を積立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・直方市環境整備基金：</a:t>
          </a:r>
          <a:r>
            <a:rPr kumimoji="1" lang="ja-JP" altLang="en-US" sz="1300">
              <a:solidFill>
                <a:schemeClr val="dk1"/>
              </a:solidFill>
              <a:effectLst/>
              <a:latin typeface="+mn-lt"/>
              <a:ea typeface="+mn-ea"/>
              <a:cs typeface="+mn-cs"/>
            </a:rPr>
            <a:t>利息のみを積立</a:t>
          </a:r>
          <a:endParaRPr lang="ja-JP" altLang="ja-JP" sz="1300">
            <a:effectLst/>
          </a:endParaRPr>
        </a:p>
        <a:p>
          <a:r>
            <a:rPr kumimoji="1" lang="ja-JP" altLang="ja-JP" sz="1300">
              <a:solidFill>
                <a:schemeClr val="dk1"/>
              </a:solidFill>
              <a:effectLst/>
              <a:latin typeface="+mn-lt"/>
              <a:ea typeface="+mn-ea"/>
              <a:cs typeface="+mn-cs"/>
            </a:rPr>
            <a:t>・直方いこいの村施設整備基金</a:t>
          </a:r>
          <a:r>
            <a:rPr kumimoji="1" lang="ja-JP" altLang="en-US" sz="1300">
              <a:solidFill>
                <a:schemeClr val="dk1"/>
              </a:solidFill>
              <a:effectLst/>
              <a:latin typeface="+mn-lt"/>
              <a:ea typeface="+mn-ea"/>
              <a:cs typeface="+mn-cs"/>
            </a:rPr>
            <a:t>：財産貸付収入</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百万円を積立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・庁舎整備基金：庁舎建設から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年以上が経ち、今後の老朽化対策に係る費用として、当面の間毎年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・歳入歳出の決算余剰金を生じた場合に、財政状況を加味し、可能な範囲で積立を行うこととしているが、現状としては基金利子のみ積立をおこなっている状況である。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・今後庁舎の老朽化対策に備えるため、決算余剰が生じなかった場合でも財政調整基金を取り崩し庁舎整備基金への積み替え（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百万円）を毎年度行うこととしている。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基金利息のみを積立て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・歳入歳出の決算余剰金を生じた場合に、財政状況を加味し、可能な範囲で積立を行うこととしている。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57,151
56,680
61.76
24,476,852
24,346,199
10,766
13,108,046
20,626,563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本市の有形固定資産減価償却率は類似団体の平均を上回っており、施設の老朽化が進んでいる。施設の管理については、平成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年度に策定した公共施設等総合管理計画において、施設総量の約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％を削減することを目標とし、約</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億円の費用削減を目指している。今後は総合管理計画に基づき各施設の個別施設計画を策定する予定としており、計画に基づき適正な施設管理を図る。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10372</xdr:rowOff>
    </xdr:from>
    <xdr:to>
      <xdr:col>15</xdr:col>
      <xdr:colOff>187325</xdr:colOff>
      <xdr:row>31</xdr:row>
      <xdr:rowOff>111972</xdr:rowOff>
    </xdr:to>
    <xdr:sp macro="" textlink="">
      <xdr:nvSpPr>
        <xdr:cNvPr id="72" name="フローチャート: 判断 71"/>
        <xdr:cNvSpPr/>
      </xdr:nvSpPr>
      <xdr:spPr>
        <a:xfrm>
          <a:off x="3238500" y="60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78" name="楕円 77"/>
        <xdr:cNvSpPr/>
      </xdr:nvSpPr>
      <xdr:spPr>
        <a:xfrm>
          <a:off x="4000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88705</xdr:rowOff>
    </xdr:from>
    <xdr:ext cx="405111" cy="259045"/>
    <xdr:sp macro="" textlink="">
      <xdr:nvSpPr>
        <xdr:cNvPr id="79"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128499</xdr:rowOff>
    </xdr:from>
    <xdr:ext cx="405111" cy="259045"/>
    <xdr:sp macro="" textlink="">
      <xdr:nvSpPr>
        <xdr:cNvPr id="80" name="n_2aveValue有形固定資産減価償却率"/>
        <xdr:cNvSpPr txBox="1"/>
      </xdr:nvSpPr>
      <xdr:spPr>
        <a:xfrm>
          <a:off x="3086744" y="5872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16950</xdr:rowOff>
    </xdr:from>
    <xdr:ext cx="405111" cy="259045"/>
    <xdr:sp macro="" textlink="">
      <xdr:nvSpPr>
        <xdr:cNvPr id="81" name="n_1main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a:t>
          </a:r>
          <a:r>
            <a:rPr kumimoji="1" lang="ja-JP" altLang="ja-JP" sz="1100">
              <a:solidFill>
                <a:schemeClr val="dk1"/>
              </a:solidFill>
              <a:effectLst/>
              <a:latin typeface="+mn-lt"/>
              <a:ea typeface="+mn-ea"/>
              <a:cs typeface="+mn-cs"/>
            </a:rPr>
            <a:t>の債務償還可能年数は</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年と類似団体の平均を上回っている。</a:t>
          </a:r>
          <a:r>
            <a:rPr kumimoji="1" lang="ja-JP" altLang="en-US" sz="1100">
              <a:latin typeface="ＭＳ Ｐゴシック" panose="020B0600070205080204" pitchFamily="50" charset="-128"/>
              <a:ea typeface="ＭＳ Ｐゴシック" panose="020B0600070205080204" pitchFamily="50" charset="-128"/>
            </a:rPr>
            <a:t>事業費の削減と市債発行の抑制に努めた結果、市債償還金額は近年減額しており、将来負担比額は減少傾向にはあるものの、依然として高い水準となっている。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今後も事業についての取捨選択を厳格に行い、地方債発行の抑制に努める。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0" name="直線コネクタ 10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4" name="直線コネクタ 11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5"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6" name="フローチャート: 判断 11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161220</xdr:rowOff>
    </xdr:from>
    <xdr:to>
      <xdr:col>76</xdr:col>
      <xdr:colOff>73025</xdr:colOff>
      <xdr:row>28</xdr:row>
      <xdr:rowOff>91370</xdr:rowOff>
    </xdr:to>
    <xdr:sp macro="" textlink="">
      <xdr:nvSpPr>
        <xdr:cNvPr id="122" name="楕円 121"/>
        <xdr:cNvSpPr/>
      </xdr:nvSpPr>
      <xdr:spPr>
        <a:xfrm>
          <a:off x="14744700" y="55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12647</xdr:rowOff>
    </xdr:from>
    <xdr:ext cx="340478" cy="259045"/>
    <xdr:sp macro="" textlink="">
      <xdr:nvSpPr>
        <xdr:cNvPr id="123" name="債務償還可能年数該当値テキスト"/>
        <xdr:cNvSpPr txBox="1"/>
      </xdr:nvSpPr>
      <xdr:spPr>
        <a:xfrm>
          <a:off x="14846300" y="5413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57,151
56,680
61.76
24,476,852
24,346,199
10,766
13,108,046
20,626,563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4" name="フローチャート: 判断 63"/>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xdr:rowOff>
    </xdr:from>
    <xdr:to>
      <xdr:col>20</xdr:col>
      <xdr:colOff>38100</xdr:colOff>
      <xdr:row>38</xdr:row>
      <xdr:rowOff>107950</xdr:rowOff>
    </xdr:to>
    <xdr:sp macro="" textlink="">
      <xdr:nvSpPr>
        <xdr:cNvPr id="70" name="楕円 69"/>
        <xdr:cNvSpPr/>
      </xdr:nvSpPr>
      <xdr:spPr>
        <a:xfrm>
          <a:off x="374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109237</xdr:rowOff>
    </xdr:from>
    <xdr:ext cx="405111" cy="259045"/>
    <xdr:sp macro="" textlink="">
      <xdr:nvSpPr>
        <xdr:cNvPr id="71"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2"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99077</xdr:rowOff>
    </xdr:from>
    <xdr:ext cx="405111" cy="259045"/>
    <xdr:sp macro="" textlink="">
      <xdr:nvSpPr>
        <xdr:cNvPr id="73" name="n_1main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97" name="直線コネクタ 96"/>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98"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99" name="直線コネクタ 98"/>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0"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1" name="直線コネクタ 100"/>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2"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3" name="フローチャート: 判断 102"/>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4" name="フローチャート: 判断 103"/>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26143</xdr:rowOff>
    </xdr:from>
    <xdr:to>
      <xdr:col>46</xdr:col>
      <xdr:colOff>38100</xdr:colOff>
      <xdr:row>41</xdr:row>
      <xdr:rowOff>127743</xdr:rowOff>
    </xdr:to>
    <xdr:sp macro="" textlink="">
      <xdr:nvSpPr>
        <xdr:cNvPr id="105" name="フローチャート: 判断 104"/>
        <xdr:cNvSpPr/>
      </xdr:nvSpPr>
      <xdr:spPr>
        <a:xfrm>
          <a:off x="8699500" y="705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165056</xdr:rowOff>
    </xdr:from>
    <xdr:to>
      <xdr:col>50</xdr:col>
      <xdr:colOff>165100</xdr:colOff>
      <xdr:row>41</xdr:row>
      <xdr:rowOff>95206</xdr:rowOff>
    </xdr:to>
    <xdr:sp macro="" textlink="">
      <xdr:nvSpPr>
        <xdr:cNvPr id="111" name="楕円 110"/>
        <xdr:cNvSpPr/>
      </xdr:nvSpPr>
      <xdr:spPr>
        <a:xfrm>
          <a:off x="9588500" y="7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11377</xdr:rowOff>
    </xdr:from>
    <xdr:ext cx="534377" cy="259045"/>
    <xdr:sp macro="" textlink="">
      <xdr:nvSpPr>
        <xdr:cNvPr id="112"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144270</xdr:rowOff>
    </xdr:from>
    <xdr:ext cx="469744" cy="259045"/>
    <xdr:sp macro="" textlink="">
      <xdr:nvSpPr>
        <xdr:cNvPr id="113" name="n_2aveValue【道路】&#10;一人当たり延長"/>
        <xdr:cNvSpPr txBox="1"/>
      </xdr:nvSpPr>
      <xdr:spPr>
        <a:xfrm>
          <a:off x="8515427" y="68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86333</xdr:rowOff>
    </xdr:from>
    <xdr:ext cx="469744" cy="259045"/>
    <xdr:sp macro="" textlink="">
      <xdr:nvSpPr>
        <xdr:cNvPr id="114" name="n_1mainValue【道路】&#10;一人当たり延長"/>
        <xdr:cNvSpPr txBox="1"/>
      </xdr:nvSpPr>
      <xdr:spPr>
        <a:xfrm>
          <a:off x="9391727" y="71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39" name="直線コネクタ 138"/>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0"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1" name="直線コネクタ 140"/>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2"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3" name="直線コネクタ 142"/>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44"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45" name="フローチャート: 判断 144"/>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46" name="フローチャート: 判断 14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47" name="フローチャート: 判断 146"/>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139700</xdr:rowOff>
    </xdr:from>
    <xdr:to>
      <xdr:col>20</xdr:col>
      <xdr:colOff>38100</xdr:colOff>
      <xdr:row>62</xdr:row>
      <xdr:rowOff>69850</xdr:rowOff>
    </xdr:to>
    <xdr:sp macro="" textlink="">
      <xdr:nvSpPr>
        <xdr:cNvPr id="153" name="楕円 152"/>
        <xdr:cNvSpPr/>
      </xdr:nvSpPr>
      <xdr:spPr>
        <a:xfrm>
          <a:off x="3746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149242</xdr:rowOff>
    </xdr:from>
    <xdr:ext cx="405111" cy="259045"/>
    <xdr:sp macro="" textlink="">
      <xdr:nvSpPr>
        <xdr:cNvPr id="154"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55"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60977</xdr:rowOff>
    </xdr:from>
    <xdr:ext cx="405111" cy="259045"/>
    <xdr:sp macro="" textlink="">
      <xdr:nvSpPr>
        <xdr:cNvPr id="156" name="n_1mainValue【橋りょう・トンネル】&#10;有形固定資産減価償却率"/>
        <xdr:cNvSpPr txBox="1"/>
      </xdr:nvSpPr>
      <xdr:spPr>
        <a:xfrm>
          <a:off x="35820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78" name="直線コネクタ 177"/>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79"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0" name="直線コネクタ 179"/>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81"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82" name="直線コネクタ 181"/>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83"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84" name="フローチャート: 判断 183"/>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85" name="フローチャート: 判断 184"/>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35170</xdr:rowOff>
    </xdr:from>
    <xdr:to>
      <xdr:col>46</xdr:col>
      <xdr:colOff>38100</xdr:colOff>
      <xdr:row>62</xdr:row>
      <xdr:rowOff>136770</xdr:rowOff>
    </xdr:to>
    <xdr:sp macro="" textlink="">
      <xdr:nvSpPr>
        <xdr:cNvPr id="186" name="フローチャート: 判断 185"/>
        <xdr:cNvSpPr/>
      </xdr:nvSpPr>
      <xdr:spPr>
        <a:xfrm>
          <a:off x="8699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58076</xdr:rowOff>
    </xdr:from>
    <xdr:to>
      <xdr:col>50</xdr:col>
      <xdr:colOff>165100</xdr:colOff>
      <xdr:row>59</xdr:row>
      <xdr:rowOff>159676</xdr:rowOff>
    </xdr:to>
    <xdr:sp macro="" textlink="">
      <xdr:nvSpPr>
        <xdr:cNvPr id="192" name="楕円 191"/>
        <xdr:cNvSpPr/>
      </xdr:nvSpPr>
      <xdr:spPr>
        <a:xfrm>
          <a:off x="9588500" y="101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129060</xdr:rowOff>
    </xdr:from>
    <xdr:ext cx="599010" cy="259045"/>
    <xdr:sp macro="" textlink="">
      <xdr:nvSpPr>
        <xdr:cNvPr id="193"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153297</xdr:rowOff>
    </xdr:from>
    <xdr:ext cx="599010" cy="259045"/>
    <xdr:sp macro="" textlink="">
      <xdr:nvSpPr>
        <xdr:cNvPr id="194" name="n_2aveValue【橋りょう・トンネル】&#10;一人当たり有形固定資産（償却資産）額"/>
        <xdr:cNvSpPr txBox="1"/>
      </xdr:nvSpPr>
      <xdr:spPr>
        <a:xfrm>
          <a:off x="8450795" y="104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4753</xdr:rowOff>
    </xdr:from>
    <xdr:ext cx="599010" cy="259045"/>
    <xdr:sp macro="" textlink="">
      <xdr:nvSpPr>
        <xdr:cNvPr id="195" name="n_1mainValue【橋りょう・トンネル】&#10;一人当たり有形固定資産（償却資産）額"/>
        <xdr:cNvSpPr txBox="1"/>
      </xdr:nvSpPr>
      <xdr:spPr>
        <a:xfrm>
          <a:off x="9327095" y="994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7" name="テキスト ボックス 20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7" name="テキスト ボックス 21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21" name="直線コネクタ 220"/>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22"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23" name="直線コネクタ 222"/>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24"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25" name="直線コネクタ 224"/>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26"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27" name="フローチャート: 判断 226"/>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28" name="フローチャート: 判断 227"/>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127726</xdr:rowOff>
    </xdr:from>
    <xdr:to>
      <xdr:col>15</xdr:col>
      <xdr:colOff>101600</xdr:colOff>
      <xdr:row>81</xdr:row>
      <xdr:rowOff>57876</xdr:rowOff>
    </xdr:to>
    <xdr:sp macro="" textlink="">
      <xdr:nvSpPr>
        <xdr:cNvPr id="229" name="フローチャート: 判断 228"/>
        <xdr:cNvSpPr/>
      </xdr:nvSpPr>
      <xdr:spPr>
        <a:xfrm>
          <a:off x="2857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24856</xdr:rowOff>
    </xdr:from>
    <xdr:to>
      <xdr:col>20</xdr:col>
      <xdr:colOff>38100</xdr:colOff>
      <xdr:row>79</xdr:row>
      <xdr:rowOff>126456</xdr:rowOff>
    </xdr:to>
    <xdr:sp macro="" textlink="">
      <xdr:nvSpPr>
        <xdr:cNvPr id="235" name="楕円 234"/>
        <xdr:cNvSpPr/>
      </xdr:nvSpPr>
      <xdr:spPr>
        <a:xfrm>
          <a:off x="3746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24509</xdr:rowOff>
    </xdr:from>
    <xdr:ext cx="405111" cy="259045"/>
    <xdr:sp macro="" textlink="">
      <xdr:nvSpPr>
        <xdr:cNvPr id="236"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74403</xdr:rowOff>
    </xdr:from>
    <xdr:ext cx="405111" cy="259045"/>
    <xdr:sp macro="" textlink="">
      <xdr:nvSpPr>
        <xdr:cNvPr id="237" name="n_2aveValue【公営住宅】&#10;有形固定資産減価償却率"/>
        <xdr:cNvSpPr txBox="1"/>
      </xdr:nvSpPr>
      <xdr:spPr>
        <a:xfrm>
          <a:off x="2705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142983</xdr:rowOff>
    </xdr:from>
    <xdr:ext cx="405111" cy="259045"/>
    <xdr:sp macro="" textlink="">
      <xdr:nvSpPr>
        <xdr:cNvPr id="238" name="n_1mainValue【公営住宅】&#10;有形固定資産減価償却率"/>
        <xdr:cNvSpPr txBox="1"/>
      </xdr:nvSpPr>
      <xdr:spPr>
        <a:xfrm>
          <a:off x="35820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62" name="直線コネクタ 26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6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4" name="直線コネクタ 26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6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66" name="直線コネクタ 26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6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68" name="フローチャート: 判断 26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69" name="フローチャート: 判断 26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8637</xdr:rowOff>
    </xdr:from>
    <xdr:to>
      <xdr:col>46</xdr:col>
      <xdr:colOff>38100</xdr:colOff>
      <xdr:row>84</xdr:row>
      <xdr:rowOff>110237</xdr:rowOff>
    </xdr:to>
    <xdr:sp macro="" textlink="">
      <xdr:nvSpPr>
        <xdr:cNvPr id="270" name="フローチャート: 判断 269"/>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72644</xdr:rowOff>
    </xdr:from>
    <xdr:to>
      <xdr:col>50</xdr:col>
      <xdr:colOff>165100</xdr:colOff>
      <xdr:row>80</xdr:row>
      <xdr:rowOff>2794</xdr:rowOff>
    </xdr:to>
    <xdr:sp macro="" textlink="">
      <xdr:nvSpPr>
        <xdr:cNvPr id="276" name="楕円 275"/>
        <xdr:cNvSpPr/>
      </xdr:nvSpPr>
      <xdr:spPr>
        <a:xfrm>
          <a:off x="9588500" y="13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103649</xdr:rowOff>
    </xdr:from>
    <xdr:ext cx="469744" cy="259045"/>
    <xdr:sp macro="" textlink="">
      <xdr:nvSpPr>
        <xdr:cNvPr id="277"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126764</xdr:rowOff>
    </xdr:from>
    <xdr:ext cx="469744" cy="259045"/>
    <xdr:sp macro="" textlink="">
      <xdr:nvSpPr>
        <xdr:cNvPr id="278" name="n_2aveValue【公営住宅】&#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19321</xdr:rowOff>
    </xdr:from>
    <xdr:ext cx="469744" cy="259045"/>
    <xdr:sp macro="" textlink="">
      <xdr:nvSpPr>
        <xdr:cNvPr id="279" name="n_1mainValue【公営住宅】&#10;一人当たり面積"/>
        <xdr:cNvSpPr txBox="1"/>
      </xdr:nvSpPr>
      <xdr:spPr>
        <a:xfrm>
          <a:off x="9391727"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21" name="直線コネクタ 320"/>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22"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23" name="直線コネクタ 322"/>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24"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25" name="直線コネクタ 324"/>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26"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27" name="フローチャート: 判断 326"/>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28" name="フローチャート: 判断 327"/>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58057</xdr:rowOff>
    </xdr:from>
    <xdr:to>
      <xdr:col>76</xdr:col>
      <xdr:colOff>165100</xdr:colOff>
      <xdr:row>37</xdr:row>
      <xdr:rowOff>159657</xdr:rowOff>
    </xdr:to>
    <xdr:sp macro="" textlink="">
      <xdr:nvSpPr>
        <xdr:cNvPr id="329" name="フローチャート: 判断 328"/>
        <xdr:cNvSpPr/>
      </xdr:nvSpPr>
      <xdr:spPr>
        <a:xfrm>
          <a:off x="14541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110308</xdr:rowOff>
    </xdr:from>
    <xdr:to>
      <xdr:col>81</xdr:col>
      <xdr:colOff>101600</xdr:colOff>
      <xdr:row>35</xdr:row>
      <xdr:rowOff>40458</xdr:rowOff>
    </xdr:to>
    <xdr:sp macro="" textlink="">
      <xdr:nvSpPr>
        <xdr:cNvPr id="335" name="楕円 334"/>
        <xdr:cNvSpPr/>
      </xdr:nvSpPr>
      <xdr:spPr>
        <a:xfrm>
          <a:off x="15430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11991</xdr:rowOff>
    </xdr:from>
    <xdr:ext cx="405111" cy="259045"/>
    <xdr:sp macro="" textlink="">
      <xdr:nvSpPr>
        <xdr:cNvPr id="336"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4734</xdr:rowOff>
    </xdr:from>
    <xdr:ext cx="405111" cy="259045"/>
    <xdr:sp macro="" textlink="">
      <xdr:nvSpPr>
        <xdr:cNvPr id="337" name="n_2aveValue【認定こども園・幼稚園・保育所】&#10;有形固定資産減価償却率"/>
        <xdr:cNvSpPr txBox="1"/>
      </xdr:nvSpPr>
      <xdr:spPr>
        <a:xfrm>
          <a:off x="14389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56985</xdr:rowOff>
    </xdr:from>
    <xdr:ext cx="405111" cy="259045"/>
    <xdr:sp macro="" textlink="">
      <xdr:nvSpPr>
        <xdr:cNvPr id="338" name="n_1mainValue【認定こども園・幼稚園・保育所】&#10;有形固定資産減価償却率"/>
        <xdr:cNvSpPr txBox="1"/>
      </xdr:nvSpPr>
      <xdr:spPr>
        <a:xfrm>
          <a:off x="152660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0" name="テキスト ボックス 3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2" name="テキスト ボックス 3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4" name="テキスト ボックス 3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6" name="テキスト ボックス 3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8" name="テキスト ボックス 3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62" name="直線コネクタ 361"/>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3"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4" name="直線コネクタ 363"/>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65"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66" name="直線コネクタ 365"/>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67"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68" name="フローチャート: 判断 36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69" name="フローチャート: 判断 368"/>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55880</xdr:rowOff>
    </xdr:from>
    <xdr:to>
      <xdr:col>107</xdr:col>
      <xdr:colOff>101600</xdr:colOff>
      <xdr:row>40</xdr:row>
      <xdr:rowOff>157480</xdr:rowOff>
    </xdr:to>
    <xdr:sp macro="" textlink="">
      <xdr:nvSpPr>
        <xdr:cNvPr id="370" name="フローチャート: 判断 369"/>
        <xdr:cNvSpPr/>
      </xdr:nvSpPr>
      <xdr:spPr>
        <a:xfrm>
          <a:off x="20383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376" name="楕円 375"/>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59707</xdr:rowOff>
    </xdr:from>
    <xdr:ext cx="469744" cy="259045"/>
    <xdr:sp macro="" textlink="">
      <xdr:nvSpPr>
        <xdr:cNvPr id="377"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2557</xdr:rowOff>
    </xdr:from>
    <xdr:ext cx="469744" cy="259045"/>
    <xdr:sp macro="" textlink="">
      <xdr:nvSpPr>
        <xdr:cNvPr id="378" name="n_2aveValue【認定こども園・幼稚園・保育所】&#10;一人当たり面積"/>
        <xdr:cNvSpPr txBox="1"/>
      </xdr:nvSpPr>
      <xdr:spPr>
        <a:xfrm>
          <a:off x="20199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379"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0" name="テキスト ボックス 3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2" name="テキスト ボックス 4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04" name="直線コネクタ 403"/>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05"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06" name="直線コネクタ 405"/>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07"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08" name="直線コネクタ 407"/>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09"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10" name="フローチャート: 判断 409"/>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11" name="フローチャート: 判断 410"/>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12" name="フローチャート: 判断 411"/>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xdr:rowOff>
    </xdr:from>
    <xdr:to>
      <xdr:col>81</xdr:col>
      <xdr:colOff>101600</xdr:colOff>
      <xdr:row>58</xdr:row>
      <xdr:rowOff>107950</xdr:rowOff>
    </xdr:to>
    <xdr:sp macro="" textlink="">
      <xdr:nvSpPr>
        <xdr:cNvPr id="418" name="楕円 417"/>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121937</xdr:rowOff>
    </xdr:from>
    <xdr:ext cx="405111" cy="259045"/>
    <xdr:sp macro="" textlink="">
      <xdr:nvSpPr>
        <xdr:cNvPr id="419"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20" name="n_2aveValue【学校施設】&#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124477</xdr:rowOff>
    </xdr:from>
    <xdr:ext cx="405111" cy="259045"/>
    <xdr:sp macro="" textlink="">
      <xdr:nvSpPr>
        <xdr:cNvPr id="421" name="n_1mainValue【学校施設】&#10;有形固定資産減価償却率"/>
        <xdr:cNvSpPr txBox="1"/>
      </xdr:nvSpPr>
      <xdr:spPr>
        <a:xfrm>
          <a:off x="15266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46" name="直線コネクタ 4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48" name="直線コネクタ 4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50" name="直線コネクタ 4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51"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52" name="フローチャート: 判断 4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53" name="フローチャート: 判断 4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50546</xdr:rowOff>
    </xdr:from>
    <xdr:to>
      <xdr:col>107</xdr:col>
      <xdr:colOff>101600</xdr:colOff>
      <xdr:row>59</xdr:row>
      <xdr:rowOff>152146</xdr:rowOff>
    </xdr:to>
    <xdr:sp macro="" textlink="">
      <xdr:nvSpPr>
        <xdr:cNvPr id="454" name="フローチャート: 判断 453"/>
        <xdr:cNvSpPr/>
      </xdr:nvSpPr>
      <xdr:spPr>
        <a:xfrm>
          <a:off x="20383500" y="1016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98552</xdr:rowOff>
    </xdr:from>
    <xdr:to>
      <xdr:col>112</xdr:col>
      <xdr:colOff>38100</xdr:colOff>
      <xdr:row>61</xdr:row>
      <xdr:rowOff>28702</xdr:rowOff>
    </xdr:to>
    <xdr:sp macro="" textlink="">
      <xdr:nvSpPr>
        <xdr:cNvPr id="460" name="楕円 459"/>
        <xdr:cNvSpPr/>
      </xdr:nvSpPr>
      <xdr:spPr>
        <a:xfrm>
          <a:off x="21272500" y="103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19321</xdr:rowOff>
    </xdr:from>
    <xdr:ext cx="469744" cy="259045"/>
    <xdr:sp macro="" textlink="">
      <xdr:nvSpPr>
        <xdr:cNvPr id="461"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168673</xdr:rowOff>
    </xdr:from>
    <xdr:ext cx="469744" cy="259045"/>
    <xdr:sp macro="" textlink="">
      <xdr:nvSpPr>
        <xdr:cNvPr id="462" name="n_2aveValue【学校施設】&#10;一人当たり面積"/>
        <xdr:cNvSpPr txBox="1"/>
      </xdr:nvSpPr>
      <xdr:spPr>
        <a:xfrm>
          <a:off x="20199427" y="99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19829</xdr:rowOff>
    </xdr:from>
    <xdr:ext cx="469744" cy="259045"/>
    <xdr:sp macro="" textlink="">
      <xdr:nvSpPr>
        <xdr:cNvPr id="463" name="n_1mainValue【学校施設】&#10;一人当たり面積"/>
        <xdr:cNvSpPr txBox="1"/>
      </xdr:nvSpPr>
      <xdr:spPr>
        <a:xfrm>
          <a:off x="21075727"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0" name="テキスト ボックス 4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1" name="直線コネクタ 4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2" name="テキスト ボックス 4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3" name="直線コネクタ 4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4" name="テキスト ボックス 4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5" name="直線コネクタ 4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6" name="テキスト ボックス 4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7" name="直線コネクタ 4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8" name="テキスト ボックス 4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9" name="直線コネクタ 4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0" name="テキスト ボックス 4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04" name="直線コネクタ 50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0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06" name="直線コネクタ 50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0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08" name="直線コネクタ 50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0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10" name="フローチャート: 判断 50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11" name="フローチャート: 判断 51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12" name="フローチャート: 判断 511"/>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101600</xdr:rowOff>
    </xdr:from>
    <xdr:to>
      <xdr:col>81</xdr:col>
      <xdr:colOff>101600</xdr:colOff>
      <xdr:row>103</xdr:row>
      <xdr:rowOff>31750</xdr:rowOff>
    </xdr:to>
    <xdr:sp macro="" textlink="">
      <xdr:nvSpPr>
        <xdr:cNvPr id="518" name="楕円 517"/>
        <xdr:cNvSpPr/>
      </xdr:nvSpPr>
      <xdr:spPr>
        <a:xfrm>
          <a:off x="15430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22877</xdr:rowOff>
    </xdr:from>
    <xdr:ext cx="405111" cy="259045"/>
    <xdr:sp macro="" textlink="">
      <xdr:nvSpPr>
        <xdr:cNvPr id="519"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20"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48277</xdr:rowOff>
    </xdr:from>
    <xdr:ext cx="405111" cy="259045"/>
    <xdr:sp macro="" textlink="">
      <xdr:nvSpPr>
        <xdr:cNvPr id="521" name="n_1mainValue【公民館】&#10;有形固定資産減価償却率"/>
        <xdr:cNvSpPr txBox="1"/>
      </xdr:nvSpPr>
      <xdr:spPr>
        <a:xfrm>
          <a:off x="15266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2" name="直線コネクタ 5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3" name="テキスト ボックス 5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4" name="直線コネクタ 5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5" name="テキスト ボックス 5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6" name="直線コネクタ 5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7" name="テキスト ボックス 5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8" name="直線コネクタ 5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9" name="テキスト ボックス 5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0" name="直線コネクタ 5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1" name="テキスト ボックス 5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45" name="直線コネクタ 544"/>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46"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47" name="直線コネクタ 546"/>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4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49" name="直線コネクタ 54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550"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51" name="フローチャート: 判断 550"/>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52" name="フローチャート: 判断 551"/>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116839</xdr:rowOff>
    </xdr:from>
    <xdr:to>
      <xdr:col>107</xdr:col>
      <xdr:colOff>101600</xdr:colOff>
      <xdr:row>107</xdr:row>
      <xdr:rowOff>46989</xdr:rowOff>
    </xdr:to>
    <xdr:sp macro="" textlink="">
      <xdr:nvSpPr>
        <xdr:cNvPr id="553" name="フローチャート: 判断 552"/>
        <xdr:cNvSpPr/>
      </xdr:nvSpPr>
      <xdr:spPr>
        <a:xfrm>
          <a:off x="20383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124461</xdr:rowOff>
    </xdr:from>
    <xdr:to>
      <xdr:col>112</xdr:col>
      <xdr:colOff>38100</xdr:colOff>
      <xdr:row>108</xdr:row>
      <xdr:rowOff>54611</xdr:rowOff>
    </xdr:to>
    <xdr:sp macro="" textlink="">
      <xdr:nvSpPr>
        <xdr:cNvPr id="559" name="楕円 558"/>
        <xdr:cNvSpPr/>
      </xdr:nvSpPr>
      <xdr:spPr>
        <a:xfrm>
          <a:off x="21272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63516</xdr:rowOff>
    </xdr:from>
    <xdr:ext cx="469744" cy="259045"/>
    <xdr:sp macro="" textlink="">
      <xdr:nvSpPr>
        <xdr:cNvPr id="560"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561" name="n_2aveValue【公民館】&#10;一人当たり面積"/>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45738</xdr:rowOff>
    </xdr:from>
    <xdr:ext cx="469744" cy="259045"/>
    <xdr:sp macro="" textlink="">
      <xdr:nvSpPr>
        <xdr:cNvPr id="562" name="n_1mainValue【公民館】&#10;一人当たり面積"/>
        <xdr:cNvSpPr txBox="1"/>
      </xdr:nvSpPr>
      <xdr:spPr>
        <a:xfrm>
          <a:off x="210757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は類似団体平均を下回っており、老朽化は進んでいない一方、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の項目で類似団体平均を上回っており、老朽化が進んでいる。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では類似団体平均よりも</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ポイント高い水準であり、老朽化が著しい。また、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でも類似団体平均よりも</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ポイント高い水準であり老朽化が進んでいるのと伴に、一人当たりの面積においては類似団体平均の約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今後は、各施設の個別施設計画を策定し、公共施設等の適正管理の取組を進めていく。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57,151
56,680
61.76
24,476,852
24,346,199
10,766
13,108,046
20,626,563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4734</xdr:rowOff>
    </xdr:from>
    <xdr:ext cx="405111" cy="259045"/>
    <xdr:sp macro="" textlink="">
      <xdr:nvSpPr>
        <xdr:cNvPr id="6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104338</xdr:rowOff>
    </xdr:from>
    <xdr:ext cx="405111" cy="259045"/>
    <xdr:sp macro="" textlink="">
      <xdr:nvSpPr>
        <xdr:cNvPr id="67"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3" name="楕円 72"/>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158949</xdr:rowOff>
    </xdr:from>
    <xdr:ext cx="405111" cy="259045"/>
    <xdr:sp macro="" textlink="">
      <xdr:nvSpPr>
        <xdr:cNvPr id="74"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98" name="直線コネクタ 97"/>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99"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0" name="直線コネクタ 99"/>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1"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3"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4" name="フローチャート: 判断 103"/>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5" name="フローチャート: 判断 10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07" name="フローチャート: 判断 10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0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4" name="楕円 113"/>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60977</xdr:rowOff>
    </xdr:from>
    <xdr:ext cx="469744" cy="259045"/>
    <xdr:sp macro="" textlink="">
      <xdr:nvSpPr>
        <xdr:cNvPr id="115"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0" name="直線コネクタ 139"/>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1"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2" name="直線コネクタ 141"/>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4" name="直線コネクタ 14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45"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46" name="フローチャート: 判断 14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47" name="フローチャート: 判断 146"/>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148"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17780</xdr:rowOff>
    </xdr:from>
    <xdr:to>
      <xdr:col>15</xdr:col>
      <xdr:colOff>101600</xdr:colOff>
      <xdr:row>60</xdr:row>
      <xdr:rowOff>119380</xdr:rowOff>
    </xdr:to>
    <xdr:sp macro="" textlink="">
      <xdr:nvSpPr>
        <xdr:cNvPr id="149" name="フローチャート: 判断 148"/>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135907</xdr:rowOff>
    </xdr:from>
    <xdr:ext cx="405111" cy="259045"/>
    <xdr:sp macro="" textlink="">
      <xdr:nvSpPr>
        <xdr:cNvPr id="150" name="n_2aveValue【体育館・プー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52070</xdr:rowOff>
    </xdr:from>
    <xdr:to>
      <xdr:col>20</xdr:col>
      <xdr:colOff>38100</xdr:colOff>
      <xdr:row>55</xdr:row>
      <xdr:rowOff>153670</xdr:rowOff>
    </xdr:to>
    <xdr:sp macro="" textlink="">
      <xdr:nvSpPr>
        <xdr:cNvPr id="156" name="楕円 155"/>
        <xdr:cNvSpPr/>
      </xdr:nvSpPr>
      <xdr:spPr>
        <a:xfrm>
          <a:off x="3746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53</xdr:row>
      <xdr:rowOff>170197</xdr:rowOff>
    </xdr:from>
    <xdr:ext cx="405111" cy="259045"/>
    <xdr:sp macro="" textlink="">
      <xdr:nvSpPr>
        <xdr:cNvPr id="157" name="n_1mainValue【体育館・プール】&#10;有形固定資産減価償却率"/>
        <xdr:cNvSpPr txBox="1"/>
      </xdr:nvSpPr>
      <xdr:spPr>
        <a:xfrm>
          <a:off x="35820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81" name="直線コネクタ 180"/>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8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83" name="直線コネクタ 18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86"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87" name="フローチャート: 判断 186"/>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88" name="フローチャート: 判断 187"/>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8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107315</xdr:rowOff>
    </xdr:from>
    <xdr:to>
      <xdr:col>46</xdr:col>
      <xdr:colOff>38100</xdr:colOff>
      <xdr:row>63</xdr:row>
      <xdr:rowOff>37465</xdr:rowOff>
    </xdr:to>
    <xdr:sp macro="" textlink="">
      <xdr:nvSpPr>
        <xdr:cNvPr id="190" name="フローチャート: 判断 189"/>
        <xdr:cNvSpPr/>
      </xdr:nvSpPr>
      <xdr:spPr>
        <a:xfrm>
          <a:off x="8699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53992</xdr:rowOff>
    </xdr:from>
    <xdr:ext cx="469744" cy="259045"/>
    <xdr:sp macro="" textlink="">
      <xdr:nvSpPr>
        <xdr:cNvPr id="191" name="n_2aveValue【体育館・プール】&#10;一人当たり面積"/>
        <xdr:cNvSpPr txBox="1"/>
      </xdr:nvSpPr>
      <xdr:spPr>
        <a:xfrm>
          <a:off x="85154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160655</xdr:rowOff>
    </xdr:from>
    <xdr:to>
      <xdr:col>50</xdr:col>
      <xdr:colOff>165100</xdr:colOff>
      <xdr:row>63</xdr:row>
      <xdr:rowOff>90805</xdr:rowOff>
    </xdr:to>
    <xdr:sp macro="" textlink="">
      <xdr:nvSpPr>
        <xdr:cNvPr id="197" name="楕円 196"/>
        <xdr:cNvSpPr/>
      </xdr:nvSpPr>
      <xdr:spPr>
        <a:xfrm>
          <a:off x="9588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81932</xdr:rowOff>
    </xdr:from>
    <xdr:ext cx="469744" cy="259045"/>
    <xdr:sp macro="" textlink="">
      <xdr:nvSpPr>
        <xdr:cNvPr id="198" name="n_1mainValue【体育館・プール】&#10;一人当たり面積"/>
        <xdr:cNvSpPr txBox="1"/>
      </xdr:nvSpPr>
      <xdr:spPr>
        <a:xfrm>
          <a:off x="9391727"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3" name="テキスト ボックス 2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4" name="直線コネクタ 2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5" name="直線コネクタ 22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6" name="テキスト ボックス 22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7" name="直線コネクタ 22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8" name="テキスト ボックス 22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9" name="直線コネクタ 22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0" name="テキスト ボックス 22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1" name="直線コネクタ 23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2" name="テキスト ボックス 23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3" name="直線コネクタ 23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4" name="テキスト ボックス 23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5" name="直線コネクタ 23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6" name="テキスト ボックス 23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7" name="直線コネクタ 2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8" name="テキスト ボックス 2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240" name="直線コネクタ 239"/>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241"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242" name="直線コネクタ 241"/>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4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44" name="直線コネクタ 24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45"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46" name="フローチャート: 判断 245"/>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247" name="フローチャート: 判断 246"/>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138628</xdr:rowOff>
    </xdr:from>
    <xdr:ext cx="405111" cy="259045"/>
    <xdr:sp macro="" textlink="">
      <xdr:nvSpPr>
        <xdr:cNvPr id="248"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249" name="フローチャート: 判断 248"/>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250"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1" name="テキスト ボックス 2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2" name="テキスト ボックス 2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3" name="テキスト ボックス 2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4" name="テキスト ボックス 2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5" name="テキスト ボックス 2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69487</xdr:rowOff>
    </xdr:from>
    <xdr:to>
      <xdr:col>20</xdr:col>
      <xdr:colOff>38100</xdr:colOff>
      <xdr:row>105</xdr:row>
      <xdr:rowOff>171087</xdr:rowOff>
    </xdr:to>
    <xdr:sp macro="" textlink="">
      <xdr:nvSpPr>
        <xdr:cNvPr id="256" name="楕円 255"/>
        <xdr:cNvSpPr/>
      </xdr:nvSpPr>
      <xdr:spPr>
        <a:xfrm>
          <a:off x="3746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162214</xdr:rowOff>
    </xdr:from>
    <xdr:ext cx="405111" cy="259045"/>
    <xdr:sp macro="" textlink="">
      <xdr:nvSpPr>
        <xdr:cNvPr id="257" name="n_1mainValue【市民会館】&#10;有形固定資産減価償却率"/>
        <xdr:cNvSpPr txBox="1"/>
      </xdr:nvSpPr>
      <xdr:spPr>
        <a:xfrm>
          <a:off x="3582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8" name="直線コネクタ 26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9" name="テキスト ボックス 26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70" name="直線コネクタ 26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71" name="テキスト ボックス 27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72" name="直線コネクタ 27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3" name="テキスト ボックス 27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4" name="直線コネクタ 27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5" name="テキスト ボックス 27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6" name="直線コネクタ 27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7" name="テキスト ボックス 27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8" name="直線コネクタ 27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9" name="テキスト ボックス 27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0" name="直線コネクタ 2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1" name="テキスト ボックス 2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283" name="直線コネクタ 282"/>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284"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285" name="直線コネクタ 284"/>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286"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287" name="直線コネクタ 28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288"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289" name="フローチャート: 判断 288"/>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290" name="フローチャート: 判断 289"/>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291"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110308</xdr:rowOff>
    </xdr:from>
    <xdr:to>
      <xdr:col>46</xdr:col>
      <xdr:colOff>38100</xdr:colOff>
      <xdr:row>107</xdr:row>
      <xdr:rowOff>40458</xdr:rowOff>
    </xdr:to>
    <xdr:sp macro="" textlink="">
      <xdr:nvSpPr>
        <xdr:cNvPr id="292" name="フローチャート: 判断 291"/>
        <xdr:cNvSpPr/>
      </xdr:nvSpPr>
      <xdr:spPr>
        <a:xfrm>
          <a:off x="8699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56985</xdr:rowOff>
    </xdr:from>
    <xdr:ext cx="469744" cy="259045"/>
    <xdr:sp macro="" textlink="">
      <xdr:nvSpPr>
        <xdr:cNvPr id="293" name="n_2aveValue【市民会館】&#10;一人当たり面積"/>
        <xdr:cNvSpPr txBox="1"/>
      </xdr:nvSpPr>
      <xdr:spPr>
        <a:xfrm>
          <a:off x="8515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4" name="テキスト ボックス 2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5" name="テキスト ボックス 2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6" name="テキスト ボックス 2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7" name="テキスト ボックス 2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8" name="テキスト ボックス 2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169092</xdr:rowOff>
    </xdr:from>
    <xdr:to>
      <xdr:col>50</xdr:col>
      <xdr:colOff>165100</xdr:colOff>
      <xdr:row>107</xdr:row>
      <xdr:rowOff>99242</xdr:rowOff>
    </xdr:to>
    <xdr:sp macro="" textlink="">
      <xdr:nvSpPr>
        <xdr:cNvPr id="299" name="楕円 298"/>
        <xdr:cNvSpPr/>
      </xdr:nvSpPr>
      <xdr:spPr>
        <a:xfrm>
          <a:off x="9588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90369</xdr:rowOff>
    </xdr:from>
    <xdr:ext cx="469744" cy="259045"/>
    <xdr:sp macro="" textlink="">
      <xdr:nvSpPr>
        <xdr:cNvPr id="300" name="n_1mainValue【市民会館】&#10;一人当たり面積"/>
        <xdr:cNvSpPr txBox="1"/>
      </xdr:nvSpPr>
      <xdr:spPr>
        <a:xfrm>
          <a:off x="93917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1" name="直線コネクタ 3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2" name="テキスト ボックス 31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3" name="直線コネクタ 3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4" name="テキスト ボックス 3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5" name="直線コネクタ 3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6" name="テキスト ボックス 3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7" name="直線コネクタ 3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8" name="テキスト ボックス 3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9" name="直線コネクタ 3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0" name="テキスト ボックス 3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1" name="直線コネクタ 3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2" name="テキスト ボックス 32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26" name="直線コネクタ 325"/>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27"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28" name="直線コネクタ 327"/>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29"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30" name="直線コネクタ 32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331"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32" name="フローチャート: 判断 331"/>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33" name="フローチャート: 判断 332"/>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109963</xdr:rowOff>
    </xdr:from>
    <xdr:ext cx="405111" cy="259045"/>
    <xdr:sp macro="" textlink="">
      <xdr:nvSpPr>
        <xdr:cNvPr id="334"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335" name="フローチャート: 判断 334"/>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154957</xdr:rowOff>
    </xdr:from>
    <xdr:ext cx="405111" cy="259045"/>
    <xdr:sp macro="" textlink="">
      <xdr:nvSpPr>
        <xdr:cNvPr id="336"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7" name="テキスト ボックス 3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8" name="テキスト ボックス 3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9" name="テキスト ボックス 3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0" name="テキスト ボックス 3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1" name="テキスト ボックス 3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149497</xdr:rowOff>
    </xdr:from>
    <xdr:to>
      <xdr:col>81</xdr:col>
      <xdr:colOff>101600</xdr:colOff>
      <xdr:row>33</xdr:row>
      <xdr:rowOff>79647</xdr:rowOff>
    </xdr:to>
    <xdr:sp macro="" textlink="">
      <xdr:nvSpPr>
        <xdr:cNvPr id="342" name="楕円 341"/>
        <xdr:cNvSpPr/>
      </xdr:nvSpPr>
      <xdr:spPr>
        <a:xfrm>
          <a:off x="15430500" y="56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31</xdr:row>
      <xdr:rowOff>96174</xdr:rowOff>
    </xdr:from>
    <xdr:ext cx="405111" cy="259045"/>
    <xdr:sp macro="" textlink="">
      <xdr:nvSpPr>
        <xdr:cNvPr id="343" name="n_1mainValue【一般廃棄物処理施設】&#10;有形固定資産減価償却率"/>
        <xdr:cNvSpPr txBox="1"/>
      </xdr:nvSpPr>
      <xdr:spPr>
        <a:xfrm>
          <a:off x="15266044" y="541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4" name="直線コネクタ 3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5" name="テキスト ボックス 3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6" name="直線コネクタ 3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7" name="テキスト ボックス 35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8" name="直線コネクタ 3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9" name="テキスト ボックス 35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0" name="直線コネクタ 3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1" name="テキスト ボックス 36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3" name="テキスト ボックス 3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365" name="直線コネクタ 364"/>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366"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367" name="直線コネクタ 366"/>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368"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369" name="直線コネクタ 368"/>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370"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371" name="フローチャート: 判断 370"/>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372" name="フローチャート: 判断 371"/>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373"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153174</xdr:rowOff>
    </xdr:from>
    <xdr:to>
      <xdr:col>107</xdr:col>
      <xdr:colOff>101600</xdr:colOff>
      <xdr:row>40</xdr:row>
      <xdr:rowOff>83324</xdr:rowOff>
    </xdr:to>
    <xdr:sp macro="" textlink="">
      <xdr:nvSpPr>
        <xdr:cNvPr id="374" name="フローチャート: 判断 373"/>
        <xdr:cNvSpPr/>
      </xdr:nvSpPr>
      <xdr:spPr>
        <a:xfrm>
          <a:off x="20383500" y="683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99851</xdr:rowOff>
    </xdr:from>
    <xdr:ext cx="534377" cy="259045"/>
    <xdr:sp macro="" textlink="">
      <xdr:nvSpPr>
        <xdr:cNvPr id="375" name="n_2aveValue【一般廃棄物処理施設】&#10;一人当たり有形固定資産（償却資産）額"/>
        <xdr:cNvSpPr txBox="1"/>
      </xdr:nvSpPr>
      <xdr:spPr>
        <a:xfrm>
          <a:off x="20167111" y="66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63750</xdr:rowOff>
    </xdr:from>
    <xdr:to>
      <xdr:col>112</xdr:col>
      <xdr:colOff>38100</xdr:colOff>
      <xdr:row>41</xdr:row>
      <xdr:rowOff>165350</xdr:rowOff>
    </xdr:to>
    <xdr:sp macro="" textlink="">
      <xdr:nvSpPr>
        <xdr:cNvPr id="381" name="楕円 380"/>
        <xdr:cNvSpPr/>
      </xdr:nvSpPr>
      <xdr:spPr>
        <a:xfrm>
          <a:off x="21272500" y="7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41</xdr:row>
      <xdr:rowOff>156477</xdr:rowOff>
    </xdr:from>
    <xdr:ext cx="469744" cy="259045"/>
    <xdr:sp macro="" textlink="">
      <xdr:nvSpPr>
        <xdr:cNvPr id="382" name="n_1mainValue【一般廃棄物処理施設】&#10;一人当たり有形固定資産（償却資産）額"/>
        <xdr:cNvSpPr txBox="1"/>
      </xdr:nvSpPr>
      <xdr:spPr>
        <a:xfrm>
          <a:off x="21075728" y="7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9" name="テキスト ボックス 4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0" name="直線コネクタ 4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11" name="テキスト ボックス 4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2" name="直線コネクタ 4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3" name="テキスト ボックス 4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4" name="直線コネクタ 4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5" name="テキスト ボックス 4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6" name="直線コネクタ 4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7" name="テキスト ボックス 4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8" name="直線コネクタ 4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9" name="テキスト ボックス 4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423" name="直線コネクタ 422"/>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424"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425" name="直線コネクタ 424"/>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426"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427" name="直線コネクタ 426"/>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428"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429" name="フローチャート: 判断 428"/>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430" name="フローチャート: 判断 429"/>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431"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432" name="フローチャート: 判断 431"/>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433"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4" name="テキスト ボックス 4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5" name="テキスト ボックス 4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6" name="テキスト ボックス 4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7" name="テキスト ボックス 4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8" name="テキスト ボックス 4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88264</xdr:rowOff>
    </xdr:from>
    <xdr:to>
      <xdr:col>81</xdr:col>
      <xdr:colOff>101600</xdr:colOff>
      <xdr:row>82</xdr:row>
      <xdr:rowOff>18414</xdr:rowOff>
    </xdr:to>
    <xdr:sp macro="" textlink="">
      <xdr:nvSpPr>
        <xdr:cNvPr id="439" name="楕円 438"/>
        <xdr:cNvSpPr/>
      </xdr:nvSpPr>
      <xdr:spPr>
        <a:xfrm>
          <a:off x="15430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34941</xdr:rowOff>
    </xdr:from>
    <xdr:ext cx="405111" cy="259045"/>
    <xdr:sp macro="" textlink="">
      <xdr:nvSpPr>
        <xdr:cNvPr id="440" name="n_1main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9" name="テキスト ボックス 4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0" name="直線コネクタ 4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1" name="直線コネクタ 4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2" name="テキスト ボックス 4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3" name="直線コネクタ 4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4" name="テキスト ボックス 4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5" name="直線コネクタ 4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6" name="テキスト ボックス 4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7" name="直線コネクタ 4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8" name="テキスト ボックス 4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9" name="直線コネクタ 4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0" name="テキスト ボックス 4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462" name="直線コネクタ 461"/>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46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464" name="直線コネクタ 46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465"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466" name="直線コネクタ 465"/>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467"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468" name="フローチャート: 判断 46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469" name="フローチャート: 判断 468"/>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470"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471" name="フローチャート: 判断 470"/>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75709</xdr:rowOff>
    </xdr:from>
    <xdr:ext cx="469744" cy="259045"/>
    <xdr:sp macro="" textlink="">
      <xdr:nvSpPr>
        <xdr:cNvPr id="472"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3" name="テキスト ボックス 4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478" name="楕円 477"/>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479" name="n_1main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0" name="直線コネクタ 4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1" name="テキスト ボックス 4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2" name="直線コネクタ 4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3" name="テキスト ボックス 4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4" name="直線コネクタ 4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5" name="テキスト ボックス 4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6" name="直線コネクタ 4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7" name="テキスト ボックス 4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8" name="直線コネクタ 4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9" name="テキスト ボックス 4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0" name="直線コネクタ 4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1" name="テキスト ボックス 5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505" name="直線コネクタ 504"/>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506"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07" name="直線コネクタ 506"/>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9" name="直線コネクタ 5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510"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511" name="フローチャート: 判断 510"/>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12" name="フローチャート: 判断 511"/>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513"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514" name="フローチャート: 判断 513"/>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515"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141332</xdr:rowOff>
    </xdr:from>
    <xdr:to>
      <xdr:col>81</xdr:col>
      <xdr:colOff>101600</xdr:colOff>
      <xdr:row>104</xdr:row>
      <xdr:rowOff>71482</xdr:rowOff>
    </xdr:to>
    <xdr:sp macro="" textlink="">
      <xdr:nvSpPr>
        <xdr:cNvPr id="521" name="楕円 520"/>
        <xdr:cNvSpPr/>
      </xdr:nvSpPr>
      <xdr:spPr>
        <a:xfrm>
          <a:off x="15430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62609</xdr:rowOff>
    </xdr:from>
    <xdr:ext cx="405111" cy="259045"/>
    <xdr:sp macro="" textlink="">
      <xdr:nvSpPr>
        <xdr:cNvPr id="522" name="n_1mainValue【庁舎】&#10;有形固定資産減価償却率"/>
        <xdr:cNvSpPr txBox="1"/>
      </xdr:nvSpPr>
      <xdr:spPr>
        <a:xfrm>
          <a:off x="152660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33" name="テキスト ボックス 5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34" name="直線コネクタ 5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5" name="テキスト ボックス 5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6" name="直線コネクタ 5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7" name="テキスト ボックス 5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8" name="直線コネクタ 5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9" name="テキスト ボックス 5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0" name="直線コネクタ 5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1" name="テキスト ボックス 5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2" name="直線コネクタ 5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3" name="テキスト ボックス 5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4" name="直線コネクタ 5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5" name="テキスト ボックス 5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549" name="直線コネクタ 548"/>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550"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551" name="直線コネクタ 550"/>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52"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53" name="直線コネクタ 552"/>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554"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555" name="フローチャート: 判断 554"/>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556" name="フローチャート: 判断 555"/>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74040</xdr:rowOff>
    </xdr:from>
    <xdr:ext cx="469744" cy="259045"/>
    <xdr:sp macro="" textlink="">
      <xdr:nvSpPr>
        <xdr:cNvPr id="557"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111942</xdr:rowOff>
    </xdr:from>
    <xdr:to>
      <xdr:col>107</xdr:col>
      <xdr:colOff>101600</xdr:colOff>
      <xdr:row>108</xdr:row>
      <xdr:rowOff>42092</xdr:rowOff>
    </xdr:to>
    <xdr:sp macro="" textlink="">
      <xdr:nvSpPr>
        <xdr:cNvPr id="558" name="フローチャート: 判断 557"/>
        <xdr:cNvSpPr/>
      </xdr:nvSpPr>
      <xdr:spPr>
        <a:xfrm>
          <a:off x="20383500" y="1845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58619</xdr:rowOff>
    </xdr:from>
    <xdr:ext cx="469744" cy="259045"/>
    <xdr:sp macro="" textlink="">
      <xdr:nvSpPr>
        <xdr:cNvPr id="559" name="n_2aveValue【庁舎】&#10;一人当たり面積"/>
        <xdr:cNvSpPr txBox="1"/>
      </xdr:nvSpPr>
      <xdr:spPr>
        <a:xfrm>
          <a:off x="20199427" y="182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565" name="楕円 564"/>
        <xdr:cNvSpPr/>
      </xdr:nvSpPr>
      <xdr:spPr>
        <a:xfrm>
          <a:off x="2127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78213</xdr:rowOff>
    </xdr:from>
    <xdr:ext cx="469744" cy="259045"/>
    <xdr:sp macro="" textlink="">
      <xdr:nvSpPr>
        <xdr:cNvPr id="566" name="n_1main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は類似団体平均を下回っており、老朽化は進んでいない一方、</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項目で類似団体平均を上回っており、老朽化が進んでいる。</a:t>
          </a:r>
          <a:endParaRPr lang="ja-JP" altLang="ja-JP" sz="1400">
            <a:effectLst/>
          </a:endParaRPr>
        </a:p>
        <a:p>
          <a:r>
            <a:rPr kumimoji="1" lang="ja-JP" altLang="ja-JP" sz="1100">
              <a:solidFill>
                <a:schemeClr val="dk1"/>
              </a:solidFill>
              <a:effectLst/>
              <a:latin typeface="+mn-lt"/>
              <a:ea typeface="+mn-ea"/>
              <a:cs typeface="+mn-cs"/>
            </a:rPr>
            <a:t>特に、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では類似団体平均よりも</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ポイント高い水準であり、老朽化が著しい。また、</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類似団体平均よりも</a:t>
          </a:r>
          <a:r>
            <a:rPr kumimoji="1" lang="en-US" altLang="ja-JP" sz="1100">
              <a:solidFill>
                <a:schemeClr val="dk1"/>
              </a:solidFill>
              <a:effectLst/>
              <a:latin typeface="+mn-lt"/>
              <a:ea typeface="+mn-ea"/>
              <a:cs typeface="+mn-cs"/>
            </a:rPr>
            <a:t>33.9</a:t>
          </a:r>
          <a:r>
            <a:rPr kumimoji="1" lang="ja-JP" altLang="ja-JP" sz="1100">
              <a:solidFill>
                <a:schemeClr val="dk1"/>
              </a:solidFill>
              <a:effectLst/>
              <a:latin typeface="+mn-lt"/>
              <a:ea typeface="+mn-ea"/>
              <a:cs typeface="+mn-cs"/>
            </a:rPr>
            <a:t>ポイント高い水準であ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施設の更新を</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進めて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年度供用開始を予定しているところである。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は、各施設の個別施設計画を策定</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公共施設等の適正管理の取組を進めていく。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57,151
56,680
61.76
24,476,852
24,346,199
10,766
13,108,046
20,626,563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人口の減少・高齢化傾向が続き、旧産炭地を脱却するほどの基幹的産業もないことから、本市の財政力指数は</a:t>
          </a:r>
          <a:r>
            <a:rPr kumimoji="1" lang="en-US" altLang="ja-JP" sz="1100">
              <a:solidFill>
                <a:schemeClr val="dk1"/>
              </a:solidFill>
              <a:effectLst/>
              <a:latin typeface="+mn-lt"/>
              <a:ea typeface="+mn-ea"/>
              <a:cs typeface="+mn-cs"/>
            </a:rPr>
            <a:t>0.56</a:t>
          </a:r>
          <a:r>
            <a:rPr kumimoji="1" lang="ja-JP" altLang="ja-JP" sz="1100">
              <a:solidFill>
                <a:schemeClr val="dk1"/>
              </a:solidFill>
              <a:effectLst/>
              <a:latin typeface="+mn-lt"/>
              <a:ea typeface="+mn-ea"/>
              <a:cs typeface="+mn-cs"/>
            </a:rPr>
            <a:t>と、類似団体と比較しても低い水準が続いている。</a:t>
          </a:r>
          <a:endParaRPr lang="ja-JP" altLang="ja-JP" sz="1400">
            <a:effectLst/>
          </a:endParaRPr>
        </a:p>
        <a:p>
          <a:r>
            <a:rPr kumimoji="1" lang="ja-JP" altLang="ja-JP" sz="1100">
              <a:solidFill>
                <a:schemeClr val="dk1"/>
              </a:solidFill>
              <a:effectLst/>
              <a:latin typeface="+mn-lt"/>
              <a:ea typeface="+mn-ea"/>
              <a:cs typeface="+mn-cs"/>
            </a:rPr>
            <a:t>　財政基盤強化のため、</a:t>
          </a:r>
          <a:r>
            <a:rPr kumimoji="1" lang="ja-JP" altLang="en-US" sz="1100">
              <a:solidFill>
                <a:schemeClr val="dk1"/>
              </a:solidFill>
              <a:effectLst/>
              <a:latin typeface="+mn-lt"/>
              <a:ea typeface="+mn-ea"/>
              <a:cs typeface="+mn-cs"/>
            </a:rPr>
            <a:t>雇用を創出し、移住・定住を促進させることで、地方税等の自主財源に努めるとともに、歳出面でも支出の削減を図ることで、国県等からの歳入や市債に頼らない自立した財政運営を目指す。</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6" name="フローチャート: 判断 75"/>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77" name="テキスト ボックス 76"/>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8" name="直線コネクタ 77"/>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建設事業に係る事業費の削減と市債発行の抑制を図ってきた結果、公債費の支出は改善傾向（前年度比△</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％）にあるが、それ以上に、障がい、児童、高齢者等、全般的に扶助費の負担が年々増大しており、その結果、経常収支は例年</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％に近い数値となっている。</a:t>
          </a:r>
          <a:endParaRPr lang="ja-JP" altLang="ja-JP" sz="1400">
            <a:effectLst/>
          </a:endParaRPr>
        </a:p>
        <a:p>
          <a:r>
            <a:rPr kumimoji="1" lang="ja-JP" altLang="ja-JP" sz="1100">
              <a:solidFill>
                <a:schemeClr val="dk1"/>
              </a:solidFill>
              <a:effectLst/>
              <a:latin typeface="+mn-lt"/>
              <a:ea typeface="+mn-ea"/>
              <a:cs typeface="+mn-cs"/>
            </a:rPr>
            <a:t>　今後も税収等の経常的一般財源の確保に努め、さらなる経常経費の削減と行政改革に継続的に取り組む必要がある。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5588</xdr:rowOff>
    </xdr:to>
    <xdr:cxnSp macro="">
      <xdr:nvCxnSpPr>
        <xdr:cNvPr id="130" name="直線コネクタ 129"/>
        <xdr:cNvCxnSpPr/>
      </xdr:nvCxnSpPr>
      <xdr:spPr>
        <a:xfrm>
          <a:off x="4114800" y="109590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63</xdr:row>
      <xdr:rowOff>157734</xdr:rowOff>
    </xdr:to>
    <xdr:cxnSp macro="">
      <xdr:nvCxnSpPr>
        <xdr:cNvPr id="133" name="直線コネクタ 132"/>
        <xdr:cNvCxnSpPr/>
      </xdr:nvCxnSpPr>
      <xdr:spPr>
        <a:xfrm>
          <a:off x="3225800" y="1084808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128778</xdr:rowOff>
    </xdr:to>
    <xdr:cxnSp macro="">
      <xdr:nvCxnSpPr>
        <xdr:cNvPr id="136" name="直線コネクタ 135"/>
        <xdr:cNvCxnSpPr/>
      </xdr:nvCxnSpPr>
      <xdr:spPr>
        <a:xfrm flipV="1">
          <a:off x="2336800" y="108480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126492</xdr:rowOff>
    </xdr:from>
    <xdr:to>
      <xdr:col>15</xdr:col>
      <xdr:colOff>133350</xdr:colOff>
      <xdr:row>62</xdr:row>
      <xdr:rowOff>56642</xdr:rowOff>
    </xdr:to>
    <xdr:sp macro="" textlink="">
      <xdr:nvSpPr>
        <xdr:cNvPr id="137" name="フローチャート: 判断 136"/>
        <xdr:cNvSpPr/>
      </xdr:nvSpPr>
      <xdr:spPr>
        <a:xfrm>
          <a:off x="3175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38" name="テキスト ボックス 137"/>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63</xdr:row>
      <xdr:rowOff>128778</xdr:rowOff>
    </xdr:to>
    <xdr:cxnSp macro="">
      <xdr:nvCxnSpPr>
        <xdr:cNvPr id="139" name="直線コネクタ 138"/>
        <xdr:cNvCxnSpPr/>
      </xdr:nvCxnSpPr>
      <xdr:spPr>
        <a:xfrm>
          <a:off x="1447800" y="109108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9" name="楕円 148"/>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50"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1" name="楕円 150"/>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2" name="テキスト ボックス 151"/>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3" name="楕円 152"/>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82313</xdr:rowOff>
    </xdr:from>
    <xdr:ext cx="762000" cy="259045"/>
    <xdr:sp macro="" textlink="">
      <xdr:nvSpPr>
        <xdr:cNvPr id="154" name="テキスト ボックス 153"/>
        <xdr:cNvSpPr txBox="1"/>
      </xdr:nvSpPr>
      <xdr:spPr>
        <a:xfrm>
          <a:off x="2844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5" name="楕円 154"/>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56" name="テキスト ボックス 155"/>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8" name="テキスト ボックス 157"/>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年度決算において人件費及び物件費はほぼ前年同額であるが、本市人口が年々減少傾向にあることから、人口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人当たりの経費としては大きな削減が困難な状況である。例年、類似団体平均値とも大きな差はないが、他市町村の状況を調査して、効果が見込めるような事例・取り組みは積極的に導入を検討していく。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146090</xdr:rowOff>
    </xdr:from>
    <xdr:to>
      <xdr:col>23</xdr:col>
      <xdr:colOff>133350</xdr:colOff>
      <xdr:row>80</xdr:row>
      <xdr:rowOff>154096</xdr:rowOff>
    </xdr:to>
    <xdr:cxnSp macro="">
      <xdr:nvCxnSpPr>
        <xdr:cNvPr id="193" name="直線コネクタ 192"/>
        <xdr:cNvCxnSpPr/>
      </xdr:nvCxnSpPr>
      <xdr:spPr>
        <a:xfrm>
          <a:off x="4114800" y="13862090"/>
          <a:ext cx="8382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138873</xdr:rowOff>
    </xdr:from>
    <xdr:ext cx="762000" cy="259045"/>
    <xdr:sp macro="" textlink="">
      <xdr:nvSpPr>
        <xdr:cNvPr id="194" name="人件費・物件費等の状況平均値テキスト"/>
        <xdr:cNvSpPr txBox="1"/>
      </xdr:nvSpPr>
      <xdr:spPr>
        <a:xfrm>
          <a:off x="5041900" y="13854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146090</xdr:rowOff>
    </xdr:from>
    <xdr:to>
      <xdr:col>19</xdr:col>
      <xdr:colOff>133350</xdr:colOff>
      <xdr:row>80</xdr:row>
      <xdr:rowOff>146769</xdr:rowOff>
    </xdr:to>
    <xdr:cxnSp macro="">
      <xdr:nvCxnSpPr>
        <xdr:cNvPr id="196" name="直線コネクタ 195"/>
        <xdr:cNvCxnSpPr/>
      </xdr:nvCxnSpPr>
      <xdr:spPr>
        <a:xfrm flipV="1">
          <a:off x="3225800" y="13862090"/>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146769</xdr:rowOff>
    </xdr:from>
    <xdr:to>
      <xdr:col>15</xdr:col>
      <xdr:colOff>82550</xdr:colOff>
      <xdr:row>80</xdr:row>
      <xdr:rowOff>152966</xdr:rowOff>
    </xdr:to>
    <xdr:cxnSp macro="">
      <xdr:nvCxnSpPr>
        <xdr:cNvPr id="199" name="直線コネクタ 198"/>
        <xdr:cNvCxnSpPr/>
      </xdr:nvCxnSpPr>
      <xdr:spPr>
        <a:xfrm flipV="1">
          <a:off x="2336800" y="13862769"/>
          <a:ext cx="8890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58057</xdr:rowOff>
    </xdr:from>
    <xdr:to>
      <xdr:col>15</xdr:col>
      <xdr:colOff>133350</xdr:colOff>
      <xdr:row>80</xdr:row>
      <xdr:rowOff>159657</xdr:rowOff>
    </xdr:to>
    <xdr:sp macro="" textlink="">
      <xdr:nvSpPr>
        <xdr:cNvPr id="200" name="フローチャート: 判断 199"/>
        <xdr:cNvSpPr/>
      </xdr:nvSpPr>
      <xdr:spPr>
        <a:xfrm>
          <a:off x="3175000" y="1377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169834</xdr:rowOff>
    </xdr:from>
    <xdr:ext cx="762000" cy="259045"/>
    <xdr:sp macro="" textlink="">
      <xdr:nvSpPr>
        <xdr:cNvPr id="201" name="テキスト ボックス 200"/>
        <xdr:cNvSpPr txBox="1"/>
      </xdr:nvSpPr>
      <xdr:spPr>
        <a:xfrm>
          <a:off x="2844800" y="1354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132624</xdr:rowOff>
    </xdr:from>
    <xdr:to>
      <xdr:col>11</xdr:col>
      <xdr:colOff>31750</xdr:colOff>
      <xdr:row>80</xdr:row>
      <xdr:rowOff>152966</xdr:rowOff>
    </xdr:to>
    <xdr:cxnSp macro="">
      <xdr:nvCxnSpPr>
        <xdr:cNvPr id="202" name="直線コネクタ 201"/>
        <xdr:cNvCxnSpPr/>
      </xdr:nvCxnSpPr>
      <xdr:spPr>
        <a:xfrm>
          <a:off x="1447800" y="13848624"/>
          <a:ext cx="889000" cy="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103296</xdr:rowOff>
    </xdr:from>
    <xdr:to>
      <xdr:col>23</xdr:col>
      <xdr:colOff>184150</xdr:colOff>
      <xdr:row>81</xdr:row>
      <xdr:rowOff>33446</xdr:rowOff>
    </xdr:to>
    <xdr:sp macro="" textlink="">
      <xdr:nvSpPr>
        <xdr:cNvPr id="212" name="楕円 211"/>
        <xdr:cNvSpPr/>
      </xdr:nvSpPr>
      <xdr:spPr>
        <a:xfrm>
          <a:off x="4902200" y="1381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24573</xdr:rowOff>
    </xdr:from>
    <xdr:ext cx="762000" cy="259045"/>
    <xdr:sp macro="" textlink="">
      <xdr:nvSpPr>
        <xdr:cNvPr id="213" name="人件費・物件費等の状況該当値テキスト"/>
        <xdr:cNvSpPr txBox="1"/>
      </xdr:nvSpPr>
      <xdr:spPr>
        <a:xfrm>
          <a:off x="5041900" y="1374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95290</xdr:rowOff>
    </xdr:from>
    <xdr:to>
      <xdr:col>19</xdr:col>
      <xdr:colOff>184150</xdr:colOff>
      <xdr:row>81</xdr:row>
      <xdr:rowOff>25440</xdr:rowOff>
    </xdr:to>
    <xdr:sp macro="" textlink="">
      <xdr:nvSpPr>
        <xdr:cNvPr id="214" name="楕円 213"/>
        <xdr:cNvSpPr/>
      </xdr:nvSpPr>
      <xdr:spPr>
        <a:xfrm>
          <a:off x="4064000" y="138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35617</xdr:rowOff>
    </xdr:from>
    <xdr:ext cx="736600" cy="259045"/>
    <xdr:sp macro="" textlink="">
      <xdr:nvSpPr>
        <xdr:cNvPr id="215" name="テキスト ボックス 214"/>
        <xdr:cNvSpPr txBox="1"/>
      </xdr:nvSpPr>
      <xdr:spPr>
        <a:xfrm>
          <a:off x="3733800" y="1358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95969</xdr:rowOff>
    </xdr:from>
    <xdr:to>
      <xdr:col>15</xdr:col>
      <xdr:colOff>133350</xdr:colOff>
      <xdr:row>81</xdr:row>
      <xdr:rowOff>26119</xdr:rowOff>
    </xdr:to>
    <xdr:sp macro="" textlink="">
      <xdr:nvSpPr>
        <xdr:cNvPr id="216" name="楕円 215"/>
        <xdr:cNvSpPr/>
      </xdr:nvSpPr>
      <xdr:spPr>
        <a:xfrm>
          <a:off x="3175000" y="138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10896</xdr:rowOff>
    </xdr:from>
    <xdr:ext cx="762000" cy="259045"/>
    <xdr:sp macro="" textlink="">
      <xdr:nvSpPr>
        <xdr:cNvPr id="217" name="テキスト ボックス 216"/>
        <xdr:cNvSpPr txBox="1"/>
      </xdr:nvSpPr>
      <xdr:spPr>
        <a:xfrm>
          <a:off x="2844800" y="1389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102166</xdr:rowOff>
    </xdr:from>
    <xdr:to>
      <xdr:col>11</xdr:col>
      <xdr:colOff>82550</xdr:colOff>
      <xdr:row>81</xdr:row>
      <xdr:rowOff>32316</xdr:rowOff>
    </xdr:to>
    <xdr:sp macro="" textlink="">
      <xdr:nvSpPr>
        <xdr:cNvPr id="218" name="楕円 217"/>
        <xdr:cNvSpPr/>
      </xdr:nvSpPr>
      <xdr:spPr>
        <a:xfrm>
          <a:off x="2286000" y="138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42493</xdr:rowOff>
    </xdr:from>
    <xdr:ext cx="762000" cy="259045"/>
    <xdr:sp macro="" textlink="">
      <xdr:nvSpPr>
        <xdr:cNvPr id="219" name="テキスト ボックス 218"/>
        <xdr:cNvSpPr txBox="1"/>
      </xdr:nvSpPr>
      <xdr:spPr>
        <a:xfrm>
          <a:off x="1955800" y="135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81824</xdr:rowOff>
    </xdr:from>
    <xdr:to>
      <xdr:col>7</xdr:col>
      <xdr:colOff>31750</xdr:colOff>
      <xdr:row>81</xdr:row>
      <xdr:rowOff>11974</xdr:rowOff>
    </xdr:to>
    <xdr:sp macro="" textlink="">
      <xdr:nvSpPr>
        <xdr:cNvPr id="220" name="楕円 219"/>
        <xdr:cNvSpPr/>
      </xdr:nvSpPr>
      <xdr:spPr>
        <a:xfrm>
          <a:off x="1397000" y="137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22151</xdr:rowOff>
    </xdr:from>
    <xdr:ext cx="762000" cy="259045"/>
    <xdr:sp macro="" textlink="">
      <xdr:nvSpPr>
        <xdr:cNvPr id="221" name="テキスト ボックス 220"/>
        <xdr:cNvSpPr txBox="1"/>
      </xdr:nvSpPr>
      <xdr:spPr>
        <a:xfrm>
          <a:off x="1066800" y="1356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年度数値を引用。</a:t>
          </a:r>
          <a:endParaRPr lang="ja-JP" altLang="ja-JP">
            <a:effectLst/>
          </a:endParaRPr>
        </a:p>
        <a:p>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年度類似団体関係数値（平均値、最大値及び最小値、順位）は、平成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年度の選定団体によるもの。</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60325</xdr:rowOff>
    </xdr:to>
    <xdr:cxnSp macro="">
      <xdr:nvCxnSpPr>
        <xdr:cNvPr id="255" name="直線コネクタ 254"/>
        <xdr:cNvCxnSpPr/>
      </xdr:nvCxnSpPr>
      <xdr:spPr>
        <a:xfrm>
          <a:off x="16179800" y="1514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88</xdr:row>
      <xdr:rowOff>60325</xdr:rowOff>
    </xdr:to>
    <xdr:cxnSp macro="">
      <xdr:nvCxnSpPr>
        <xdr:cNvPr id="258" name="直線コネクタ 257"/>
        <xdr:cNvCxnSpPr/>
      </xdr:nvCxnSpPr>
      <xdr:spPr>
        <a:xfrm>
          <a:off x="15290800" y="151077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20109</xdr:rowOff>
    </xdr:to>
    <xdr:cxnSp macro="">
      <xdr:nvCxnSpPr>
        <xdr:cNvPr id="261" name="直線コネクタ 260"/>
        <xdr:cNvCxnSpPr/>
      </xdr:nvCxnSpPr>
      <xdr:spPr>
        <a:xfrm>
          <a:off x="14401800" y="150674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121709</xdr:rowOff>
    </xdr:from>
    <xdr:to>
      <xdr:col>73</xdr:col>
      <xdr:colOff>44450</xdr:colOff>
      <xdr:row>86</xdr:row>
      <xdr:rowOff>51859</xdr:rowOff>
    </xdr:to>
    <xdr:sp macro="" textlink="">
      <xdr:nvSpPr>
        <xdr:cNvPr id="262" name="フローチャート: 判断 261"/>
        <xdr:cNvSpPr/>
      </xdr:nvSpPr>
      <xdr:spPr>
        <a:xfrm>
          <a:off x="15240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62036</xdr:rowOff>
    </xdr:from>
    <xdr:ext cx="762000" cy="259045"/>
    <xdr:sp macro="" textlink="">
      <xdr:nvSpPr>
        <xdr:cNvPr id="263" name="テキスト ボックス 262"/>
        <xdr:cNvSpPr txBox="1"/>
      </xdr:nvSpPr>
      <xdr:spPr>
        <a:xfrm>
          <a:off x="14909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87</xdr:row>
      <xdr:rowOff>151341</xdr:rowOff>
    </xdr:to>
    <xdr:cxnSp macro="">
      <xdr:nvCxnSpPr>
        <xdr:cNvPr id="264" name="直線コネクタ 263"/>
        <xdr:cNvCxnSpPr/>
      </xdr:nvCxnSpPr>
      <xdr:spPr>
        <a:xfrm>
          <a:off x="13512800" y="150674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4" name="楕円 273"/>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5" name="給与水準   （国との比較）該当値テキスト"/>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6" name="楕円 275"/>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7" name="テキスト ボックス 276"/>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0" name="楕円 279"/>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81" name="テキスト ボックス 280"/>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2" name="楕円 281"/>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3" name="テキスト ボックス 282"/>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年度数値を引用。</a:t>
          </a:r>
        </a:p>
        <a:p>
          <a:r>
            <a:rPr kumimoji="1" lang="ja-JP" altLang="en-US" sz="1100">
              <a:solidFill>
                <a:schemeClr val="dk1"/>
              </a:solidFill>
              <a:effectLst/>
              <a:latin typeface="+mn-lt"/>
              <a:ea typeface="+mn-ea"/>
              <a:cs typeface="+mn-cs"/>
            </a:rPr>
            <a:t>（職員数：平成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年度数値、人口：平成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日現在の人口）</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年度類似団体関係数値（平均値、最大値及び最小値、順位）は、平成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年度の選定団体によるもの。</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109326</xdr:rowOff>
    </xdr:from>
    <xdr:to>
      <xdr:col>81</xdr:col>
      <xdr:colOff>44450</xdr:colOff>
      <xdr:row>61</xdr:row>
      <xdr:rowOff>113347</xdr:rowOff>
    </xdr:to>
    <xdr:cxnSp macro="">
      <xdr:nvCxnSpPr>
        <xdr:cNvPr id="318" name="直線コネクタ 317"/>
        <xdr:cNvCxnSpPr/>
      </xdr:nvCxnSpPr>
      <xdr:spPr>
        <a:xfrm>
          <a:off x="16179800" y="1056777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101282</xdr:rowOff>
    </xdr:from>
    <xdr:to>
      <xdr:col>77</xdr:col>
      <xdr:colOff>44450</xdr:colOff>
      <xdr:row>61</xdr:row>
      <xdr:rowOff>109326</xdr:rowOff>
    </xdr:to>
    <xdr:cxnSp macro="">
      <xdr:nvCxnSpPr>
        <xdr:cNvPr id="321" name="直線コネクタ 320"/>
        <xdr:cNvCxnSpPr/>
      </xdr:nvCxnSpPr>
      <xdr:spPr>
        <a:xfrm>
          <a:off x="15290800" y="1055973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101282</xdr:rowOff>
    </xdr:to>
    <xdr:cxnSp macro="">
      <xdr:nvCxnSpPr>
        <xdr:cNvPr id="324" name="直線コネクタ 323"/>
        <xdr:cNvCxnSpPr/>
      </xdr:nvCxnSpPr>
      <xdr:spPr>
        <a:xfrm>
          <a:off x="14401800" y="1052957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5" name="フローチャート: 判断 324"/>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26" name="テキスト ボックス 325"/>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67098</xdr:rowOff>
    </xdr:from>
    <xdr:to>
      <xdr:col>68</xdr:col>
      <xdr:colOff>152400</xdr:colOff>
      <xdr:row>61</xdr:row>
      <xdr:rowOff>71120</xdr:rowOff>
    </xdr:to>
    <xdr:cxnSp macro="">
      <xdr:nvCxnSpPr>
        <xdr:cNvPr id="327" name="直線コネクタ 326"/>
        <xdr:cNvCxnSpPr/>
      </xdr:nvCxnSpPr>
      <xdr:spPr>
        <a:xfrm>
          <a:off x="13512800" y="105255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62547</xdr:rowOff>
    </xdr:from>
    <xdr:to>
      <xdr:col>81</xdr:col>
      <xdr:colOff>95250</xdr:colOff>
      <xdr:row>61</xdr:row>
      <xdr:rowOff>164147</xdr:rowOff>
    </xdr:to>
    <xdr:sp macro="" textlink="">
      <xdr:nvSpPr>
        <xdr:cNvPr id="337" name="楕円 336"/>
        <xdr:cNvSpPr/>
      </xdr:nvSpPr>
      <xdr:spPr>
        <a:xfrm>
          <a:off x="16967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79074</xdr:rowOff>
    </xdr:from>
    <xdr:ext cx="762000" cy="259045"/>
    <xdr:sp macro="" textlink="">
      <xdr:nvSpPr>
        <xdr:cNvPr id="338" name="定員管理の状況該当値テキスト"/>
        <xdr:cNvSpPr txBox="1"/>
      </xdr:nvSpPr>
      <xdr:spPr>
        <a:xfrm>
          <a:off x="17106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58526</xdr:rowOff>
    </xdr:from>
    <xdr:to>
      <xdr:col>77</xdr:col>
      <xdr:colOff>95250</xdr:colOff>
      <xdr:row>61</xdr:row>
      <xdr:rowOff>160126</xdr:rowOff>
    </xdr:to>
    <xdr:sp macro="" textlink="">
      <xdr:nvSpPr>
        <xdr:cNvPr id="339" name="楕円 338"/>
        <xdr:cNvSpPr/>
      </xdr:nvSpPr>
      <xdr:spPr>
        <a:xfrm>
          <a:off x="16129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170303</xdr:rowOff>
    </xdr:from>
    <xdr:ext cx="736600" cy="259045"/>
    <xdr:sp macro="" textlink="">
      <xdr:nvSpPr>
        <xdr:cNvPr id="340" name="テキスト ボックス 339"/>
        <xdr:cNvSpPr txBox="1"/>
      </xdr:nvSpPr>
      <xdr:spPr>
        <a:xfrm>
          <a:off x="15798800" y="10285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50482</xdr:rowOff>
    </xdr:from>
    <xdr:to>
      <xdr:col>73</xdr:col>
      <xdr:colOff>44450</xdr:colOff>
      <xdr:row>61</xdr:row>
      <xdr:rowOff>152082</xdr:rowOff>
    </xdr:to>
    <xdr:sp macro="" textlink="">
      <xdr:nvSpPr>
        <xdr:cNvPr id="341" name="楕円 340"/>
        <xdr:cNvSpPr/>
      </xdr:nvSpPr>
      <xdr:spPr>
        <a:xfrm>
          <a:off x="15240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136859</xdr:rowOff>
    </xdr:from>
    <xdr:ext cx="762000" cy="259045"/>
    <xdr:sp macro="" textlink="">
      <xdr:nvSpPr>
        <xdr:cNvPr id="342" name="テキスト ボックス 341"/>
        <xdr:cNvSpPr txBox="1"/>
      </xdr:nvSpPr>
      <xdr:spPr>
        <a:xfrm>
          <a:off x="14909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3" name="楕円 342"/>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44" name="テキスト ボックス 343"/>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16298</xdr:rowOff>
    </xdr:from>
    <xdr:to>
      <xdr:col>64</xdr:col>
      <xdr:colOff>152400</xdr:colOff>
      <xdr:row>61</xdr:row>
      <xdr:rowOff>117898</xdr:rowOff>
    </xdr:to>
    <xdr:sp macro="" textlink="">
      <xdr:nvSpPr>
        <xdr:cNvPr id="345" name="楕円 344"/>
        <xdr:cNvSpPr/>
      </xdr:nvSpPr>
      <xdr:spPr>
        <a:xfrm>
          <a:off x="13462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128075</xdr:rowOff>
    </xdr:from>
    <xdr:ext cx="762000" cy="259045"/>
    <xdr:sp macro="" textlink="">
      <xdr:nvSpPr>
        <xdr:cNvPr id="346" name="テキスト ボックス 345"/>
        <xdr:cNvSpPr txBox="1"/>
      </xdr:nvSpPr>
      <xdr:spPr>
        <a:xfrm>
          <a:off x="13131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事業費の削減と市債発行の抑制に努めた結果、市債償還金額は減額（元金△</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億円、利子△</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億円）し、実質公債費比率も改善しているものの、市債残高は</a:t>
          </a:r>
          <a:r>
            <a:rPr kumimoji="1" lang="en-US" altLang="ja-JP" sz="1100">
              <a:solidFill>
                <a:schemeClr val="dk1"/>
              </a:solidFill>
              <a:effectLst/>
              <a:latin typeface="+mn-lt"/>
              <a:ea typeface="+mn-ea"/>
              <a:cs typeface="+mn-cs"/>
            </a:rPr>
            <a:t>206.3</a:t>
          </a:r>
          <a:r>
            <a:rPr kumimoji="1" lang="ja-JP" altLang="ja-JP" sz="1100">
              <a:solidFill>
                <a:schemeClr val="dk1"/>
              </a:solidFill>
              <a:effectLst/>
              <a:latin typeface="+mn-lt"/>
              <a:ea typeface="+mn-ea"/>
              <a:cs typeface="+mn-cs"/>
            </a:rPr>
            <a:t>億円と依然として</a:t>
          </a:r>
          <a:r>
            <a:rPr kumimoji="1" lang="ja-JP" altLang="en-US" sz="1100">
              <a:solidFill>
                <a:schemeClr val="dk1"/>
              </a:solidFill>
              <a:effectLst/>
              <a:latin typeface="+mn-lt"/>
              <a:ea typeface="+mn-ea"/>
              <a:cs typeface="+mn-cs"/>
            </a:rPr>
            <a:t>多</a:t>
          </a:r>
          <a:r>
            <a:rPr kumimoji="1" lang="ja-JP" altLang="ja-JP" sz="1100">
              <a:solidFill>
                <a:schemeClr val="dk1"/>
              </a:solidFill>
              <a:effectLst/>
              <a:latin typeface="+mn-lt"/>
              <a:ea typeface="+mn-ea"/>
              <a:cs typeface="+mn-cs"/>
            </a:rPr>
            <a:t>く、近年では特別会計である公共下水道事業に対する準元利償還金が大きな負担となっている。今後も事業についての取捨選択を厳格に行い、地方債発行の抑制に努める。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86541</xdr:rowOff>
    </xdr:to>
    <xdr:cxnSp macro="">
      <xdr:nvCxnSpPr>
        <xdr:cNvPr id="381" name="直線コネクタ 380"/>
        <xdr:cNvCxnSpPr/>
      </xdr:nvCxnSpPr>
      <xdr:spPr>
        <a:xfrm flipV="1">
          <a:off x="16179800" y="7019472"/>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86541</xdr:rowOff>
    </xdr:from>
    <xdr:to>
      <xdr:col>77</xdr:col>
      <xdr:colOff>44450</xdr:colOff>
      <xdr:row>42</xdr:row>
      <xdr:rowOff>4717</xdr:rowOff>
    </xdr:to>
    <xdr:cxnSp macro="">
      <xdr:nvCxnSpPr>
        <xdr:cNvPr id="384" name="直線コネクタ 383"/>
        <xdr:cNvCxnSpPr/>
      </xdr:nvCxnSpPr>
      <xdr:spPr>
        <a:xfrm flipV="1">
          <a:off x="15290800" y="711599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4717</xdr:rowOff>
    </xdr:from>
    <xdr:to>
      <xdr:col>72</xdr:col>
      <xdr:colOff>203200</xdr:colOff>
      <xdr:row>42</xdr:row>
      <xdr:rowOff>94343</xdr:rowOff>
    </xdr:to>
    <xdr:cxnSp macro="">
      <xdr:nvCxnSpPr>
        <xdr:cNvPr id="387" name="直線コネクタ 386"/>
        <xdr:cNvCxnSpPr/>
      </xdr:nvCxnSpPr>
      <xdr:spPr>
        <a:xfrm flipV="1">
          <a:off x="14401800" y="720561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19413</xdr:rowOff>
    </xdr:to>
    <xdr:cxnSp macro="">
      <xdr:nvCxnSpPr>
        <xdr:cNvPr id="390" name="直線コネクタ 389"/>
        <xdr:cNvCxnSpPr/>
      </xdr:nvCxnSpPr>
      <xdr:spPr>
        <a:xfrm flipV="1">
          <a:off x="13512800" y="72952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0" name="楕円 399"/>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1"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35741</xdr:rowOff>
    </xdr:from>
    <xdr:to>
      <xdr:col>77</xdr:col>
      <xdr:colOff>95250</xdr:colOff>
      <xdr:row>41</xdr:row>
      <xdr:rowOff>137341</xdr:rowOff>
    </xdr:to>
    <xdr:sp macro="" textlink="">
      <xdr:nvSpPr>
        <xdr:cNvPr id="402" name="楕円 401"/>
        <xdr:cNvSpPr/>
      </xdr:nvSpPr>
      <xdr:spPr>
        <a:xfrm>
          <a:off x="16129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122118</xdr:rowOff>
    </xdr:from>
    <xdr:ext cx="736600" cy="259045"/>
    <xdr:sp macro="" textlink="">
      <xdr:nvSpPr>
        <xdr:cNvPr id="403" name="テキスト ボックス 402"/>
        <xdr:cNvSpPr txBox="1"/>
      </xdr:nvSpPr>
      <xdr:spPr>
        <a:xfrm>
          <a:off x="15798800" y="715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125367</xdr:rowOff>
    </xdr:from>
    <xdr:to>
      <xdr:col>73</xdr:col>
      <xdr:colOff>44450</xdr:colOff>
      <xdr:row>42</xdr:row>
      <xdr:rowOff>55517</xdr:rowOff>
    </xdr:to>
    <xdr:sp macro="" textlink="">
      <xdr:nvSpPr>
        <xdr:cNvPr id="404" name="楕円 403"/>
        <xdr:cNvSpPr/>
      </xdr:nvSpPr>
      <xdr:spPr>
        <a:xfrm>
          <a:off x="15240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40294</xdr:rowOff>
    </xdr:from>
    <xdr:ext cx="762000" cy="259045"/>
    <xdr:sp macro="" textlink="">
      <xdr:nvSpPr>
        <xdr:cNvPr id="405" name="テキスト ボックス 404"/>
        <xdr:cNvSpPr txBox="1"/>
      </xdr:nvSpPr>
      <xdr:spPr>
        <a:xfrm>
          <a:off x="14909800" y="72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06" name="楕円 405"/>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07" name="テキスト ボックス 406"/>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140063</xdr:rowOff>
    </xdr:from>
    <xdr:to>
      <xdr:col>64</xdr:col>
      <xdr:colOff>152400</xdr:colOff>
      <xdr:row>43</xdr:row>
      <xdr:rowOff>70213</xdr:rowOff>
    </xdr:to>
    <xdr:sp macro="" textlink="">
      <xdr:nvSpPr>
        <xdr:cNvPr id="408" name="楕円 407"/>
        <xdr:cNvSpPr/>
      </xdr:nvSpPr>
      <xdr:spPr>
        <a:xfrm>
          <a:off x="13462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54990</xdr:rowOff>
    </xdr:from>
    <xdr:ext cx="762000" cy="259045"/>
    <xdr:sp macro="" textlink="">
      <xdr:nvSpPr>
        <xdr:cNvPr id="409" name="テキスト ボックス 408"/>
        <xdr:cNvSpPr txBox="1"/>
      </xdr:nvSpPr>
      <xdr:spPr>
        <a:xfrm>
          <a:off x="13131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地方債残高が前年度と比較して約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億円減額している。近年、地方債残高は減少してきており、それに伴い将来負担比率についても順調に改善傾向となっている。土地開発公社が先行取得した土地の残地（</a:t>
          </a:r>
          <a:r>
            <a:rPr kumimoji="1" lang="en-US" altLang="ja-JP" sz="1100">
              <a:solidFill>
                <a:schemeClr val="dk1"/>
              </a:solidFill>
              <a:effectLst/>
              <a:latin typeface="+mn-lt"/>
              <a:ea typeface="+mn-ea"/>
              <a:cs typeface="+mn-cs"/>
            </a:rPr>
            <a:t>124,885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億円）を定期的に買い戻すことも視野に入れ、将来負担比率の更なる改善を図る。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101219</xdr:rowOff>
    </xdr:from>
    <xdr:to>
      <xdr:col>81</xdr:col>
      <xdr:colOff>44450</xdr:colOff>
      <xdr:row>16</xdr:row>
      <xdr:rowOff>149479</xdr:rowOff>
    </xdr:to>
    <xdr:cxnSp macro="">
      <xdr:nvCxnSpPr>
        <xdr:cNvPr id="443" name="直線コネクタ 442"/>
        <xdr:cNvCxnSpPr/>
      </xdr:nvCxnSpPr>
      <xdr:spPr>
        <a:xfrm flipV="1">
          <a:off x="16179800" y="284441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149479</xdr:rowOff>
    </xdr:from>
    <xdr:to>
      <xdr:col>77</xdr:col>
      <xdr:colOff>44450</xdr:colOff>
      <xdr:row>16</xdr:row>
      <xdr:rowOff>164761</xdr:rowOff>
    </xdr:to>
    <xdr:cxnSp macro="">
      <xdr:nvCxnSpPr>
        <xdr:cNvPr id="446" name="直線コネクタ 445"/>
        <xdr:cNvCxnSpPr/>
      </xdr:nvCxnSpPr>
      <xdr:spPr>
        <a:xfrm flipV="1">
          <a:off x="15290800" y="2892679"/>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164761</xdr:rowOff>
    </xdr:from>
    <xdr:to>
      <xdr:col>72</xdr:col>
      <xdr:colOff>203200</xdr:colOff>
      <xdr:row>17</xdr:row>
      <xdr:rowOff>89027</xdr:rowOff>
    </xdr:to>
    <xdr:cxnSp macro="">
      <xdr:nvCxnSpPr>
        <xdr:cNvPr id="449" name="直線コネクタ 448"/>
        <xdr:cNvCxnSpPr/>
      </xdr:nvCxnSpPr>
      <xdr:spPr>
        <a:xfrm flipV="1">
          <a:off x="14401800" y="2907961"/>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50" name="フローチャート: 判断 449"/>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1" name="テキスト ボックス 450"/>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89027</xdr:rowOff>
    </xdr:from>
    <xdr:to>
      <xdr:col>68</xdr:col>
      <xdr:colOff>152400</xdr:colOff>
      <xdr:row>17</xdr:row>
      <xdr:rowOff>157395</xdr:rowOff>
    </xdr:to>
    <xdr:cxnSp macro="">
      <xdr:nvCxnSpPr>
        <xdr:cNvPr id="452" name="直線コネクタ 451"/>
        <xdr:cNvCxnSpPr/>
      </xdr:nvCxnSpPr>
      <xdr:spPr>
        <a:xfrm flipV="1">
          <a:off x="13512800" y="300367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50419</xdr:rowOff>
    </xdr:from>
    <xdr:to>
      <xdr:col>81</xdr:col>
      <xdr:colOff>95250</xdr:colOff>
      <xdr:row>16</xdr:row>
      <xdr:rowOff>152019</xdr:rowOff>
    </xdr:to>
    <xdr:sp macro="" textlink="">
      <xdr:nvSpPr>
        <xdr:cNvPr id="462" name="楕円 461"/>
        <xdr:cNvSpPr/>
      </xdr:nvSpPr>
      <xdr:spPr>
        <a:xfrm>
          <a:off x="169672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22496</xdr:rowOff>
    </xdr:from>
    <xdr:ext cx="762000" cy="259045"/>
    <xdr:sp macro="" textlink="">
      <xdr:nvSpPr>
        <xdr:cNvPr id="463" name="将来負担の状況該当値テキスト"/>
        <xdr:cNvSpPr txBox="1"/>
      </xdr:nvSpPr>
      <xdr:spPr>
        <a:xfrm>
          <a:off x="17106900" y="276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98679</xdr:rowOff>
    </xdr:from>
    <xdr:to>
      <xdr:col>77</xdr:col>
      <xdr:colOff>95250</xdr:colOff>
      <xdr:row>17</xdr:row>
      <xdr:rowOff>28829</xdr:rowOff>
    </xdr:to>
    <xdr:sp macro="" textlink="">
      <xdr:nvSpPr>
        <xdr:cNvPr id="464" name="楕円 463"/>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13606</xdr:rowOff>
    </xdr:from>
    <xdr:ext cx="736600" cy="259045"/>
    <xdr:sp macro="" textlink="">
      <xdr:nvSpPr>
        <xdr:cNvPr id="465" name="テキスト ボックス 464"/>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113961</xdr:rowOff>
    </xdr:from>
    <xdr:to>
      <xdr:col>73</xdr:col>
      <xdr:colOff>44450</xdr:colOff>
      <xdr:row>17</xdr:row>
      <xdr:rowOff>44111</xdr:rowOff>
    </xdr:to>
    <xdr:sp macro="" textlink="">
      <xdr:nvSpPr>
        <xdr:cNvPr id="466" name="楕円 465"/>
        <xdr:cNvSpPr/>
      </xdr:nvSpPr>
      <xdr:spPr>
        <a:xfrm>
          <a:off x="15240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28888</xdr:rowOff>
    </xdr:from>
    <xdr:ext cx="762000" cy="259045"/>
    <xdr:sp macro="" textlink="">
      <xdr:nvSpPr>
        <xdr:cNvPr id="467" name="テキスト ボックス 466"/>
        <xdr:cNvSpPr txBox="1"/>
      </xdr:nvSpPr>
      <xdr:spPr>
        <a:xfrm>
          <a:off x="14909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38227</xdr:rowOff>
    </xdr:from>
    <xdr:to>
      <xdr:col>68</xdr:col>
      <xdr:colOff>203200</xdr:colOff>
      <xdr:row>17</xdr:row>
      <xdr:rowOff>139827</xdr:rowOff>
    </xdr:to>
    <xdr:sp macro="" textlink="">
      <xdr:nvSpPr>
        <xdr:cNvPr id="468" name="楕円 467"/>
        <xdr:cNvSpPr/>
      </xdr:nvSpPr>
      <xdr:spPr>
        <a:xfrm>
          <a:off x="143510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124604</xdr:rowOff>
    </xdr:from>
    <xdr:ext cx="762000" cy="259045"/>
    <xdr:sp macro="" textlink="">
      <xdr:nvSpPr>
        <xdr:cNvPr id="469" name="テキスト ボックス 468"/>
        <xdr:cNvSpPr txBox="1"/>
      </xdr:nvSpPr>
      <xdr:spPr>
        <a:xfrm>
          <a:off x="14020800" y="303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106595</xdr:rowOff>
    </xdr:from>
    <xdr:to>
      <xdr:col>64</xdr:col>
      <xdr:colOff>152400</xdr:colOff>
      <xdr:row>18</xdr:row>
      <xdr:rowOff>36745</xdr:rowOff>
    </xdr:to>
    <xdr:sp macro="" textlink="">
      <xdr:nvSpPr>
        <xdr:cNvPr id="470" name="楕円 469"/>
        <xdr:cNvSpPr/>
      </xdr:nvSpPr>
      <xdr:spPr>
        <a:xfrm>
          <a:off x="13462000" y="3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21522</xdr:rowOff>
    </xdr:from>
    <xdr:ext cx="762000" cy="259045"/>
    <xdr:sp macro="" textlink="">
      <xdr:nvSpPr>
        <xdr:cNvPr id="471" name="テキスト ボックス 470"/>
        <xdr:cNvSpPr txBox="1"/>
      </xdr:nvSpPr>
      <xdr:spPr>
        <a:xfrm>
          <a:off x="13131800" y="310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57,151
56,680
61.76
24,476,852
24,346,199
10,766
13,108,046
20,626,563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年度にかけて職員数に大きな変更はない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職員の新陳代謝により、一般職員給が前年度より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億円減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退職者の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により退職手当が約</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減少となっているが</a:t>
          </a:r>
          <a:r>
            <a:rPr kumimoji="1" lang="ja-JP" altLang="ja-JP" sz="1100">
              <a:solidFill>
                <a:schemeClr val="dk1"/>
              </a:solidFill>
              <a:effectLst/>
              <a:latin typeface="+mn-lt"/>
              <a:ea typeface="+mn-ea"/>
              <a:cs typeface="+mn-cs"/>
            </a:rPr>
            <a:t>、経常収支比率としては前年度より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ポイント悪化した。今後も、適切な職員配置と業務の見直し・民営化の促進に取り組む。</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39370</xdr:rowOff>
    </xdr:to>
    <xdr:cxnSp macro="">
      <xdr:nvCxnSpPr>
        <xdr:cNvPr id="66" name="直線コネクタ 65"/>
        <xdr:cNvCxnSpPr/>
      </xdr:nvCxnSpPr>
      <xdr:spPr>
        <a:xfrm>
          <a:off x="3987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8890</xdr:rowOff>
    </xdr:to>
    <xdr:cxnSp macro="">
      <xdr:nvCxnSpPr>
        <xdr:cNvPr id="69" name="直線コネクタ 68"/>
        <xdr:cNvCxnSpPr/>
      </xdr:nvCxnSpPr>
      <xdr:spPr>
        <a:xfrm>
          <a:off x="3098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142240</xdr:rowOff>
    </xdr:to>
    <xdr:cxnSp macro="">
      <xdr:nvCxnSpPr>
        <xdr:cNvPr id="72" name="直線コネクタ 71"/>
        <xdr:cNvCxnSpPr/>
      </xdr:nvCxnSpPr>
      <xdr:spPr>
        <a:xfrm>
          <a:off x="2209800" y="6291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127000</xdr:rowOff>
    </xdr:to>
    <xdr:cxnSp macro="">
      <xdr:nvCxnSpPr>
        <xdr:cNvPr id="75" name="直線コネクタ 74"/>
        <xdr:cNvCxnSpPr/>
      </xdr:nvCxnSpPr>
      <xdr:spPr>
        <a:xfrm flipV="1">
          <a:off x="1320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前年度より微増となっており、経常収支比率もここ数年横ばい、類似団体及び県の平均値と比較しても下回っている。しかし事業の民間委託化に伴い物件費が増加傾向となっており、扶助費及び特別会計への繰出金が年々増加している中、全体の経常収支比率を抑えるためには、物件費を抑制・削減せざるをえない状況であると言え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15</xdr:row>
      <xdr:rowOff>151493</xdr:rowOff>
    </xdr:to>
    <xdr:cxnSp macro="">
      <xdr:nvCxnSpPr>
        <xdr:cNvPr id="129" name="直線コネクタ 128"/>
        <xdr:cNvCxnSpPr/>
      </xdr:nvCxnSpPr>
      <xdr:spPr>
        <a:xfrm>
          <a:off x="15671800" y="2723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151493</xdr:rowOff>
    </xdr:to>
    <xdr:cxnSp macro="">
      <xdr:nvCxnSpPr>
        <xdr:cNvPr id="132" name="直線コネクタ 131"/>
        <xdr:cNvCxnSpPr/>
      </xdr:nvCxnSpPr>
      <xdr:spPr>
        <a:xfrm>
          <a:off x="14782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125367</xdr:rowOff>
    </xdr:to>
    <xdr:cxnSp macro="">
      <xdr:nvCxnSpPr>
        <xdr:cNvPr id="135" name="直線コネクタ 134"/>
        <xdr:cNvCxnSpPr/>
      </xdr:nvCxnSpPr>
      <xdr:spPr>
        <a:xfrm flipV="1">
          <a:off x="13893800" y="26905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40277</xdr:rowOff>
    </xdr:from>
    <xdr:to>
      <xdr:col>74</xdr:col>
      <xdr:colOff>31750</xdr:colOff>
      <xdr:row>16</xdr:row>
      <xdr:rowOff>141877</xdr:rowOff>
    </xdr:to>
    <xdr:sp macro="" textlink="">
      <xdr:nvSpPr>
        <xdr:cNvPr id="136" name="フローチャート: 判断 135"/>
        <xdr:cNvSpPr/>
      </xdr:nvSpPr>
      <xdr:spPr>
        <a:xfrm>
          <a:off x="14732000" y="278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126654</xdr:rowOff>
    </xdr:from>
    <xdr:ext cx="762000" cy="259045"/>
    <xdr:sp macro="" textlink="">
      <xdr:nvSpPr>
        <xdr:cNvPr id="137" name="テキスト ボックス 136"/>
        <xdr:cNvSpPr txBox="1"/>
      </xdr:nvSpPr>
      <xdr:spPr>
        <a:xfrm>
          <a:off x="14401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125367</xdr:rowOff>
    </xdr:from>
    <xdr:to>
      <xdr:col>69</xdr:col>
      <xdr:colOff>92075</xdr:colOff>
      <xdr:row>15</xdr:row>
      <xdr:rowOff>138430</xdr:rowOff>
    </xdr:to>
    <xdr:cxnSp macro="">
      <xdr:nvCxnSpPr>
        <xdr:cNvPr id="138" name="直線コネクタ 137"/>
        <xdr:cNvCxnSpPr/>
      </xdr:nvCxnSpPr>
      <xdr:spPr>
        <a:xfrm flipV="1">
          <a:off x="13004800" y="2697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74567</xdr:rowOff>
    </xdr:from>
    <xdr:to>
      <xdr:col>69</xdr:col>
      <xdr:colOff>142875</xdr:colOff>
      <xdr:row>16</xdr:row>
      <xdr:rowOff>4717</xdr:rowOff>
    </xdr:to>
    <xdr:sp macro="" textlink="">
      <xdr:nvSpPr>
        <xdr:cNvPr id="154" name="楕円 153"/>
        <xdr:cNvSpPr/>
      </xdr:nvSpPr>
      <xdr:spPr>
        <a:xfrm>
          <a:off x="13843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14894</xdr:rowOff>
    </xdr:from>
    <xdr:ext cx="762000" cy="259045"/>
    <xdr:sp macro="" textlink="">
      <xdr:nvSpPr>
        <xdr:cNvPr id="155" name="テキスト ボックス 154"/>
        <xdr:cNvSpPr txBox="1"/>
      </xdr:nvSpPr>
      <xdr:spPr>
        <a:xfrm>
          <a:off x="13512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7" name="テキスト ボックス 156"/>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本市財政を圧迫する最も大きな要因であり、類似団体と比較してもワーストに位置する。国の子育て支援政策拡大の影響から、保育所運営費が前年度より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億円増、</a:t>
          </a:r>
          <a:r>
            <a:rPr kumimoji="1" lang="ja-JP" altLang="en-US" sz="1100">
              <a:solidFill>
                <a:schemeClr val="dk1"/>
              </a:solidFill>
              <a:effectLst/>
              <a:latin typeface="+mn-lt"/>
              <a:ea typeface="+mn-ea"/>
              <a:cs typeface="+mn-cs"/>
            </a:rPr>
            <a:t>障害者自立支援事業費が</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増、歳入面でも第二子に係る保育料無償化の開始などにより、子育て関係の扶助費の増加が比率の悪化要因となっている。保護費等その他の扶助費に係る支出も依然高止まりしており、支出抑制に有効な対策もなく、苦慮している状況である。扶助費の適正な給付を徹底し、市単独で実施している事業についての見直しも視野に入れることで、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124714</xdr:rowOff>
    </xdr:to>
    <xdr:cxnSp macro="">
      <xdr:nvCxnSpPr>
        <xdr:cNvPr id="188" name="直線コネクタ 187"/>
        <xdr:cNvCxnSpPr/>
      </xdr:nvCxnSpPr>
      <xdr:spPr>
        <a:xfrm>
          <a:off x="3987800" y="105283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122428</xdr:rowOff>
    </xdr:from>
    <xdr:to>
      <xdr:col>19</xdr:col>
      <xdr:colOff>187325</xdr:colOff>
      <xdr:row>61</xdr:row>
      <xdr:rowOff>69850</xdr:rowOff>
    </xdr:to>
    <xdr:cxnSp macro="">
      <xdr:nvCxnSpPr>
        <xdr:cNvPr id="191" name="直線コネクタ 190"/>
        <xdr:cNvCxnSpPr/>
      </xdr:nvCxnSpPr>
      <xdr:spPr>
        <a:xfrm>
          <a:off x="3098800" y="104094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122428</xdr:rowOff>
    </xdr:from>
    <xdr:to>
      <xdr:col>15</xdr:col>
      <xdr:colOff>98425</xdr:colOff>
      <xdr:row>60</xdr:row>
      <xdr:rowOff>168148</xdr:rowOff>
    </xdr:to>
    <xdr:cxnSp macro="">
      <xdr:nvCxnSpPr>
        <xdr:cNvPr id="194" name="直線コネクタ 193"/>
        <xdr:cNvCxnSpPr/>
      </xdr:nvCxnSpPr>
      <xdr:spPr>
        <a:xfrm flipV="1">
          <a:off x="2209800" y="10409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126492</xdr:rowOff>
    </xdr:from>
    <xdr:to>
      <xdr:col>15</xdr:col>
      <xdr:colOff>149225</xdr:colOff>
      <xdr:row>57</xdr:row>
      <xdr:rowOff>56642</xdr:rowOff>
    </xdr:to>
    <xdr:sp macro="" textlink="">
      <xdr:nvSpPr>
        <xdr:cNvPr id="195" name="フローチャート: 判断 194"/>
        <xdr:cNvSpPr/>
      </xdr:nvSpPr>
      <xdr:spPr>
        <a:xfrm>
          <a:off x="3048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66819</xdr:rowOff>
    </xdr:from>
    <xdr:ext cx="762000" cy="259045"/>
    <xdr:sp macro="" textlink="">
      <xdr:nvSpPr>
        <xdr:cNvPr id="196" name="テキスト ボックス 195"/>
        <xdr:cNvSpPr txBox="1"/>
      </xdr:nvSpPr>
      <xdr:spPr>
        <a:xfrm>
          <a:off x="2717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94996</xdr:rowOff>
    </xdr:from>
    <xdr:to>
      <xdr:col>11</xdr:col>
      <xdr:colOff>9525</xdr:colOff>
      <xdr:row>60</xdr:row>
      <xdr:rowOff>168148</xdr:rowOff>
    </xdr:to>
    <xdr:cxnSp macro="">
      <xdr:nvCxnSpPr>
        <xdr:cNvPr id="197" name="直線コネクタ 196"/>
        <xdr:cNvCxnSpPr/>
      </xdr:nvCxnSpPr>
      <xdr:spPr>
        <a:xfrm>
          <a:off x="1320800" y="10381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73914</xdr:rowOff>
    </xdr:from>
    <xdr:to>
      <xdr:col>24</xdr:col>
      <xdr:colOff>76200</xdr:colOff>
      <xdr:row>62</xdr:row>
      <xdr:rowOff>4064</xdr:rowOff>
    </xdr:to>
    <xdr:sp macro="" textlink="">
      <xdr:nvSpPr>
        <xdr:cNvPr id="207" name="楕円 206"/>
        <xdr:cNvSpPr/>
      </xdr:nvSpPr>
      <xdr:spPr>
        <a:xfrm>
          <a:off x="4775200" y="1053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153941</xdr:rowOff>
    </xdr:from>
    <xdr:ext cx="762000" cy="259045"/>
    <xdr:sp macro="" textlink="">
      <xdr:nvSpPr>
        <xdr:cNvPr id="208" name="扶助費該当値テキスト"/>
        <xdr:cNvSpPr txBox="1"/>
      </xdr:nvSpPr>
      <xdr:spPr>
        <a:xfrm>
          <a:off x="4914900" y="1044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9" name="楕円 208"/>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0" name="テキスト ボックス 209"/>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71628</xdr:rowOff>
    </xdr:from>
    <xdr:to>
      <xdr:col>15</xdr:col>
      <xdr:colOff>149225</xdr:colOff>
      <xdr:row>61</xdr:row>
      <xdr:rowOff>1778</xdr:rowOff>
    </xdr:to>
    <xdr:sp macro="" textlink="">
      <xdr:nvSpPr>
        <xdr:cNvPr id="211" name="楕円 210"/>
        <xdr:cNvSpPr/>
      </xdr:nvSpPr>
      <xdr:spPr>
        <a:xfrm>
          <a:off x="30480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158005</xdr:rowOff>
    </xdr:from>
    <xdr:ext cx="762000" cy="259045"/>
    <xdr:sp macro="" textlink="">
      <xdr:nvSpPr>
        <xdr:cNvPr id="212" name="テキスト ボックス 211"/>
        <xdr:cNvSpPr txBox="1"/>
      </xdr:nvSpPr>
      <xdr:spPr>
        <a:xfrm>
          <a:off x="2717800" y="1044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117348</xdr:rowOff>
    </xdr:from>
    <xdr:to>
      <xdr:col>11</xdr:col>
      <xdr:colOff>60325</xdr:colOff>
      <xdr:row>61</xdr:row>
      <xdr:rowOff>47498</xdr:rowOff>
    </xdr:to>
    <xdr:sp macro="" textlink="">
      <xdr:nvSpPr>
        <xdr:cNvPr id="213" name="楕円 212"/>
        <xdr:cNvSpPr/>
      </xdr:nvSpPr>
      <xdr:spPr>
        <a:xfrm>
          <a:off x="2159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32275</xdr:rowOff>
    </xdr:from>
    <xdr:ext cx="762000" cy="259045"/>
    <xdr:sp macro="" textlink="">
      <xdr:nvSpPr>
        <xdr:cNvPr id="214" name="テキスト ボックス 213"/>
        <xdr:cNvSpPr txBox="1"/>
      </xdr:nvSpPr>
      <xdr:spPr>
        <a:xfrm>
          <a:off x="1828800" y="104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44196</xdr:rowOff>
    </xdr:from>
    <xdr:to>
      <xdr:col>6</xdr:col>
      <xdr:colOff>171450</xdr:colOff>
      <xdr:row>60</xdr:row>
      <xdr:rowOff>145796</xdr:rowOff>
    </xdr:to>
    <xdr:sp macro="" textlink="">
      <xdr:nvSpPr>
        <xdr:cNvPr id="215" name="楕円 214"/>
        <xdr:cNvSpPr/>
      </xdr:nvSpPr>
      <xdr:spPr>
        <a:xfrm>
          <a:off x="1270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130573</xdr:rowOff>
    </xdr:from>
    <xdr:ext cx="762000" cy="259045"/>
    <xdr:sp macro="" textlink="">
      <xdr:nvSpPr>
        <xdr:cNvPr id="216" name="テキスト ボックス 215"/>
        <xdr:cNvSpPr txBox="1"/>
      </xdr:nvSpPr>
      <xdr:spPr>
        <a:xfrm>
          <a:off x="939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数値を押し上げる要因は特別会計への繰出金である。本市において急速に進む高齢化により、介護保険、後期高齢者医療各保険事業への繰出金が年々増加している。対策として、医療及び介護の給付抑制に結びつくような健康増進事業に積極的に取り組む。</a:t>
          </a:r>
          <a:endParaRPr lang="ja-JP" altLang="ja-JP" sz="1400">
            <a:effectLst/>
          </a:endParaRPr>
        </a:p>
        <a:p>
          <a:r>
            <a:rPr kumimoji="1" lang="ja-JP" altLang="ja-JP" sz="1100">
              <a:solidFill>
                <a:schemeClr val="dk1"/>
              </a:solidFill>
              <a:effectLst/>
              <a:latin typeface="+mn-lt"/>
              <a:ea typeface="+mn-ea"/>
              <a:cs typeface="+mn-cs"/>
            </a:rPr>
            <a:t>　また公共下水道事業においては、国が推進する汚水処理施設の早期概成方針に合わせ、ペースアップして整備してきたため、公共下水道事業会計への繰出金が増大してきたが、今後、本市の財政状況に見合った支出負担を維持できるように、事業計画の見直しも視野に入れなければ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43180</xdr:rowOff>
    </xdr:from>
    <xdr:to>
      <xdr:col>82</xdr:col>
      <xdr:colOff>107950</xdr:colOff>
      <xdr:row>60</xdr:row>
      <xdr:rowOff>81280</xdr:rowOff>
    </xdr:to>
    <xdr:cxnSp macro="">
      <xdr:nvCxnSpPr>
        <xdr:cNvPr id="249" name="直線コネクタ 248"/>
        <xdr:cNvCxnSpPr/>
      </xdr:nvCxnSpPr>
      <xdr:spPr>
        <a:xfrm>
          <a:off x="15671800" y="10330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60</xdr:row>
      <xdr:rowOff>43180</xdr:rowOff>
    </xdr:to>
    <xdr:cxnSp macro="">
      <xdr:nvCxnSpPr>
        <xdr:cNvPr id="252" name="直線コネクタ 251"/>
        <xdr:cNvCxnSpPr/>
      </xdr:nvCxnSpPr>
      <xdr:spPr>
        <a:xfrm>
          <a:off x="14782800" y="1024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130810</xdr:rowOff>
    </xdr:to>
    <xdr:cxnSp macro="">
      <xdr:nvCxnSpPr>
        <xdr:cNvPr id="255" name="直線コネクタ 254"/>
        <xdr:cNvCxnSpPr/>
      </xdr:nvCxnSpPr>
      <xdr:spPr>
        <a:xfrm>
          <a:off x="13893800" y="1017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54610</xdr:rowOff>
    </xdr:to>
    <xdr:cxnSp macro="">
      <xdr:nvCxnSpPr>
        <xdr:cNvPr id="258" name="直線コネクタ 257"/>
        <xdr:cNvCxnSpPr/>
      </xdr:nvCxnSpPr>
      <xdr:spPr>
        <a:xfrm>
          <a:off x="13004800" y="1013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30480</xdr:rowOff>
    </xdr:from>
    <xdr:to>
      <xdr:col>82</xdr:col>
      <xdr:colOff>158750</xdr:colOff>
      <xdr:row>60</xdr:row>
      <xdr:rowOff>132080</xdr:rowOff>
    </xdr:to>
    <xdr:sp macro="" textlink="">
      <xdr:nvSpPr>
        <xdr:cNvPr id="268" name="楕円 267"/>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110507</xdr:rowOff>
    </xdr:from>
    <xdr:ext cx="762000" cy="259045"/>
    <xdr:sp macro="" textlink="">
      <xdr:nvSpPr>
        <xdr:cNvPr id="269" name="その他該当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163830</xdr:rowOff>
    </xdr:from>
    <xdr:to>
      <xdr:col>78</xdr:col>
      <xdr:colOff>120650</xdr:colOff>
      <xdr:row>60</xdr:row>
      <xdr:rowOff>93980</xdr:rowOff>
    </xdr:to>
    <xdr:sp macro="" textlink="">
      <xdr:nvSpPr>
        <xdr:cNvPr id="270" name="楕円 269"/>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78757</xdr:rowOff>
    </xdr:from>
    <xdr:ext cx="736600" cy="259045"/>
    <xdr:sp macro="" textlink="">
      <xdr:nvSpPr>
        <xdr:cNvPr id="271" name="テキスト ボックス 270"/>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2" name="楕円 271"/>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3" name="テキスト ボックス 272"/>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74" name="楕円 273"/>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5" name="テキスト ボックス 274"/>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6" name="楕円 275"/>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7" name="テキスト ボックス 276"/>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類似団体及び県平均を大きく下回っている支出である。</a:t>
          </a:r>
          <a:r>
            <a:rPr kumimoji="1" lang="ja-JP" altLang="en-US" sz="1100">
              <a:solidFill>
                <a:schemeClr val="dk1"/>
              </a:solidFill>
              <a:effectLst/>
              <a:latin typeface="+mn-lt"/>
              <a:ea typeface="+mn-ea"/>
              <a:cs typeface="+mn-cs"/>
            </a:rPr>
            <a:t>過年度還付金等の増</a:t>
          </a:r>
          <a:r>
            <a:rPr kumimoji="1" lang="ja-JP" altLang="ja-JP" sz="1100">
              <a:solidFill>
                <a:schemeClr val="dk1"/>
              </a:solidFill>
              <a:effectLst/>
              <a:latin typeface="+mn-lt"/>
              <a:ea typeface="+mn-ea"/>
              <a:cs typeface="+mn-cs"/>
            </a:rPr>
            <a:t>により、全体では前年度より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となっているが、歳出全体に対する補助費等の支出割合は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％ほどに過ぎず、本市財政にさほど大きな影響は与えていない。本市に関係する一部事務組合等への負担金が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年度決算額で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億円ほどと、他市町村と比較しても小規模であることが大きな要因である。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167005</xdr:rowOff>
    </xdr:from>
    <xdr:to>
      <xdr:col>82</xdr:col>
      <xdr:colOff>107950</xdr:colOff>
      <xdr:row>34</xdr:row>
      <xdr:rowOff>167005</xdr:rowOff>
    </xdr:to>
    <xdr:cxnSp macro="">
      <xdr:nvCxnSpPr>
        <xdr:cNvPr id="305" name="直線コネクタ 304"/>
        <xdr:cNvCxnSpPr/>
      </xdr:nvCxnSpPr>
      <xdr:spPr>
        <a:xfrm>
          <a:off x="15671800" y="5996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161290</xdr:rowOff>
    </xdr:from>
    <xdr:to>
      <xdr:col>78</xdr:col>
      <xdr:colOff>69850</xdr:colOff>
      <xdr:row>34</xdr:row>
      <xdr:rowOff>167005</xdr:rowOff>
    </xdr:to>
    <xdr:cxnSp macro="">
      <xdr:nvCxnSpPr>
        <xdr:cNvPr id="308" name="直線コネクタ 307"/>
        <xdr:cNvCxnSpPr/>
      </xdr:nvCxnSpPr>
      <xdr:spPr>
        <a:xfrm>
          <a:off x="14782800" y="59905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161290</xdr:rowOff>
    </xdr:to>
    <xdr:cxnSp macro="">
      <xdr:nvCxnSpPr>
        <xdr:cNvPr id="311" name="直線コネクタ 310"/>
        <xdr:cNvCxnSpPr/>
      </xdr:nvCxnSpPr>
      <xdr:spPr>
        <a:xfrm>
          <a:off x="13893800" y="5979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87630</xdr:rowOff>
    </xdr:from>
    <xdr:to>
      <xdr:col>74</xdr:col>
      <xdr:colOff>31750</xdr:colOff>
      <xdr:row>38</xdr:row>
      <xdr:rowOff>17780</xdr:rowOff>
    </xdr:to>
    <xdr:sp macro="" textlink="">
      <xdr:nvSpPr>
        <xdr:cNvPr id="312" name="フローチャート: 判断 311"/>
        <xdr:cNvSpPr/>
      </xdr:nvSpPr>
      <xdr:spPr>
        <a:xfrm>
          <a:off x="14732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13" name="テキスト ボックス 312"/>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144145</xdr:rowOff>
    </xdr:from>
    <xdr:to>
      <xdr:col>69</xdr:col>
      <xdr:colOff>92075</xdr:colOff>
      <xdr:row>34</xdr:row>
      <xdr:rowOff>149860</xdr:rowOff>
    </xdr:to>
    <xdr:cxnSp macro="">
      <xdr:nvCxnSpPr>
        <xdr:cNvPr id="314" name="直線コネクタ 313"/>
        <xdr:cNvCxnSpPr/>
      </xdr:nvCxnSpPr>
      <xdr:spPr>
        <a:xfrm>
          <a:off x="13004800" y="5973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116205</xdr:rowOff>
    </xdr:from>
    <xdr:to>
      <xdr:col>82</xdr:col>
      <xdr:colOff>158750</xdr:colOff>
      <xdr:row>35</xdr:row>
      <xdr:rowOff>46355</xdr:rowOff>
    </xdr:to>
    <xdr:sp macro="" textlink="">
      <xdr:nvSpPr>
        <xdr:cNvPr id="324" name="楕円 323"/>
        <xdr:cNvSpPr/>
      </xdr:nvSpPr>
      <xdr:spPr>
        <a:xfrm>
          <a:off x="164592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24782</xdr:rowOff>
    </xdr:from>
    <xdr:ext cx="762000" cy="259045"/>
    <xdr:sp macro="" textlink="">
      <xdr:nvSpPr>
        <xdr:cNvPr id="325" name="補助費等該当値テキスト"/>
        <xdr:cNvSpPr txBox="1"/>
      </xdr:nvSpPr>
      <xdr:spPr>
        <a:xfrm>
          <a:off x="16598900" y="585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116205</xdr:rowOff>
    </xdr:from>
    <xdr:to>
      <xdr:col>78</xdr:col>
      <xdr:colOff>120650</xdr:colOff>
      <xdr:row>35</xdr:row>
      <xdr:rowOff>46355</xdr:rowOff>
    </xdr:to>
    <xdr:sp macro="" textlink="">
      <xdr:nvSpPr>
        <xdr:cNvPr id="326" name="楕円 325"/>
        <xdr:cNvSpPr/>
      </xdr:nvSpPr>
      <xdr:spPr>
        <a:xfrm>
          <a:off x="156210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56532</xdr:rowOff>
    </xdr:from>
    <xdr:ext cx="736600" cy="259045"/>
    <xdr:sp macro="" textlink="">
      <xdr:nvSpPr>
        <xdr:cNvPr id="327" name="テキスト ボックス 326"/>
        <xdr:cNvSpPr txBox="1"/>
      </xdr:nvSpPr>
      <xdr:spPr>
        <a:xfrm>
          <a:off x="15290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110490</xdr:rowOff>
    </xdr:from>
    <xdr:to>
      <xdr:col>74</xdr:col>
      <xdr:colOff>31750</xdr:colOff>
      <xdr:row>35</xdr:row>
      <xdr:rowOff>40640</xdr:rowOff>
    </xdr:to>
    <xdr:sp macro="" textlink="">
      <xdr:nvSpPr>
        <xdr:cNvPr id="328" name="楕円 327"/>
        <xdr:cNvSpPr/>
      </xdr:nvSpPr>
      <xdr:spPr>
        <a:xfrm>
          <a:off x="14732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50817</xdr:rowOff>
    </xdr:from>
    <xdr:ext cx="762000" cy="259045"/>
    <xdr:sp macro="" textlink="">
      <xdr:nvSpPr>
        <xdr:cNvPr id="329" name="テキスト ボックス 328"/>
        <xdr:cNvSpPr txBox="1"/>
      </xdr:nvSpPr>
      <xdr:spPr>
        <a:xfrm>
          <a:off x="14401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0" name="楕円 329"/>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1" name="テキスト ボックス 330"/>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93345</xdr:rowOff>
    </xdr:from>
    <xdr:to>
      <xdr:col>65</xdr:col>
      <xdr:colOff>53975</xdr:colOff>
      <xdr:row>35</xdr:row>
      <xdr:rowOff>23495</xdr:rowOff>
    </xdr:to>
    <xdr:sp macro="" textlink="">
      <xdr:nvSpPr>
        <xdr:cNvPr id="332" name="楕円 331"/>
        <xdr:cNvSpPr/>
      </xdr:nvSpPr>
      <xdr:spPr>
        <a:xfrm>
          <a:off x="12954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33672</xdr:rowOff>
    </xdr:from>
    <xdr:ext cx="762000" cy="259045"/>
    <xdr:sp macro="" textlink="">
      <xdr:nvSpPr>
        <xdr:cNvPr id="333" name="テキスト ボックス 332"/>
        <xdr:cNvSpPr txBox="1"/>
      </xdr:nvSpPr>
      <xdr:spPr>
        <a:xfrm>
          <a:off x="12623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本市が大規模事業に取り組んでいた時期に発行した事業債の償還終了により、前年度の償還額と比較して、元金が△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億円、利子が△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億円と減少している。翌年度においても、さらに元利合わせて△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億円ほど減少する見込みであり、今後も地方債の発行と償還のバランスを考慮しながら、地方債残高が減少していくように努める。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143002</xdr:rowOff>
    </xdr:to>
    <xdr:cxnSp macro="">
      <xdr:nvCxnSpPr>
        <xdr:cNvPr id="363" name="直線コネクタ 362"/>
        <xdr:cNvCxnSpPr/>
      </xdr:nvCxnSpPr>
      <xdr:spPr>
        <a:xfrm flipV="1">
          <a:off x="3987800" y="132943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26415</xdr:rowOff>
    </xdr:to>
    <xdr:cxnSp macro="">
      <xdr:nvCxnSpPr>
        <xdr:cNvPr id="366" name="直線コネクタ 365"/>
        <xdr:cNvCxnSpPr/>
      </xdr:nvCxnSpPr>
      <xdr:spPr>
        <a:xfrm flipV="1">
          <a:off x="3098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145287</xdr:rowOff>
    </xdr:to>
    <xdr:cxnSp macro="">
      <xdr:nvCxnSpPr>
        <xdr:cNvPr id="369" name="直線コネクタ 368"/>
        <xdr:cNvCxnSpPr/>
      </xdr:nvCxnSpPr>
      <xdr:spPr>
        <a:xfrm flipV="1">
          <a:off x="2209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0" name="フローチャート: 判断 369"/>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1" name="テキスト ボックス 370"/>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79</xdr:row>
      <xdr:rowOff>1270</xdr:rowOff>
    </xdr:to>
    <xdr:cxnSp macro="">
      <xdr:nvCxnSpPr>
        <xdr:cNvPr id="372" name="直線コネクタ 371"/>
        <xdr:cNvCxnSpPr/>
      </xdr:nvCxnSpPr>
      <xdr:spPr>
        <a:xfrm flipV="1">
          <a:off x="1320800" y="135183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2" name="楕円 381"/>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83"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4" name="楕円 383"/>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5" name="テキスト ボックス 384"/>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6" name="楕円 385"/>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87" name="テキスト ボックス 386"/>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88" name="楕円 387"/>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89" name="テキスト ボックス 388"/>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0" name="楕円 389"/>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1" name="テキスト ボックス 390"/>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本市の経常収支比率（総合）は</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％となっており、類似団体と比較（</a:t>
          </a:r>
          <a:r>
            <a:rPr kumimoji="1" lang="en-US" altLang="ja-JP" sz="1100">
              <a:solidFill>
                <a:schemeClr val="dk1"/>
              </a:solidFill>
              <a:effectLst/>
              <a:latin typeface="+mn-lt"/>
              <a:ea typeface="+mn-ea"/>
              <a:cs typeface="+mn-cs"/>
            </a:rPr>
            <a:t>91.6</a:t>
          </a:r>
          <a:r>
            <a:rPr kumimoji="1" lang="ja-JP" altLang="ja-JP" sz="1100">
              <a:solidFill>
                <a:schemeClr val="dk1"/>
              </a:solidFill>
              <a:effectLst/>
              <a:latin typeface="+mn-lt"/>
              <a:ea typeface="+mn-ea"/>
              <a:cs typeface="+mn-cs"/>
            </a:rPr>
            <a:t>％）しても大きな開きがある状況である。公債費以外の要素についても、扶助費、その他（繰出金）が経常収支比率を押し上げていることから、類似団体平均より＋</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ポイント高い状況であり、扶助費及び繰出金の適正な支出に努めなければならない。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76</xdr:row>
      <xdr:rowOff>163576</xdr:rowOff>
    </xdr:to>
    <xdr:cxnSp macro="">
      <xdr:nvCxnSpPr>
        <xdr:cNvPr id="422" name="直線コネクタ 421"/>
        <xdr:cNvCxnSpPr/>
      </xdr:nvCxnSpPr>
      <xdr:spPr>
        <a:xfrm>
          <a:off x="15671800" y="131251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94996</xdr:rowOff>
    </xdr:to>
    <xdr:cxnSp macro="">
      <xdr:nvCxnSpPr>
        <xdr:cNvPr id="425" name="直線コネクタ 424"/>
        <xdr:cNvCxnSpPr/>
      </xdr:nvCxnSpPr>
      <xdr:spPr>
        <a:xfrm>
          <a:off x="14782800" y="129651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106426</xdr:rowOff>
    </xdr:to>
    <xdr:cxnSp macro="">
      <xdr:nvCxnSpPr>
        <xdr:cNvPr id="428" name="直線コネクタ 427"/>
        <xdr:cNvCxnSpPr/>
      </xdr:nvCxnSpPr>
      <xdr:spPr>
        <a:xfrm>
          <a:off x="13893800" y="12924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29" name="フローチャート: 判断 428"/>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30" name="テキスト ボックス 429"/>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65278</xdr:rowOff>
    </xdr:to>
    <xdr:cxnSp macro="">
      <xdr:nvCxnSpPr>
        <xdr:cNvPr id="431" name="直線コネクタ 430"/>
        <xdr:cNvCxnSpPr/>
      </xdr:nvCxnSpPr>
      <xdr:spPr>
        <a:xfrm>
          <a:off x="13004800" y="12878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1" name="楕円 440"/>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84853</xdr:rowOff>
    </xdr:from>
    <xdr:ext cx="762000" cy="259045"/>
    <xdr:sp macro="" textlink="">
      <xdr:nvSpPr>
        <xdr:cNvPr id="442" name="公債費以外該当値テキスト"/>
        <xdr:cNvSpPr txBox="1"/>
      </xdr:nvSpPr>
      <xdr:spPr>
        <a:xfrm>
          <a:off x="16598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3" name="楕円 442"/>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44" name="テキスト ボックス 443"/>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45" name="楕円 444"/>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142003</xdr:rowOff>
    </xdr:from>
    <xdr:ext cx="762000" cy="259045"/>
    <xdr:sp macro="" textlink="">
      <xdr:nvSpPr>
        <xdr:cNvPr id="446" name="テキスト ボックス 445"/>
        <xdr:cNvSpPr txBox="1"/>
      </xdr:nvSpPr>
      <xdr:spPr>
        <a:xfrm>
          <a:off x="14401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xdr:rowOff>
    </xdr:from>
    <xdr:to>
      <xdr:col>69</xdr:col>
      <xdr:colOff>142875</xdr:colOff>
      <xdr:row>75</xdr:row>
      <xdr:rowOff>116078</xdr:rowOff>
    </xdr:to>
    <xdr:sp macro="" textlink="">
      <xdr:nvSpPr>
        <xdr:cNvPr id="447" name="楕円 446"/>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100855</xdr:rowOff>
    </xdr:from>
    <xdr:ext cx="762000" cy="259045"/>
    <xdr:sp macro="" textlink="">
      <xdr:nvSpPr>
        <xdr:cNvPr id="448" name="テキスト ボックス 447"/>
        <xdr:cNvSpPr txBox="1"/>
      </xdr:nvSpPr>
      <xdr:spPr>
        <a:xfrm>
          <a:off x="13512800" y="1295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49" name="楕円 448"/>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50" name="テキスト ボックス 449"/>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18320</xdr:rowOff>
    </xdr:from>
    <xdr:to>
      <xdr:col>29</xdr:col>
      <xdr:colOff>127000</xdr:colOff>
      <xdr:row>18</xdr:row>
      <xdr:rowOff>37903</xdr:rowOff>
    </xdr:to>
    <xdr:cxnSp macro="">
      <xdr:nvCxnSpPr>
        <xdr:cNvPr id="50" name="直線コネクタ 49"/>
        <xdr:cNvCxnSpPr/>
      </xdr:nvCxnSpPr>
      <xdr:spPr bwMode="auto">
        <a:xfrm flipV="1">
          <a:off x="5003800" y="3152045"/>
          <a:ext cx="647700" cy="1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21139</xdr:rowOff>
    </xdr:from>
    <xdr:to>
      <xdr:col>26</xdr:col>
      <xdr:colOff>50800</xdr:colOff>
      <xdr:row>18</xdr:row>
      <xdr:rowOff>37903</xdr:rowOff>
    </xdr:to>
    <xdr:cxnSp macro="">
      <xdr:nvCxnSpPr>
        <xdr:cNvPr id="53" name="直線コネクタ 52"/>
        <xdr:cNvCxnSpPr/>
      </xdr:nvCxnSpPr>
      <xdr:spPr bwMode="auto">
        <a:xfrm>
          <a:off x="4305300" y="3154864"/>
          <a:ext cx="698500" cy="16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21139</xdr:rowOff>
    </xdr:from>
    <xdr:to>
      <xdr:col>22</xdr:col>
      <xdr:colOff>114300</xdr:colOff>
      <xdr:row>18</xdr:row>
      <xdr:rowOff>22701</xdr:rowOff>
    </xdr:to>
    <xdr:cxnSp macro="">
      <xdr:nvCxnSpPr>
        <xdr:cNvPr id="56" name="直線コネクタ 55"/>
        <xdr:cNvCxnSpPr/>
      </xdr:nvCxnSpPr>
      <xdr:spPr bwMode="auto">
        <a:xfrm flipV="1">
          <a:off x="3606800" y="3154864"/>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22701</xdr:rowOff>
    </xdr:from>
    <xdr:to>
      <xdr:col>18</xdr:col>
      <xdr:colOff>177800</xdr:colOff>
      <xdr:row>18</xdr:row>
      <xdr:rowOff>63354</xdr:rowOff>
    </xdr:to>
    <xdr:cxnSp macro="">
      <xdr:nvCxnSpPr>
        <xdr:cNvPr id="59" name="直線コネクタ 58"/>
        <xdr:cNvCxnSpPr/>
      </xdr:nvCxnSpPr>
      <xdr:spPr bwMode="auto">
        <a:xfrm flipV="1">
          <a:off x="2908300" y="3156426"/>
          <a:ext cx="698500" cy="4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138970</xdr:rowOff>
    </xdr:from>
    <xdr:to>
      <xdr:col>29</xdr:col>
      <xdr:colOff>177800</xdr:colOff>
      <xdr:row>18</xdr:row>
      <xdr:rowOff>69120</xdr:rowOff>
    </xdr:to>
    <xdr:sp macro="" textlink="">
      <xdr:nvSpPr>
        <xdr:cNvPr id="69" name="楕円 68"/>
        <xdr:cNvSpPr/>
      </xdr:nvSpPr>
      <xdr:spPr bwMode="auto">
        <a:xfrm>
          <a:off x="5600700" y="310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111047</xdr:rowOff>
    </xdr:from>
    <xdr:ext cx="762000" cy="259045"/>
    <xdr:sp macro="" textlink="">
      <xdr:nvSpPr>
        <xdr:cNvPr id="70" name="人口1人当たり決算額の推移該当値テキスト130"/>
        <xdr:cNvSpPr txBox="1"/>
      </xdr:nvSpPr>
      <xdr:spPr>
        <a:xfrm>
          <a:off x="5740400" y="30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158553</xdr:rowOff>
    </xdr:from>
    <xdr:to>
      <xdr:col>26</xdr:col>
      <xdr:colOff>101600</xdr:colOff>
      <xdr:row>18</xdr:row>
      <xdr:rowOff>88703</xdr:rowOff>
    </xdr:to>
    <xdr:sp macro="" textlink="">
      <xdr:nvSpPr>
        <xdr:cNvPr id="71" name="楕円 70"/>
        <xdr:cNvSpPr/>
      </xdr:nvSpPr>
      <xdr:spPr bwMode="auto">
        <a:xfrm>
          <a:off x="4953000" y="312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73480</xdr:rowOff>
    </xdr:from>
    <xdr:ext cx="736600" cy="259045"/>
    <xdr:sp macro="" textlink="">
      <xdr:nvSpPr>
        <xdr:cNvPr id="72" name="テキスト ボックス 71"/>
        <xdr:cNvSpPr txBox="1"/>
      </xdr:nvSpPr>
      <xdr:spPr>
        <a:xfrm>
          <a:off x="4622800" y="320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141789</xdr:rowOff>
    </xdr:from>
    <xdr:to>
      <xdr:col>22</xdr:col>
      <xdr:colOff>165100</xdr:colOff>
      <xdr:row>18</xdr:row>
      <xdr:rowOff>71939</xdr:rowOff>
    </xdr:to>
    <xdr:sp macro="" textlink="">
      <xdr:nvSpPr>
        <xdr:cNvPr id="73" name="楕円 72"/>
        <xdr:cNvSpPr/>
      </xdr:nvSpPr>
      <xdr:spPr bwMode="auto">
        <a:xfrm>
          <a:off x="4254500" y="3104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56716</xdr:rowOff>
    </xdr:from>
    <xdr:ext cx="762000" cy="259045"/>
    <xdr:sp macro="" textlink="">
      <xdr:nvSpPr>
        <xdr:cNvPr id="74" name="テキスト ボックス 73"/>
        <xdr:cNvSpPr txBox="1"/>
      </xdr:nvSpPr>
      <xdr:spPr>
        <a:xfrm>
          <a:off x="3924300" y="319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143351</xdr:rowOff>
    </xdr:from>
    <xdr:to>
      <xdr:col>19</xdr:col>
      <xdr:colOff>38100</xdr:colOff>
      <xdr:row>18</xdr:row>
      <xdr:rowOff>73501</xdr:rowOff>
    </xdr:to>
    <xdr:sp macro="" textlink="">
      <xdr:nvSpPr>
        <xdr:cNvPr id="75" name="楕円 74"/>
        <xdr:cNvSpPr/>
      </xdr:nvSpPr>
      <xdr:spPr bwMode="auto">
        <a:xfrm>
          <a:off x="3556000" y="310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58278</xdr:rowOff>
    </xdr:from>
    <xdr:ext cx="762000" cy="259045"/>
    <xdr:sp macro="" textlink="">
      <xdr:nvSpPr>
        <xdr:cNvPr id="76" name="テキスト ボックス 75"/>
        <xdr:cNvSpPr txBox="1"/>
      </xdr:nvSpPr>
      <xdr:spPr>
        <a:xfrm>
          <a:off x="3225800" y="319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12554</xdr:rowOff>
    </xdr:from>
    <xdr:to>
      <xdr:col>15</xdr:col>
      <xdr:colOff>101600</xdr:colOff>
      <xdr:row>18</xdr:row>
      <xdr:rowOff>114154</xdr:rowOff>
    </xdr:to>
    <xdr:sp macro="" textlink="">
      <xdr:nvSpPr>
        <xdr:cNvPr id="77" name="楕円 76"/>
        <xdr:cNvSpPr/>
      </xdr:nvSpPr>
      <xdr:spPr bwMode="auto">
        <a:xfrm>
          <a:off x="2857500" y="314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98931</xdr:rowOff>
    </xdr:from>
    <xdr:ext cx="762000" cy="259045"/>
    <xdr:sp macro="" textlink="">
      <xdr:nvSpPr>
        <xdr:cNvPr id="78" name="テキスト ボックス 77"/>
        <xdr:cNvSpPr txBox="1"/>
      </xdr:nvSpPr>
      <xdr:spPr>
        <a:xfrm>
          <a:off x="2527300" y="323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148064</xdr:rowOff>
    </xdr:from>
    <xdr:to>
      <xdr:col>29</xdr:col>
      <xdr:colOff>127000</xdr:colOff>
      <xdr:row>35</xdr:row>
      <xdr:rowOff>239308</xdr:rowOff>
    </xdr:to>
    <xdr:cxnSp macro="">
      <xdr:nvCxnSpPr>
        <xdr:cNvPr id="113" name="直線コネクタ 112"/>
        <xdr:cNvCxnSpPr/>
      </xdr:nvCxnSpPr>
      <xdr:spPr bwMode="auto">
        <a:xfrm>
          <a:off x="5003800" y="6758414"/>
          <a:ext cx="647700" cy="9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83827</xdr:rowOff>
    </xdr:from>
    <xdr:to>
      <xdr:col>26</xdr:col>
      <xdr:colOff>50800</xdr:colOff>
      <xdr:row>35</xdr:row>
      <xdr:rowOff>148064</xdr:rowOff>
    </xdr:to>
    <xdr:cxnSp macro="">
      <xdr:nvCxnSpPr>
        <xdr:cNvPr id="116" name="直線コネクタ 115"/>
        <xdr:cNvCxnSpPr/>
      </xdr:nvCxnSpPr>
      <xdr:spPr bwMode="auto">
        <a:xfrm>
          <a:off x="4305300" y="6694177"/>
          <a:ext cx="698500" cy="6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3752</xdr:rowOff>
    </xdr:from>
    <xdr:to>
      <xdr:col>22</xdr:col>
      <xdr:colOff>114300</xdr:colOff>
      <xdr:row>35</xdr:row>
      <xdr:rowOff>83827</xdr:rowOff>
    </xdr:to>
    <xdr:cxnSp macro="">
      <xdr:nvCxnSpPr>
        <xdr:cNvPr id="119" name="直線コネクタ 118"/>
        <xdr:cNvCxnSpPr/>
      </xdr:nvCxnSpPr>
      <xdr:spPr bwMode="auto">
        <a:xfrm>
          <a:off x="3606800" y="6614102"/>
          <a:ext cx="698500" cy="80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251293</xdr:rowOff>
    </xdr:from>
    <xdr:to>
      <xdr:col>18</xdr:col>
      <xdr:colOff>177800</xdr:colOff>
      <xdr:row>35</xdr:row>
      <xdr:rowOff>3752</xdr:rowOff>
    </xdr:to>
    <xdr:cxnSp macro="">
      <xdr:nvCxnSpPr>
        <xdr:cNvPr id="122" name="直線コネクタ 121"/>
        <xdr:cNvCxnSpPr/>
      </xdr:nvCxnSpPr>
      <xdr:spPr bwMode="auto">
        <a:xfrm>
          <a:off x="2908300" y="6518743"/>
          <a:ext cx="698500" cy="9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188508</xdr:rowOff>
    </xdr:from>
    <xdr:to>
      <xdr:col>29</xdr:col>
      <xdr:colOff>177800</xdr:colOff>
      <xdr:row>35</xdr:row>
      <xdr:rowOff>290108</xdr:rowOff>
    </xdr:to>
    <xdr:sp macro="" textlink="">
      <xdr:nvSpPr>
        <xdr:cNvPr id="132" name="楕円 131"/>
        <xdr:cNvSpPr/>
      </xdr:nvSpPr>
      <xdr:spPr bwMode="auto">
        <a:xfrm>
          <a:off x="5600700" y="679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160585</xdr:rowOff>
    </xdr:from>
    <xdr:ext cx="762000" cy="259045"/>
    <xdr:sp macro="" textlink="">
      <xdr:nvSpPr>
        <xdr:cNvPr id="133" name="人口1人当たり決算額の推移該当値テキスト445"/>
        <xdr:cNvSpPr txBox="1"/>
      </xdr:nvSpPr>
      <xdr:spPr>
        <a:xfrm>
          <a:off x="5740400" y="67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97264</xdr:rowOff>
    </xdr:from>
    <xdr:to>
      <xdr:col>26</xdr:col>
      <xdr:colOff>101600</xdr:colOff>
      <xdr:row>35</xdr:row>
      <xdr:rowOff>198864</xdr:rowOff>
    </xdr:to>
    <xdr:sp macro="" textlink="">
      <xdr:nvSpPr>
        <xdr:cNvPr id="134" name="楕円 133"/>
        <xdr:cNvSpPr/>
      </xdr:nvSpPr>
      <xdr:spPr bwMode="auto">
        <a:xfrm>
          <a:off x="4953000" y="670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209041</xdr:rowOff>
    </xdr:from>
    <xdr:ext cx="736600" cy="259045"/>
    <xdr:sp macro="" textlink="">
      <xdr:nvSpPr>
        <xdr:cNvPr id="135" name="テキスト ボックス 134"/>
        <xdr:cNvSpPr txBox="1"/>
      </xdr:nvSpPr>
      <xdr:spPr>
        <a:xfrm>
          <a:off x="4622800" y="647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33027</xdr:rowOff>
    </xdr:from>
    <xdr:to>
      <xdr:col>22</xdr:col>
      <xdr:colOff>165100</xdr:colOff>
      <xdr:row>35</xdr:row>
      <xdr:rowOff>134627</xdr:rowOff>
    </xdr:to>
    <xdr:sp macro="" textlink="">
      <xdr:nvSpPr>
        <xdr:cNvPr id="136" name="楕円 135"/>
        <xdr:cNvSpPr/>
      </xdr:nvSpPr>
      <xdr:spPr bwMode="auto">
        <a:xfrm>
          <a:off x="4254500" y="664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144804</xdr:rowOff>
    </xdr:from>
    <xdr:ext cx="762000" cy="259045"/>
    <xdr:sp macro="" textlink="">
      <xdr:nvSpPr>
        <xdr:cNvPr id="137" name="テキスト ボックス 136"/>
        <xdr:cNvSpPr txBox="1"/>
      </xdr:nvSpPr>
      <xdr:spPr>
        <a:xfrm>
          <a:off x="3924300" y="64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295852</xdr:rowOff>
    </xdr:from>
    <xdr:to>
      <xdr:col>19</xdr:col>
      <xdr:colOff>38100</xdr:colOff>
      <xdr:row>35</xdr:row>
      <xdr:rowOff>54552</xdr:rowOff>
    </xdr:to>
    <xdr:sp macro="" textlink="">
      <xdr:nvSpPr>
        <xdr:cNvPr id="138" name="楕円 137"/>
        <xdr:cNvSpPr/>
      </xdr:nvSpPr>
      <xdr:spPr bwMode="auto">
        <a:xfrm>
          <a:off x="3556000" y="656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64729</xdr:rowOff>
    </xdr:from>
    <xdr:ext cx="762000" cy="259045"/>
    <xdr:sp macro="" textlink="">
      <xdr:nvSpPr>
        <xdr:cNvPr id="139" name="テキスト ボックス 138"/>
        <xdr:cNvSpPr txBox="1"/>
      </xdr:nvSpPr>
      <xdr:spPr>
        <a:xfrm>
          <a:off x="3225800" y="633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200493</xdr:rowOff>
    </xdr:from>
    <xdr:to>
      <xdr:col>15</xdr:col>
      <xdr:colOff>101600</xdr:colOff>
      <xdr:row>34</xdr:row>
      <xdr:rowOff>302093</xdr:rowOff>
    </xdr:to>
    <xdr:sp macro="" textlink="">
      <xdr:nvSpPr>
        <xdr:cNvPr id="140" name="楕円 139"/>
        <xdr:cNvSpPr/>
      </xdr:nvSpPr>
      <xdr:spPr bwMode="auto">
        <a:xfrm>
          <a:off x="2857500" y="6467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312270</xdr:rowOff>
    </xdr:from>
    <xdr:ext cx="762000" cy="259045"/>
    <xdr:sp macro="" textlink="">
      <xdr:nvSpPr>
        <xdr:cNvPr id="141" name="テキスト ボックス 140"/>
        <xdr:cNvSpPr txBox="1"/>
      </xdr:nvSpPr>
      <xdr:spPr>
        <a:xfrm>
          <a:off x="2527300" y="62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57,151
56,680
61.76
24,476,852
24,346,199
10,766
13,108,046
20,626,563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148227</xdr:rowOff>
    </xdr:from>
    <xdr:to>
      <xdr:col>24</xdr:col>
      <xdr:colOff>63500</xdr:colOff>
      <xdr:row>35</xdr:row>
      <xdr:rowOff>153096</xdr:rowOff>
    </xdr:to>
    <xdr:cxnSp macro="">
      <xdr:nvCxnSpPr>
        <xdr:cNvPr id="59" name="直線コネクタ 58"/>
        <xdr:cNvCxnSpPr/>
      </xdr:nvCxnSpPr>
      <xdr:spPr>
        <a:xfrm>
          <a:off x="3797300" y="6148977"/>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148227</xdr:rowOff>
    </xdr:from>
    <xdr:to>
      <xdr:col>19</xdr:col>
      <xdr:colOff>177800</xdr:colOff>
      <xdr:row>35</xdr:row>
      <xdr:rowOff>165234</xdr:rowOff>
    </xdr:to>
    <xdr:cxnSp macro="">
      <xdr:nvCxnSpPr>
        <xdr:cNvPr id="62" name="直線コネクタ 61"/>
        <xdr:cNvCxnSpPr/>
      </xdr:nvCxnSpPr>
      <xdr:spPr>
        <a:xfrm flipV="1">
          <a:off x="2908300" y="6148977"/>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165234</xdr:rowOff>
    </xdr:from>
    <xdr:to>
      <xdr:col>15</xdr:col>
      <xdr:colOff>50800</xdr:colOff>
      <xdr:row>35</xdr:row>
      <xdr:rowOff>170035</xdr:rowOff>
    </xdr:to>
    <xdr:cxnSp macro="">
      <xdr:nvCxnSpPr>
        <xdr:cNvPr id="65" name="直線コネクタ 64"/>
        <xdr:cNvCxnSpPr/>
      </xdr:nvCxnSpPr>
      <xdr:spPr>
        <a:xfrm flipV="1">
          <a:off x="2019300" y="616598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17760</xdr:rowOff>
    </xdr:from>
    <xdr:to>
      <xdr:col>15</xdr:col>
      <xdr:colOff>101600</xdr:colOff>
      <xdr:row>36</xdr:row>
      <xdr:rowOff>119360</xdr:rowOff>
    </xdr:to>
    <xdr:sp macro="" textlink="">
      <xdr:nvSpPr>
        <xdr:cNvPr id="66" name="フローチャート: 判断 65"/>
        <xdr:cNvSpPr/>
      </xdr:nvSpPr>
      <xdr:spPr>
        <a:xfrm>
          <a:off x="2857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110487</xdr:rowOff>
    </xdr:from>
    <xdr:ext cx="534377" cy="259045"/>
    <xdr:sp macro="" textlink="">
      <xdr:nvSpPr>
        <xdr:cNvPr id="67" name="テキスト ボックス 66"/>
        <xdr:cNvSpPr txBox="1"/>
      </xdr:nvSpPr>
      <xdr:spPr>
        <a:xfrm>
          <a:off x="2641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170035</xdr:rowOff>
    </xdr:from>
    <xdr:to>
      <xdr:col>10</xdr:col>
      <xdr:colOff>114300</xdr:colOff>
      <xdr:row>36</xdr:row>
      <xdr:rowOff>28737</xdr:rowOff>
    </xdr:to>
    <xdr:cxnSp macro="">
      <xdr:nvCxnSpPr>
        <xdr:cNvPr id="68" name="直線コネクタ 67"/>
        <xdr:cNvCxnSpPr/>
      </xdr:nvCxnSpPr>
      <xdr:spPr>
        <a:xfrm flipV="1">
          <a:off x="1130300" y="6170785"/>
          <a:ext cx="889000" cy="3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102296</xdr:rowOff>
    </xdr:from>
    <xdr:to>
      <xdr:col>24</xdr:col>
      <xdr:colOff>114300</xdr:colOff>
      <xdr:row>36</xdr:row>
      <xdr:rowOff>32446</xdr:rowOff>
    </xdr:to>
    <xdr:sp macro="" textlink="">
      <xdr:nvSpPr>
        <xdr:cNvPr id="78" name="楕円 77"/>
        <xdr:cNvSpPr/>
      </xdr:nvSpPr>
      <xdr:spPr>
        <a:xfrm>
          <a:off x="4584700" y="61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125173</xdr:rowOff>
    </xdr:from>
    <xdr:ext cx="534377" cy="259045"/>
    <xdr:sp macro="" textlink="">
      <xdr:nvSpPr>
        <xdr:cNvPr id="79" name="人件費該当値テキスト"/>
        <xdr:cNvSpPr txBox="1"/>
      </xdr:nvSpPr>
      <xdr:spPr>
        <a:xfrm>
          <a:off x="4686300" y="59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97427</xdr:rowOff>
    </xdr:from>
    <xdr:to>
      <xdr:col>20</xdr:col>
      <xdr:colOff>38100</xdr:colOff>
      <xdr:row>36</xdr:row>
      <xdr:rowOff>27577</xdr:rowOff>
    </xdr:to>
    <xdr:sp macro="" textlink="">
      <xdr:nvSpPr>
        <xdr:cNvPr id="80" name="楕円 79"/>
        <xdr:cNvSpPr/>
      </xdr:nvSpPr>
      <xdr:spPr>
        <a:xfrm>
          <a:off x="3746500" y="60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44104</xdr:rowOff>
    </xdr:from>
    <xdr:ext cx="534377" cy="259045"/>
    <xdr:sp macro="" textlink="">
      <xdr:nvSpPr>
        <xdr:cNvPr id="81" name="テキスト ボックス 80"/>
        <xdr:cNvSpPr txBox="1"/>
      </xdr:nvSpPr>
      <xdr:spPr>
        <a:xfrm>
          <a:off x="3530111" y="587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114434</xdr:rowOff>
    </xdr:from>
    <xdr:to>
      <xdr:col>15</xdr:col>
      <xdr:colOff>101600</xdr:colOff>
      <xdr:row>36</xdr:row>
      <xdr:rowOff>44584</xdr:rowOff>
    </xdr:to>
    <xdr:sp macro="" textlink="">
      <xdr:nvSpPr>
        <xdr:cNvPr id="82" name="楕円 81"/>
        <xdr:cNvSpPr/>
      </xdr:nvSpPr>
      <xdr:spPr>
        <a:xfrm>
          <a:off x="2857500" y="61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61111</xdr:rowOff>
    </xdr:from>
    <xdr:ext cx="534377" cy="259045"/>
    <xdr:sp macro="" textlink="">
      <xdr:nvSpPr>
        <xdr:cNvPr id="83" name="テキスト ボックス 82"/>
        <xdr:cNvSpPr txBox="1"/>
      </xdr:nvSpPr>
      <xdr:spPr>
        <a:xfrm>
          <a:off x="2641111" y="58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119235</xdr:rowOff>
    </xdr:from>
    <xdr:to>
      <xdr:col>10</xdr:col>
      <xdr:colOff>165100</xdr:colOff>
      <xdr:row>36</xdr:row>
      <xdr:rowOff>49385</xdr:rowOff>
    </xdr:to>
    <xdr:sp macro="" textlink="">
      <xdr:nvSpPr>
        <xdr:cNvPr id="84" name="楕円 83"/>
        <xdr:cNvSpPr/>
      </xdr:nvSpPr>
      <xdr:spPr>
        <a:xfrm>
          <a:off x="1968500" y="61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40512</xdr:rowOff>
    </xdr:from>
    <xdr:ext cx="534377" cy="259045"/>
    <xdr:sp macro="" textlink="">
      <xdr:nvSpPr>
        <xdr:cNvPr id="85" name="テキスト ボックス 84"/>
        <xdr:cNvSpPr txBox="1"/>
      </xdr:nvSpPr>
      <xdr:spPr>
        <a:xfrm>
          <a:off x="1752111" y="621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149387</xdr:rowOff>
    </xdr:from>
    <xdr:to>
      <xdr:col>6</xdr:col>
      <xdr:colOff>38100</xdr:colOff>
      <xdr:row>36</xdr:row>
      <xdr:rowOff>79537</xdr:rowOff>
    </xdr:to>
    <xdr:sp macro="" textlink="">
      <xdr:nvSpPr>
        <xdr:cNvPr id="86" name="楕円 85"/>
        <xdr:cNvSpPr/>
      </xdr:nvSpPr>
      <xdr:spPr>
        <a:xfrm>
          <a:off x="1079500" y="61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70664</xdr:rowOff>
    </xdr:from>
    <xdr:ext cx="534377" cy="259045"/>
    <xdr:sp macro="" textlink="">
      <xdr:nvSpPr>
        <xdr:cNvPr id="87" name="テキスト ボックス 86"/>
        <xdr:cNvSpPr txBox="1"/>
      </xdr:nvSpPr>
      <xdr:spPr>
        <a:xfrm>
          <a:off x="863111" y="62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5264</xdr:rowOff>
    </xdr:from>
    <xdr:to>
      <xdr:col>24</xdr:col>
      <xdr:colOff>63500</xdr:colOff>
      <xdr:row>58</xdr:row>
      <xdr:rowOff>11890</xdr:rowOff>
    </xdr:to>
    <xdr:cxnSp macro="">
      <xdr:nvCxnSpPr>
        <xdr:cNvPr id="116" name="直線コネクタ 115"/>
        <xdr:cNvCxnSpPr/>
      </xdr:nvCxnSpPr>
      <xdr:spPr>
        <a:xfrm flipV="1">
          <a:off x="3797300" y="9949364"/>
          <a:ext cx="8382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11890</xdr:rowOff>
    </xdr:from>
    <xdr:to>
      <xdr:col>19</xdr:col>
      <xdr:colOff>177800</xdr:colOff>
      <xdr:row>58</xdr:row>
      <xdr:rowOff>13601</xdr:rowOff>
    </xdr:to>
    <xdr:cxnSp macro="">
      <xdr:nvCxnSpPr>
        <xdr:cNvPr id="119" name="直線コネクタ 118"/>
        <xdr:cNvCxnSpPr/>
      </xdr:nvCxnSpPr>
      <xdr:spPr>
        <a:xfrm flipV="1">
          <a:off x="2908300" y="9955990"/>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6038</xdr:rowOff>
    </xdr:from>
    <xdr:to>
      <xdr:col>15</xdr:col>
      <xdr:colOff>50800</xdr:colOff>
      <xdr:row>58</xdr:row>
      <xdr:rowOff>13601</xdr:rowOff>
    </xdr:to>
    <xdr:cxnSp macro="">
      <xdr:nvCxnSpPr>
        <xdr:cNvPr id="122" name="直線コネクタ 121"/>
        <xdr:cNvCxnSpPr/>
      </xdr:nvCxnSpPr>
      <xdr:spPr>
        <a:xfrm>
          <a:off x="2019300" y="995013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150622</xdr:rowOff>
    </xdr:from>
    <xdr:to>
      <xdr:col>15</xdr:col>
      <xdr:colOff>101600</xdr:colOff>
      <xdr:row>58</xdr:row>
      <xdr:rowOff>80772</xdr:rowOff>
    </xdr:to>
    <xdr:sp macro="" textlink="">
      <xdr:nvSpPr>
        <xdr:cNvPr id="123" name="フローチャート: 判断 122"/>
        <xdr:cNvSpPr/>
      </xdr:nvSpPr>
      <xdr:spPr>
        <a:xfrm>
          <a:off x="2857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71899</xdr:rowOff>
    </xdr:from>
    <xdr:ext cx="534377" cy="259045"/>
    <xdr:sp macro="" textlink="">
      <xdr:nvSpPr>
        <xdr:cNvPr id="124" name="テキスト ボックス 123"/>
        <xdr:cNvSpPr txBox="1"/>
      </xdr:nvSpPr>
      <xdr:spPr>
        <a:xfrm>
          <a:off x="2641111" y="100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6038</xdr:rowOff>
    </xdr:from>
    <xdr:to>
      <xdr:col>10</xdr:col>
      <xdr:colOff>114300</xdr:colOff>
      <xdr:row>58</xdr:row>
      <xdr:rowOff>13848</xdr:rowOff>
    </xdr:to>
    <xdr:cxnSp macro="">
      <xdr:nvCxnSpPr>
        <xdr:cNvPr id="125" name="直線コネクタ 124"/>
        <xdr:cNvCxnSpPr/>
      </xdr:nvCxnSpPr>
      <xdr:spPr>
        <a:xfrm flipV="1">
          <a:off x="1130300" y="9950138"/>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125914</xdr:rowOff>
    </xdr:from>
    <xdr:to>
      <xdr:col>24</xdr:col>
      <xdr:colOff>114300</xdr:colOff>
      <xdr:row>58</xdr:row>
      <xdr:rowOff>56064</xdr:rowOff>
    </xdr:to>
    <xdr:sp macro="" textlink="">
      <xdr:nvSpPr>
        <xdr:cNvPr id="135" name="楕円 134"/>
        <xdr:cNvSpPr/>
      </xdr:nvSpPr>
      <xdr:spPr>
        <a:xfrm>
          <a:off x="4584700" y="98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132540</xdr:rowOff>
    </xdr:from>
    <xdr:to>
      <xdr:col>20</xdr:col>
      <xdr:colOff>38100</xdr:colOff>
      <xdr:row>58</xdr:row>
      <xdr:rowOff>62690</xdr:rowOff>
    </xdr:to>
    <xdr:sp macro="" textlink="">
      <xdr:nvSpPr>
        <xdr:cNvPr id="137" name="楕円 136"/>
        <xdr:cNvSpPr/>
      </xdr:nvSpPr>
      <xdr:spPr>
        <a:xfrm>
          <a:off x="3746500" y="99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53817</xdr:rowOff>
    </xdr:from>
    <xdr:ext cx="534377" cy="259045"/>
    <xdr:sp macro="" textlink="">
      <xdr:nvSpPr>
        <xdr:cNvPr id="138" name="テキスト ボックス 137"/>
        <xdr:cNvSpPr txBox="1"/>
      </xdr:nvSpPr>
      <xdr:spPr>
        <a:xfrm>
          <a:off x="3530111" y="99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134251</xdr:rowOff>
    </xdr:from>
    <xdr:to>
      <xdr:col>15</xdr:col>
      <xdr:colOff>101600</xdr:colOff>
      <xdr:row>58</xdr:row>
      <xdr:rowOff>64401</xdr:rowOff>
    </xdr:to>
    <xdr:sp macro="" textlink="">
      <xdr:nvSpPr>
        <xdr:cNvPr id="139" name="楕円 138"/>
        <xdr:cNvSpPr/>
      </xdr:nvSpPr>
      <xdr:spPr>
        <a:xfrm>
          <a:off x="2857500" y="99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80928</xdr:rowOff>
    </xdr:from>
    <xdr:ext cx="534377" cy="259045"/>
    <xdr:sp macro="" textlink="">
      <xdr:nvSpPr>
        <xdr:cNvPr id="140" name="テキスト ボックス 139"/>
        <xdr:cNvSpPr txBox="1"/>
      </xdr:nvSpPr>
      <xdr:spPr>
        <a:xfrm>
          <a:off x="2641111" y="96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126688</xdr:rowOff>
    </xdr:from>
    <xdr:to>
      <xdr:col>10</xdr:col>
      <xdr:colOff>165100</xdr:colOff>
      <xdr:row>58</xdr:row>
      <xdr:rowOff>56838</xdr:rowOff>
    </xdr:to>
    <xdr:sp macro="" textlink="">
      <xdr:nvSpPr>
        <xdr:cNvPr id="141" name="楕円 140"/>
        <xdr:cNvSpPr/>
      </xdr:nvSpPr>
      <xdr:spPr>
        <a:xfrm>
          <a:off x="1968500" y="98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47965</xdr:rowOff>
    </xdr:from>
    <xdr:ext cx="534377" cy="259045"/>
    <xdr:sp macro="" textlink="">
      <xdr:nvSpPr>
        <xdr:cNvPr id="142" name="テキスト ボックス 141"/>
        <xdr:cNvSpPr txBox="1"/>
      </xdr:nvSpPr>
      <xdr:spPr>
        <a:xfrm>
          <a:off x="1752111" y="999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134498</xdr:rowOff>
    </xdr:from>
    <xdr:to>
      <xdr:col>6</xdr:col>
      <xdr:colOff>38100</xdr:colOff>
      <xdr:row>58</xdr:row>
      <xdr:rowOff>64648</xdr:rowOff>
    </xdr:to>
    <xdr:sp macro="" textlink="">
      <xdr:nvSpPr>
        <xdr:cNvPr id="143" name="楕円 142"/>
        <xdr:cNvSpPr/>
      </xdr:nvSpPr>
      <xdr:spPr>
        <a:xfrm>
          <a:off x="1079500" y="99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55775</xdr:rowOff>
    </xdr:from>
    <xdr:ext cx="534377" cy="259045"/>
    <xdr:sp macro="" textlink="">
      <xdr:nvSpPr>
        <xdr:cNvPr id="144" name="テキスト ボックス 143"/>
        <xdr:cNvSpPr txBox="1"/>
      </xdr:nvSpPr>
      <xdr:spPr>
        <a:xfrm>
          <a:off x="863111" y="99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37973</xdr:rowOff>
    </xdr:from>
    <xdr:to>
      <xdr:col>24</xdr:col>
      <xdr:colOff>63500</xdr:colOff>
      <xdr:row>76</xdr:row>
      <xdr:rowOff>74434</xdr:rowOff>
    </xdr:to>
    <xdr:cxnSp macro="">
      <xdr:nvCxnSpPr>
        <xdr:cNvPr id="169" name="直線コネクタ 168"/>
        <xdr:cNvCxnSpPr/>
      </xdr:nvCxnSpPr>
      <xdr:spPr>
        <a:xfrm>
          <a:off x="3797300" y="13068173"/>
          <a:ext cx="8382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37973</xdr:rowOff>
    </xdr:from>
    <xdr:to>
      <xdr:col>19</xdr:col>
      <xdr:colOff>177800</xdr:colOff>
      <xdr:row>76</xdr:row>
      <xdr:rowOff>43974</xdr:rowOff>
    </xdr:to>
    <xdr:cxnSp macro="">
      <xdr:nvCxnSpPr>
        <xdr:cNvPr id="172" name="直線コネクタ 171"/>
        <xdr:cNvCxnSpPr/>
      </xdr:nvCxnSpPr>
      <xdr:spPr>
        <a:xfrm flipV="1">
          <a:off x="2908300" y="13068173"/>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43974</xdr:rowOff>
    </xdr:from>
    <xdr:to>
      <xdr:col>15</xdr:col>
      <xdr:colOff>50800</xdr:colOff>
      <xdr:row>76</xdr:row>
      <xdr:rowOff>70834</xdr:rowOff>
    </xdr:to>
    <xdr:cxnSp macro="">
      <xdr:nvCxnSpPr>
        <xdr:cNvPr id="175" name="直線コネクタ 174"/>
        <xdr:cNvCxnSpPr/>
      </xdr:nvCxnSpPr>
      <xdr:spPr>
        <a:xfrm flipV="1">
          <a:off x="2019300" y="13074174"/>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124847</xdr:rowOff>
    </xdr:from>
    <xdr:to>
      <xdr:col>15</xdr:col>
      <xdr:colOff>101600</xdr:colOff>
      <xdr:row>77</xdr:row>
      <xdr:rowOff>54997</xdr:rowOff>
    </xdr:to>
    <xdr:sp macro="" textlink="">
      <xdr:nvSpPr>
        <xdr:cNvPr id="176" name="フローチャート: 判断 175"/>
        <xdr:cNvSpPr/>
      </xdr:nvSpPr>
      <xdr:spPr>
        <a:xfrm>
          <a:off x="2857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46124</xdr:rowOff>
    </xdr:from>
    <xdr:ext cx="469744" cy="259045"/>
    <xdr:sp macro="" textlink="">
      <xdr:nvSpPr>
        <xdr:cNvPr id="177" name="テキスト ボックス 176"/>
        <xdr:cNvSpPr txBox="1"/>
      </xdr:nvSpPr>
      <xdr:spPr>
        <a:xfrm>
          <a:off x="2673428"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70834</xdr:rowOff>
    </xdr:from>
    <xdr:to>
      <xdr:col>10</xdr:col>
      <xdr:colOff>114300</xdr:colOff>
      <xdr:row>76</xdr:row>
      <xdr:rowOff>91980</xdr:rowOff>
    </xdr:to>
    <xdr:cxnSp macro="">
      <xdr:nvCxnSpPr>
        <xdr:cNvPr id="178" name="直線コネクタ 177"/>
        <xdr:cNvCxnSpPr/>
      </xdr:nvCxnSpPr>
      <xdr:spPr>
        <a:xfrm flipV="1">
          <a:off x="1130300" y="1310103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149737</xdr:rowOff>
    </xdr:from>
    <xdr:ext cx="469744" cy="259045"/>
    <xdr:sp macro="" textlink="">
      <xdr:nvSpPr>
        <xdr:cNvPr id="180" name="テキスト ボックス 179"/>
        <xdr:cNvSpPr txBox="1"/>
      </xdr:nvSpPr>
      <xdr:spPr>
        <a:xfrm>
          <a:off x="1784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23634</xdr:rowOff>
    </xdr:from>
    <xdr:to>
      <xdr:col>24</xdr:col>
      <xdr:colOff>114300</xdr:colOff>
      <xdr:row>76</xdr:row>
      <xdr:rowOff>125234</xdr:rowOff>
    </xdr:to>
    <xdr:sp macro="" textlink="">
      <xdr:nvSpPr>
        <xdr:cNvPr id="188" name="楕円 187"/>
        <xdr:cNvSpPr/>
      </xdr:nvSpPr>
      <xdr:spPr>
        <a:xfrm>
          <a:off x="4584700" y="130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46512</xdr:rowOff>
    </xdr:from>
    <xdr:ext cx="469744" cy="259045"/>
    <xdr:sp macro="" textlink="">
      <xdr:nvSpPr>
        <xdr:cNvPr id="189" name="維持補修費該当値テキスト"/>
        <xdr:cNvSpPr txBox="1"/>
      </xdr:nvSpPr>
      <xdr:spPr>
        <a:xfrm>
          <a:off x="4686300" y="129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158623</xdr:rowOff>
    </xdr:from>
    <xdr:to>
      <xdr:col>20</xdr:col>
      <xdr:colOff>38100</xdr:colOff>
      <xdr:row>76</xdr:row>
      <xdr:rowOff>88773</xdr:rowOff>
    </xdr:to>
    <xdr:sp macro="" textlink="">
      <xdr:nvSpPr>
        <xdr:cNvPr id="190" name="楕円 189"/>
        <xdr:cNvSpPr/>
      </xdr:nvSpPr>
      <xdr:spPr>
        <a:xfrm>
          <a:off x="3746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105300</xdr:rowOff>
    </xdr:from>
    <xdr:ext cx="469744" cy="259045"/>
    <xdr:sp macro="" textlink="">
      <xdr:nvSpPr>
        <xdr:cNvPr id="191" name="テキスト ボックス 190"/>
        <xdr:cNvSpPr txBox="1"/>
      </xdr:nvSpPr>
      <xdr:spPr>
        <a:xfrm>
          <a:off x="3562428" y="127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164624</xdr:rowOff>
    </xdr:from>
    <xdr:to>
      <xdr:col>15</xdr:col>
      <xdr:colOff>101600</xdr:colOff>
      <xdr:row>76</xdr:row>
      <xdr:rowOff>94774</xdr:rowOff>
    </xdr:to>
    <xdr:sp macro="" textlink="">
      <xdr:nvSpPr>
        <xdr:cNvPr id="192" name="楕円 191"/>
        <xdr:cNvSpPr/>
      </xdr:nvSpPr>
      <xdr:spPr>
        <a:xfrm>
          <a:off x="2857500" y="130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111301</xdr:rowOff>
    </xdr:from>
    <xdr:ext cx="469744" cy="259045"/>
    <xdr:sp macro="" textlink="">
      <xdr:nvSpPr>
        <xdr:cNvPr id="193" name="テキスト ボックス 192"/>
        <xdr:cNvSpPr txBox="1"/>
      </xdr:nvSpPr>
      <xdr:spPr>
        <a:xfrm>
          <a:off x="2673428" y="12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20034</xdr:rowOff>
    </xdr:from>
    <xdr:to>
      <xdr:col>10</xdr:col>
      <xdr:colOff>165100</xdr:colOff>
      <xdr:row>76</xdr:row>
      <xdr:rowOff>121634</xdr:rowOff>
    </xdr:to>
    <xdr:sp macro="" textlink="">
      <xdr:nvSpPr>
        <xdr:cNvPr id="194" name="楕円 193"/>
        <xdr:cNvSpPr/>
      </xdr:nvSpPr>
      <xdr:spPr>
        <a:xfrm>
          <a:off x="1968500" y="130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138161</xdr:rowOff>
    </xdr:from>
    <xdr:ext cx="469744" cy="259045"/>
    <xdr:sp macro="" textlink="">
      <xdr:nvSpPr>
        <xdr:cNvPr id="195" name="テキスト ボックス 194"/>
        <xdr:cNvSpPr txBox="1"/>
      </xdr:nvSpPr>
      <xdr:spPr>
        <a:xfrm>
          <a:off x="1784428" y="1282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41180</xdr:rowOff>
    </xdr:from>
    <xdr:to>
      <xdr:col>6</xdr:col>
      <xdr:colOff>38100</xdr:colOff>
      <xdr:row>76</xdr:row>
      <xdr:rowOff>142780</xdr:rowOff>
    </xdr:to>
    <xdr:sp macro="" textlink="">
      <xdr:nvSpPr>
        <xdr:cNvPr id="196" name="楕円 195"/>
        <xdr:cNvSpPr/>
      </xdr:nvSpPr>
      <xdr:spPr>
        <a:xfrm>
          <a:off x="1079500" y="130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159307</xdr:rowOff>
    </xdr:from>
    <xdr:ext cx="469744" cy="259045"/>
    <xdr:sp macro="" textlink="">
      <xdr:nvSpPr>
        <xdr:cNvPr id="197" name="テキスト ボックス 196"/>
        <xdr:cNvSpPr txBox="1"/>
      </xdr:nvSpPr>
      <xdr:spPr>
        <a:xfrm>
          <a:off x="895428" y="1284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125552</xdr:rowOff>
    </xdr:from>
    <xdr:to>
      <xdr:col>24</xdr:col>
      <xdr:colOff>63500</xdr:colOff>
      <xdr:row>89</xdr:row>
      <xdr:rowOff>153391</xdr:rowOff>
    </xdr:to>
    <xdr:cxnSp macro="">
      <xdr:nvCxnSpPr>
        <xdr:cNvPr id="227" name="直線コネクタ 226"/>
        <xdr:cNvCxnSpPr/>
      </xdr:nvCxnSpPr>
      <xdr:spPr>
        <a:xfrm>
          <a:off x="3797300" y="15384602"/>
          <a:ext cx="8382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125552</xdr:rowOff>
    </xdr:from>
    <xdr:to>
      <xdr:col>19</xdr:col>
      <xdr:colOff>177800</xdr:colOff>
      <xdr:row>90</xdr:row>
      <xdr:rowOff>82841</xdr:rowOff>
    </xdr:to>
    <xdr:cxnSp macro="">
      <xdr:nvCxnSpPr>
        <xdr:cNvPr id="230" name="直線コネクタ 229"/>
        <xdr:cNvCxnSpPr/>
      </xdr:nvCxnSpPr>
      <xdr:spPr>
        <a:xfrm flipV="1">
          <a:off x="2908300" y="15384602"/>
          <a:ext cx="889000" cy="1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82841</xdr:rowOff>
    </xdr:from>
    <xdr:to>
      <xdr:col>15</xdr:col>
      <xdr:colOff>50800</xdr:colOff>
      <xdr:row>90</xdr:row>
      <xdr:rowOff>155905</xdr:rowOff>
    </xdr:to>
    <xdr:cxnSp macro="">
      <xdr:nvCxnSpPr>
        <xdr:cNvPr id="233" name="直線コネクタ 232"/>
        <xdr:cNvCxnSpPr/>
      </xdr:nvCxnSpPr>
      <xdr:spPr>
        <a:xfrm flipV="1">
          <a:off x="2019300" y="15513341"/>
          <a:ext cx="889000" cy="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143790</xdr:rowOff>
    </xdr:from>
    <xdr:to>
      <xdr:col>15</xdr:col>
      <xdr:colOff>101600</xdr:colOff>
      <xdr:row>95</xdr:row>
      <xdr:rowOff>73940</xdr:rowOff>
    </xdr:to>
    <xdr:sp macro="" textlink="">
      <xdr:nvSpPr>
        <xdr:cNvPr id="234" name="フローチャート: 判断 233"/>
        <xdr:cNvSpPr/>
      </xdr:nvSpPr>
      <xdr:spPr>
        <a:xfrm>
          <a:off x="2857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65067</xdr:rowOff>
    </xdr:from>
    <xdr:ext cx="534377" cy="259045"/>
    <xdr:sp macro="" textlink="">
      <xdr:nvSpPr>
        <xdr:cNvPr id="235" name="テキスト ボックス 234"/>
        <xdr:cNvSpPr txBox="1"/>
      </xdr:nvSpPr>
      <xdr:spPr>
        <a:xfrm>
          <a:off x="2641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155905</xdr:rowOff>
    </xdr:from>
    <xdr:to>
      <xdr:col>10</xdr:col>
      <xdr:colOff>114300</xdr:colOff>
      <xdr:row>91</xdr:row>
      <xdr:rowOff>86613</xdr:rowOff>
    </xdr:to>
    <xdr:cxnSp macro="">
      <xdr:nvCxnSpPr>
        <xdr:cNvPr id="236" name="直線コネクタ 235"/>
        <xdr:cNvCxnSpPr/>
      </xdr:nvCxnSpPr>
      <xdr:spPr>
        <a:xfrm flipV="1">
          <a:off x="1130300" y="15586405"/>
          <a:ext cx="889000" cy="10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116628</xdr:rowOff>
    </xdr:from>
    <xdr:ext cx="534377" cy="259045"/>
    <xdr:sp macro="" textlink="">
      <xdr:nvSpPr>
        <xdr:cNvPr id="238" name="テキスト ボックス 237"/>
        <xdr:cNvSpPr txBox="1"/>
      </xdr:nvSpPr>
      <xdr:spPr>
        <a:xfrm>
          <a:off x="1752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22979</xdr:rowOff>
    </xdr:from>
    <xdr:ext cx="534377" cy="259045"/>
    <xdr:sp macro="" textlink="">
      <xdr:nvSpPr>
        <xdr:cNvPr id="240" name="テキスト ボックス 239"/>
        <xdr:cNvSpPr txBox="1"/>
      </xdr:nvSpPr>
      <xdr:spPr>
        <a:xfrm>
          <a:off x="863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102591</xdr:rowOff>
    </xdr:from>
    <xdr:to>
      <xdr:col>24</xdr:col>
      <xdr:colOff>114300</xdr:colOff>
      <xdr:row>90</xdr:row>
      <xdr:rowOff>32741</xdr:rowOff>
    </xdr:to>
    <xdr:sp macro="" textlink="">
      <xdr:nvSpPr>
        <xdr:cNvPr id="246" name="楕円 245"/>
        <xdr:cNvSpPr/>
      </xdr:nvSpPr>
      <xdr:spPr>
        <a:xfrm>
          <a:off x="4584700" y="153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55618</xdr:rowOff>
    </xdr:from>
    <xdr:ext cx="599010" cy="259045"/>
    <xdr:sp macro="" textlink="">
      <xdr:nvSpPr>
        <xdr:cNvPr id="247" name="扶助費該当値テキスト"/>
        <xdr:cNvSpPr txBox="1"/>
      </xdr:nvSpPr>
      <xdr:spPr>
        <a:xfrm>
          <a:off x="4686300" y="1531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74752</xdr:rowOff>
    </xdr:from>
    <xdr:to>
      <xdr:col>20</xdr:col>
      <xdr:colOff>38100</xdr:colOff>
      <xdr:row>90</xdr:row>
      <xdr:rowOff>4902</xdr:rowOff>
    </xdr:to>
    <xdr:sp macro="" textlink="">
      <xdr:nvSpPr>
        <xdr:cNvPr id="248" name="楕円 247"/>
        <xdr:cNvSpPr/>
      </xdr:nvSpPr>
      <xdr:spPr>
        <a:xfrm>
          <a:off x="3746500" y="153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21429</xdr:rowOff>
    </xdr:from>
    <xdr:ext cx="599010" cy="259045"/>
    <xdr:sp macro="" textlink="">
      <xdr:nvSpPr>
        <xdr:cNvPr id="249" name="テキスト ボックス 248"/>
        <xdr:cNvSpPr txBox="1"/>
      </xdr:nvSpPr>
      <xdr:spPr>
        <a:xfrm>
          <a:off x="3497795" y="1510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32041</xdr:rowOff>
    </xdr:from>
    <xdr:to>
      <xdr:col>15</xdr:col>
      <xdr:colOff>101600</xdr:colOff>
      <xdr:row>90</xdr:row>
      <xdr:rowOff>133641</xdr:rowOff>
    </xdr:to>
    <xdr:sp macro="" textlink="">
      <xdr:nvSpPr>
        <xdr:cNvPr id="250" name="楕円 249"/>
        <xdr:cNvSpPr/>
      </xdr:nvSpPr>
      <xdr:spPr>
        <a:xfrm>
          <a:off x="2857500" y="154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150168</xdr:rowOff>
    </xdr:from>
    <xdr:ext cx="599010" cy="259045"/>
    <xdr:sp macro="" textlink="">
      <xdr:nvSpPr>
        <xdr:cNvPr id="251" name="テキスト ボックス 250"/>
        <xdr:cNvSpPr txBox="1"/>
      </xdr:nvSpPr>
      <xdr:spPr>
        <a:xfrm>
          <a:off x="2608795" y="1523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105105</xdr:rowOff>
    </xdr:from>
    <xdr:to>
      <xdr:col>10</xdr:col>
      <xdr:colOff>165100</xdr:colOff>
      <xdr:row>91</xdr:row>
      <xdr:rowOff>35255</xdr:rowOff>
    </xdr:to>
    <xdr:sp macro="" textlink="">
      <xdr:nvSpPr>
        <xdr:cNvPr id="252" name="楕円 251"/>
        <xdr:cNvSpPr/>
      </xdr:nvSpPr>
      <xdr:spPr>
        <a:xfrm>
          <a:off x="1968500" y="15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51782</xdr:rowOff>
    </xdr:from>
    <xdr:ext cx="599010" cy="259045"/>
    <xdr:sp macro="" textlink="">
      <xdr:nvSpPr>
        <xdr:cNvPr id="253" name="テキスト ボックス 252"/>
        <xdr:cNvSpPr txBox="1"/>
      </xdr:nvSpPr>
      <xdr:spPr>
        <a:xfrm>
          <a:off x="1719795" y="1531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35813</xdr:rowOff>
    </xdr:from>
    <xdr:to>
      <xdr:col>6</xdr:col>
      <xdr:colOff>38100</xdr:colOff>
      <xdr:row>91</xdr:row>
      <xdr:rowOff>137413</xdr:rowOff>
    </xdr:to>
    <xdr:sp macro="" textlink="">
      <xdr:nvSpPr>
        <xdr:cNvPr id="254" name="楕円 253"/>
        <xdr:cNvSpPr/>
      </xdr:nvSpPr>
      <xdr:spPr>
        <a:xfrm>
          <a:off x="1079500" y="156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153940</xdr:rowOff>
    </xdr:from>
    <xdr:ext cx="599010" cy="259045"/>
    <xdr:sp macro="" textlink="">
      <xdr:nvSpPr>
        <xdr:cNvPr id="255" name="テキスト ボックス 254"/>
        <xdr:cNvSpPr txBox="1"/>
      </xdr:nvSpPr>
      <xdr:spPr>
        <a:xfrm>
          <a:off x="830795" y="1541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40195</xdr:rowOff>
    </xdr:from>
    <xdr:to>
      <xdr:col>55</xdr:col>
      <xdr:colOff>0</xdr:colOff>
      <xdr:row>38</xdr:row>
      <xdr:rowOff>59169</xdr:rowOff>
    </xdr:to>
    <xdr:cxnSp macro="">
      <xdr:nvCxnSpPr>
        <xdr:cNvPr id="284" name="直線コネクタ 283"/>
        <xdr:cNvCxnSpPr/>
      </xdr:nvCxnSpPr>
      <xdr:spPr>
        <a:xfrm flipV="1">
          <a:off x="9639300" y="6555295"/>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45974</xdr:rowOff>
    </xdr:from>
    <xdr:to>
      <xdr:col>50</xdr:col>
      <xdr:colOff>114300</xdr:colOff>
      <xdr:row>38</xdr:row>
      <xdr:rowOff>59169</xdr:rowOff>
    </xdr:to>
    <xdr:cxnSp macro="">
      <xdr:nvCxnSpPr>
        <xdr:cNvPr id="287" name="直線コネクタ 286"/>
        <xdr:cNvCxnSpPr/>
      </xdr:nvCxnSpPr>
      <xdr:spPr>
        <a:xfrm>
          <a:off x="8750300" y="6561074"/>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45974</xdr:rowOff>
    </xdr:from>
    <xdr:to>
      <xdr:col>45</xdr:col>
      <xdr:colOff>177800</xdr:colOff>
      <xdr:row>38</xdr:row>
      <xdr:rowOff>65799</xdr:rowOff>
    </xdr:to>
    <xdr:cxnSp macro="">
      <xdr:nvCxnSpPr>
        <xdr:cNvPr id="290" name="直線コネクタ 289"/>
        <xdr:cNvCxnSpPr/>
      </xdr:nvCxnSpPr>
      <xdr:spPr>
        <a:xfrm flipV="1">
          <a:off x="7861300" y="6561074"/>
          <a:ext cx="889000" cy="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1" name="フローチャート: 判断 290"/>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2" name="テキスト ボックス 291"/>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63017</xdr:rowOff>
    </xdr:from>
    <xdr:to>
      <xdr:col>41</xdr:col>
      <xdr:colOff>50800</xdr:colOff>
      <xdr:row>38</xdr:row>
      <xdr:rowOff>65799</xdr:rowOff>
    </xdr:to>
    <xdr:cxnSp macro="">
      <xdr:nvCxnSpPr>
        <xdr:cNvPr id="293" name="直線コネクタ 292"/>
        <xdr:cNvCxnSpPr/>
      </xdr:nvCxnSpPr>
      <xdr:spPr>
        <a:xfrm>
          <a:off x="6972300" y="6578117"/>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160845</xdr:rowOff>
    </xdr:from>
    <xdr:to>
      <xdr:col>55</xdr:col>
      <xdr:colOff>50800</xdr:colOff>
      <xdr:row>38</xdr:row>
      <xdr:rowOff>90995</xdr:rowOff>
    </xdr:to>
    <xdr:sp macro="" textlink="">
      <xdr:nvSpPr>
        <xdr:cNvPr id="303" name="楕円 302"/>
        <xdr:cNvSpPr/>
      </xdr:nvSpPr>
      <xdr:spPr>
        <a:xfrm>
          <a:off x="10426700" y="65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75773</xdr:rowOff>
    </xdr:from>
    <xdr:ext cx="534377" cy="259045"/>
    <xdr:sp macro="" textlink="">
      <xdr:nvSpPr>
        <xdr:cNvPr id="304" name="補助費等該当値テキスト"/>
        <xdr:cNvSpPr txBox="1"/>
      </xdr:nvSpPr>
      <xdr:spPr>
        <a:xfrm>
          <a:off x="10528300" y="64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8369</xdr:rowOff>
    </xdr:from>
    <xdr:to>
      <xdr:col>50</xdr:col>
      <xdr:colOff>165100</xdr:colOff>
      <xdr:row>38</xdr:row>
      <xdr:rowOff>109969</xdr:rowOff>
    </xdr:to>
    <xdr:sp macro="" textlink="">
      <xdr:nvSpPr>
        <xdr:cNvPr id="305" name="楕円 304"/>
        <xdr:cNvSpPr/>
      </xdr:nvSpPr>
      <xdr:spPr>
        <a:xfrm>
          <a:off x="9588500" y="65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101096</xdr:rowOff>
    </xdr:from>
    <xdr:ext cx="534377" cy="259045"/>
    <xdr:sp macro="" textlink="">
      <xdr:nvSpPr>
        <xdr:cNvPr id="306" name="テキスト ボックス 305"/>
        <xdr:cNvSpPr txBox="1"/>
      </xdr:nvSpPr>
      <xdr:spPr>
        <a:xfrm>
          <a:off x="9372111" y="6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166624</xdr:rowOff>
    </xdr:from>
    <xdr:to>
      <xdr:col>46</xdr:col>
      <xdr:colOff>38100</xdr:colOff>
      <xdr:row>38</xdr:row>
      <xdr:rowOff>96774</xdr:rowOff>
    </xdr:to>
    <xdr:sp macro="" textlink="">
      <xdr:nvSpPr>
        <xdr:cNvPr id="307" name="楕円 306"/>
        <xdr:cNvSpPr/>
      </xdr:nvSpPr>
      <xdr:spPr>
        <a:xfrm>
          <a:off x="8699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87901</xdr:rowOff>
    </xdr:from>
    <xdr:ext cx="534377" cy="259045"/>
    <xdr:sp macro="" textlink="">
      <xdr:nvSpPr>
        <xdr:cNvPr id="308" name="テキスト ボックス 307"/>
        <xdr:cNvSpPr txBox="1"/>
      </xdr:nvSpPr>
      <xdr:spPr>
        <a:xfrm>
          <a:off x="8483111" y="660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14999</xdr:rowOff>
    </xdr:from>
    <xdr:to>
      <xdr:col>41</xdr:col>
      <xdr:colOff>101600</xdr:colOff>
      <xdr:row>38</xdr:row>
      <xdr:rowOff>116599</xdr:rowOff>
    </xdr:to>
    <xdr:sp macro="" textlink="">
      <xdr:nvSpPr>
        <xdr:cNvPr id="309" name="楕円 308"/>
        <xdr:cNvSpPr/>
      </xdr:nvSpPr>
      <xdr:spPr>
        <a:xfrm>
          <a:off x="7810500" y="65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107726</xdr:rowOff>
    </xdr:from>
    <xdr:ext cx="534377" cy="259045"/>
    <xdr:sp macro="" textlink="">
      <xdr:nvSpPr>
        <xdr:cNvPr id="310" name="テキスト ボックス 309"/>
        <xdr:cNvSpPr txBox="1"/>
      </xdr:nvSpPr>
      <xdr:spPr>
        <a:xfrm>
          <a:off x="7594111" y="66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12217</xdr:rowOff>
    </xdr:from>
    <xdr:to>
      <xdr:col>36</xdr:col>
      <xdr:colOff>165100</xdr:colOff>
      <xdr:row>38</xdr:row>
      <xdr:rowOff>113817</xdr:rowOff>
    </xdr:to>
    <xdr:sp macro="" textlink="">
      <xdr:nvSpPr>
        <xdr:cNvPr id="311" name="楕円 310"/>
        <xdr:cNvSpPr/>
      </xdr:nvSpPr>
      <xdr:spPr>
        <a:xfrm>
          <a:off x="6921500" y="65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104944</xdr:rowOff>
    </xdr:from>
    <xdr:ext cx="534377" cy="259045"/>
    <xdr:sp macro="" textlink="">
      <xdr:nvSpPr>
        <xdr:cNvPr id="312" name="テキスト ボックス 311"/>
        <xdr:cNvSpPr txBox="1"/>
      </xdr:nvSpPr>
      <xdr:spPr>
        <a:xfrm>
          <a:off x="6705111" y="662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139763</xdr:rowOff>
    </xdr:from>
    <xdr:to>
      <xdr:col>55</xdr:col>
      <xdr:colOff>0</xdr:colOff>
      <xdr:row>58</xdr:row>
      <xdr:rowOff>151843</xdr:rowOff>
    </xdr:to>
    <xdr:cxnSp macro="">
      <xdr:nvCxnSpPr>
        <xdr:cNvPr id="341" name="直線コネクタ 340"/>
        <xdr:cNvCxnSpPr/>
      </xdr:nvCxnSpPr>
      <xdr:spPr>
        <a:xfrm>
          <a:off x="9639300" y="10083863"/>
          <a:ext cx="8382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139763</xdr:rowOff>
    </xdr:from>
    <xdr:to>
      <xdr:col>50</xdr:col>
      <xdr:colOff>114300</xdr:colOff>
      <xdr:row>58</xdr:row>
      <xdr:rowOff>152536</xdr:rowOff>
    </xdr:to>
    <xdr:cxnSp macro="">
      <xdr:nvCxnSpPr>
        <xdr:cNvPr id="344" name="直線コネクタ 343"/>
        <xdr:cNvCxnSpPr/>
      </xdr:nvCxnSpPr>
      <xdr:spPr>
        <a:xfrm flipV="1">
          <a:off x="8750300" y="10083863"/>
          <a:ext cx="8890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140594</xdr:rowOff>
    </xdr:from>
    <xdr:to>
      <xdr:col>45</xdr:col>
      <xdr:colOff>177800</xdr:colOff>
      <xdr:row>58</xdr:row>
      <xdr:rowOff>152536</xdr:rowOff>
    </xdr:to>
    <xdr:cxnSp macro="">
      <xdr:nvCxnSpPr>
        <xdr:cNvPr id="347" name="直線コネクタ 346"/>
        <xdr:cNvCxnSpPr/>
      </xdr:nvCxnSpPr>
      <xdr:spPr>
        <a:xfrm>
          <a:off x="7861300" y="10084694"/>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75036</xdr:rowOff>
    </xdr:from>
    <xdr:to>
      <xdr:col>46</xdr:col>
      <xdr:colOff>38100</xdr:colOff>
      <xdr:row>59</xdr:row>
      <xdr:rowOff>5186</xdr:rowOff>
    </xdr:to>
    <xdr:sp macro="" textlink="">
      <xdr:nvSpPr>
        <xdr:cNvPr id="348" name="フローチャート: 判断 347"/>
        <xdr:cNvSpPr/>
      </xdr:nvSpPr>
      <xdr:spPr>
        <a:xfrm>
          <a:off x="8699500" y="100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21713</xdr:rowOff>
    </xdr:from>
    <xdr:ext cx="534377" cy="259045"/>
    <xdr:sp macro="" textlink="">
      <xdr:nvSpPr>
        <xdr:cNvPr id="349" name="テキスト ボックス 348"/>
        <xdr:cNvSpPr txBox="1"/>
      </xdr:nvSpPr>
      <xdr:spPr>
        <a:xfrm>
          <a:off x="8483111" y="97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128095</xdr:rowOff>
    </xdr:from>
    <xdr:to>
      <xdr:col>41</xdr:col>
      <xdr:colOff>50800</xdr:colOff>
      <xdr:row>58</xdr:row>
      <xdr:rowOff>140594</xdr:rowOff>
    </xdr:to>
    <xdr:cxnSp macro="">
      <xdr:nvCxnSpPr>
        <xdr:cNvPr id="350" name="直線コネクタ 349"/>
        <xdr:cNvCxnSpPr/>
      </xdr:nvCxnSpPr>
      <xdr:spPr>
        <a:xfrm>
          <a:off x="6972300" y="10072195"/>
          <a:ext cx="889000" cy="1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101043</xdr:rowOff>
    </xdr:from>
    <xdr:to>
      <xdr:col>55</xdr:col>
      <xdr:colOff>50800</xdr:colOff>
      <xdr:row>59</xdr:row>
      <xdr:rowOff>31193</xdr:rowOff>
    </xdr:to>
    <xdr:sp macro="" textlink="">
      <xdr:nvSpPr>
        <xdr:cNvPr id="360" name="楕円 359"/>
        <xdr:cNvSpPr/>
      </xdr:nvSpPr>
      <xdr:spPr>
        <a:xfrm>
          <a:off x="10426700" y="100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88963</xdr:rowOff>
    </xdr:from>
    <xdr:to>
      <xdr:col>50</xdr:col>
      <xdr:colOff>165100</xdr:colOff>
      <xdr:row>59</xdr:row>
      <xdr:rowOff>19113</xdr:rowOff>
    </xdr:to>
    <xdr:sp macro="" textlink="">
      <xdr:nvSpPr>
        <xdr:cNvPr id="362" name="楕円 361"/>
        <xdr:cNvSpPr/>
      </xdr:nvSpPr>
      <xdr:spPr>
        <a:xfrm>
          <a:off x="9588500" y="100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10240</xdr:rowOff>
    </xdr:from>
    <xdr:ext cx="534377" cy="259045"/>
    <xdr:sp macro="" textlink="">
      <xdr:nvSpPr>
        <xdr:cNvPr id="363" name="テキスト ボックス 362"/>
        <xdr:cNvSpPr txBox="1"/>
      </xdr:nvSpPr>
      <xdr:spPr>
        <a:xfrm>
          <a:off x="9372111" y="101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101736</xdr:rowOff>
    </xdr:from>
    <xdr:to>
      <xdr:col>46</xdr:col>
      <xdr:colOff>38100</xdr:colOff>
      <xdr:row>59</xdr:row>
      <xdr:rowOff>31886</xdr:rowOff>
    </xdr:to>
    <xdr:sp macro="" textlink="">
      <xdr:nvSpPr>
        <xdr:cNvPr id="364" name="楕円 363"/>
        <xdr:cNvSpPr/>
      </xdr:nvSpPr>
      <xdr:spPr>
        <a:xfrm>
          <a:off x="8699500" y="100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23013</xdr:rowOff>
    </xdr:from>
    <xdr:ext cx="534377" cy="259045"/>
    <xdr:sp macro="" textlink="">
      <xdr:nvSpPr>
        <xdr:cNvPr id="365" name="テキスト ボックス 364"/>
        <xdr:cNvSpPr txBox="1"/>
      </xdr:nvSpPr>
      <xdr:spPr>
        <a:xfrm>
          <a:off x="8483111" y="101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89794</xdr:rowOff>
    </xdr:from>
    <xdr:to>
      <xdr:col>41</xdr:col>
      <xdr:colOff>101600</xdr:colOff>
      <xdr:row>59</xdr:row>
      <xdr:rowOff>19944</xdr:rowOff>
    </xdr:to>
    <xdr:sp macro="" textlink="">
      <xdr:nvSpPr>
        <xdr:cNvPr id="366" name="楕円 365"/>
        <xdr:cNvSpPr/>
      </xdr:nvSpPr>
      <xdr:spPr>
        <a:xfrm>
          <a:off x="7810500" y="100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11071</xdr:rowOff>
    </xdr:from>
    <xdr:ext cx="534377" cy="259045"/>
    <xdr:sp macro="" textlink="">
      <xdr:nvSpPr>
        <xdr:cNvPr id="367" name="テキスト ボックス 366"/>
        <xdr:cNvSpPr txBox="1"/>
      </xdr:nvSpPr>
      <xdr:spPr>
        <a:xfrm>
          <a:off x="7594111" y="1012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77295</xdr:rowOff>
    </xdr:from>
    <xdr:to>
      <xdr:col>36</xdr:col>
      <xdr:colOff>165100</xdr:colOff>
      <xdr:row>59</xdr:row>
      <xdr:rowOff>7445</xdr:rowOff>
    </xdr:to>
    <xdr:sp macro="" textlink="">
      <xdr:nvSpPr>
        <xdr:cNvPr id="368" name="楕円 367"/>
        <xdr:cNvSpPr/>
      </xdr:nvSpPr>
      <xdr:spPr>
        <a:xfrm>
          <a:off x="6921500" y="100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170022</xdr:rowOff>
    </xdr:from>
    <xdr:ext cx="534377" cy="259045"/>
    <xdr:sp macro="" textlink="">
      <xdr:nvSpPr>
        <xdr:cNvPr id="369" name="テキスト ボックス 368"/>
        <xdr:cNvSpPr txBox="1"/>
      </xdr:nvSpPr>
      <xdr:spPr>
        <a:xfrm>
          <a:off x="6705111" y="1011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102246</xdr:rowOff>
    </xdr:from>
    <xdr:to>
      <xdr:col>55</xdr:col>
      <xdr:colOff>0</xdr:colOff>
      <xdr:row>78</xdr:row>
      <xdr:rowOff>124622</xdr:rowOff>
    </xdr:to>
    <xdr:cxnSp macro="">
      <xdr:nvCxnSpPr>
        <xdr:cNvPr id="396" name="直線コネクタ 395"/>
        <xdr:cNvCxnSpPr/>
      </xdr:nvCxnSpPr>
      <xdr:spPr>
        <a:xfrm>
          <a:off x="9639300" y="13475346"/>
          <a:ext cx="8382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95290</xdr:rowOff>
    </xdr:from>
    <xdr:to>
      <xdr:col>50</xdr:col>
      <xdr:colOff>114300</xdr:colOff>
      <xdr:row>78</xdr:row>
      <xdr:rowOff>102246</xdr:rowOff>
    </xdr:to>
    <xdr:cxnSp macro="">
      <xdr:nvCxnSpPr>
        <xdr:cNvPr id="399" name="直線コネクタ 398"/>
        <xdr:cNvCxnSpPr/>
      </xdr:nvCxnSpPr>
      <xdr:spPr>
        <a:xfrm>
          <a:off x="8750300" y="13468390"/>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90070</xdr:rowOff>
    </xdr:from>
    <xdr:to>
      <xdr:col>45</xdr:col>
      <xdr:colOff>177800</xdr:colOff>
      <xdr:row>78</xdr:row>
      <xdr:rowOff>95290</xdr:rowOff>
    </xdr:to>
    <xdr:cxnSp macro="">
      <xdr:nvCxnSpPr>
        <xdr:cNvPr id="402" name="直線コネクタ 401"/>
        <xdr:cNvCxnSpPr/>
      </xdr:nvCxnSpPr>
      <xdr:spPr>
        <a:xfrm>
          <a:off x="7861300" y="1346317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43952</xdr:rowOff>
    </xdr:from>
    <xdr:to>
      <xdr:col>46</xdr:col>
      <xdr:colOff>38100</xdr:colOff>
      <xdr:row>78</xdr:row>
      <xdr:rowOff>145552</xdr:rowOff>
    </xdr:to>
    <xdr:sp macro="" textlink="">
      <xdr:nvSpPr>
        <xdr:cNvPr id="403" name="フローチャート: 判断 402"/>
        <xdr:cNvSpPr/>
      </xdr:nvSpPr>
      <xdr:spPr>
        <a:xfrm>
          <a:off x="8699500" y="1341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162079</xdr:rowOff>
    </xdr:from>
    <xdr:ext cx="534377" cy="259045"/>
    <xdr:sp macro="" textlink="">
      <xdr:nvSpPr>
        <xdr:cNvPr id="404" name="テキスト ボックス 403"/>
        <xdr:cNvSpPr txBox="1"/>
      </xdr:nvSpPr>
      <xdr:spPr>
        <a:xfrm>
          <a:off x="8483111" y="131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73822</xdr:rowOff>
    </xdr:from>
    <xdr:to>
      <xdr:col>55</xdr:col>
      <xdr:colOff>50800</xdr:colOff>
      <xdr:row>79</xdr:row>
      <xdr:rowOff>3972</xdr:rowOff>
    </xdr:to>
    <xdr:sp macro="" textlink="">
      <xdr:nvSpPr>
        <xdr:cNvPr id="412" name="楕円 411"/>
        <xdr:cNvSpPr/>
      </xdr:nvSpPr>
      <xdr:spPr>
        <a:xfrm>
          <a:off x="10426700" y="134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51446</xdr:rowOff>
    </xdr:from>
    <xdr:to>
      <xdr:col>50</xdr:col>
      <xdr:colOff>165100</xdr:colOff>
      <xdr:row>78</xdr:row>
      <xdr:rowOff>153046</xdr:rowOff>
    </xdr:to>
    <xdr:sp macro="" textlink="">
      <xdr:nvSpPr>
        <xdr:cNvPr id="414" name="楕円 413"/>
        <xdr:cNvSpPr/>
      </xdr:nvSpPr>
      <xdr:spPr>
        <a:xfrm>
          <a:off x="9588500" y="134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144173</xdr:rowOff>
    </xdr:from>
    <xdr:ext cx="534377" cy="259045"/>
    <xdr:sp macro="" textlink="">
      <xdr:nvSpPr>
        <xdr:cNvPr id="415" name="テキスト ボックス 414"/>
        <xdr:cNvSpPr txBox="1"/>
      </xdr:nvSpPr>
      <xdr:spPr>
        <a:xfrm>
          <a:off x="9372111" y="135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44490</xdr:rowOff>
    </xdr:from>
    <xdr:to>
      <xdr:col>46</xdr:col>
      <xdr:colOff>38100</xdr:colOff>
      <xdr:row>78</xdr:row>
      <xdr:rowOff>146090</xdr:rowOff>
    </xdr:to>
    <xdr:sp macro="" textlink="">
      <xdr:nvSpPr>
        <xdr:cNvPr id="416" name="楕円 415"/>
        <xdr:cNvSpPr/>
      </xdr:nvSpPr>
      <xdr:spPr>
        <a:xfrm>
          <a:off x="8699500" y="134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137217</xdr:rowOff>
    </xdr:from>
    <xdr:ext cx="534377" cy="259045"/>
    <xdr:sp macro="" textlink="">
      <xdr:nvSpPr>
        <xdr:cNvPr id="417" name="テキスト ボックス 416"/>
        <xdr:cNvSpPr txBox="1"/>
      </xdr:nvSpPr>
      <xdr:spPr>
        <a:xfrm>
          <a:off x="8483111" y="135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39270</xdr:rowOff>
    </xdr:from>
    <xdr:to>
      <xdr:col>41</xdr:col>
      <xdr:colOff>101600</xdr:colOff>
      <xdr:row>78</xdr:row>
      <xdr:rowOff>140870</xdr:rowOff>
    </xdr:to>
    <xdr:sp macro="" textlink="">
      <xdr:nvSpPr>
        <xdr:cNvPr id="418" name="楕円 417"/>
        <xdr:cNvSpPr/>
      </xdr:nvSpPr>
      <xdr:spPr>
        <a:xfrm>
          <a:off x="7810500" y="134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131997</xdr:rowOff>
    </xdr:from>
    <xdr:ext cx="534377" cy="259045"/>
    <xdr:sp macro="" textlink="">
      <xdr:nvSpPr>
        <xdr:cNvPr id="419" name="テキスト ボックス 418"/>
        <xdr:cNvSpPr txBox="1"/>
      </xdr:nvSpPr>
      <xdr:spPr>
        <a:xfrm>
          <a:off x="7594111" y="1350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102876</xdr:rowOff>
    </xdr:from>
    <xdr:to>
      <xdr:col>55</xdr:col>
      <xdr:colOff>0</xdr:colOff>
      <xdr:row>97</xdr:row>
      <xdr:rowOff>26752</xdr:rowOff>
    </xdr:to>
    <xdr:cxnSp macro="">
      <xdr:nvCxnSpPr>
        <xdr:cNvPr id="448" name="直線コネクタ 447"/>
        <xdr:cNvCxnSpPr/>
      </xdr:nvCxnSpPr>
      <xdr:spPr>
        <a:xfrm flipV="1">
          <a:off x="9639300" y="16562076"/>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26752</xdr:rowOff>
    </xdr:from>
    <xdr:to>
      <xdr:col>50</xdr:col>
      <xdr:colOff>114300</xdr:colOff>
      <xdr:row>98</xdr:row>
      <xdr:rowOff>56814</xdr:rowOff>
    </xdr:to>
    <xdr:cxnSp macro="">
      <xdr:nvCxnSpPr>
        <xdr:cNvPr id="451" name="直線コネクタ 450"/>
        <xdr:cNvCxnSpPr/>
      </xdr:nvCxnSpPr>
      <xdr:spPr>
        <a:xfrm flipV="1">
          <a:off x="8750300" y="16657402"/>
          <a:ext cx="889000" cy="20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36125</xdr:rowOff>
    </xdr:from>
    <xdr:to>
      <xdr:col>45</xdr:col>
      <xdr:colOff>177800</xdr:colOff>
      <xdr:row>98</xdr:row>
      <xdr:rowOff>56814</xdr:rowOff>
    </xdr:to>
    <xdr:cxnSp macro="">
      <xdr:nvCxnSpPr>
        <xdr:cNvPr id="454" name="直線コネクタ 453"/>
        <xdr:cNvCxnSpPr/>
      </xdr:nvCxnSpPr>
      <xdr:spPr>
        <a:xfrm>
          <a:off x="7861300" y="16838225"/>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1612</xdr:rowOff>
    </xdr:from>
    <xdr:to>
      <xdr:col>46</xdr:col>
      <xdr:colOff>38100</xdr:colOff>
      <xdr:row>97</xdr:row>
      <xdr:rowOff>103212</xdr:rowOff>
    </xdr:to>
    <xdr:sp macro="" textlink="">
      <xdr:nvSpPr>
        <xdr:cNvPr id="455" name="フローチャート: 判断 454"/>
        <xdr:cNvSpPr/>
      </xdr:nvSpPr>
      <xdr:spPr>
        <a:xfrm>
          <a:off x="8699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119739</xdr:rowOff>
    </xdr:from>
    <xdr:ext cx="534377" cy="259045"/>
    <xdr:sp macro="" textlink="">
      <xdr:nvSpPr>
        <xdr:cNvPr id="456" name="テキスト ボックス 455"/>
        <xdr:cNvSpPr txBox="1"/>
      </xdr:nvSpPr>
      <xdr:spPr>
        <a:xfrm>
          <a:off x="8483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52076</xdr:rowOff>
    </xdr:from>
    <xdr:to>
      <xdr:col>55</xdr:col>
      <xdr:colOff>50800</xdr:colOff>
      <xdr:row>96</xdr:row>
      <xdr:rowOff>153676</xdr:rowOff>
    </xdr:to>
    <xdr:sp macro="" textlink="">
      <xdr:nvSpPr>
        <xdr:cNvPr id="464" name="楕円 463"/>
        <xdr:cNvSpPr/>
      </xdr:nvSpPr>
      <xdr:spPr>
        <a:xfrm>
          <a:off x="10426700" y="16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30503</xdr:rowOff>
    </xdr:from>
    <xdr:ext cx="534377" cy="259045"/>
    <xdr:sp macro="" textlink="">
      <xdr:nvSpPr>
        <xdr:cNvPr id="465" name="普通建設事業費 （ うち更新整備　）該当値テキスト"/>
        <xdr:cNvSpPr txBox="1"/>
      </xdr:nvSpPr>
      <xdr:spPr>
        <a:xfrm>
          <a:off x="10528300" y="164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147402</xdr:rowOff>
    </xdr:from>
    <xdr:to>
      <xdr:col>50</xdr:col>
      <xdr:colOff>165100</xdr:colOff>
      <xdr:row>97</xdr:row>
      <xdr:rowOff>77552</xdr:rowOff>
    </xdr:to>
    <xdr:sp macro="" textlink="">
      <xdr:nvSpPr>
        <xdr:cNvPr id="466" name="楕円 465"/>
        <xdr:cNvSpPr/>
      </xdr:nvSpPr>
      <xdr:spPr>
        <a:xfrm>
          <a:off x="9588500" y="166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68679</xdr:rowOff>
    </xdr:from>
    <xdr:ext cx="534377" cy="259045"/>
    <xdr:sp macro="" textlink="">
      <xdr:nvSpPr>
        <xdr:cNvPr id="467" name="テキスト ボックス 466"/>
        <xdr:cNvSpPr txBox="1"/>
      </xdr:nvSpPr>
      <xdr:spPr>
        <a:xfrm>
          <a:off x="9372111" y="1669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6014</xdr:rowOff>
    </xdr:from>
    <xdr:to>
      <xdr:col>46</xdr:col>
      <xdr:colOff>38100</xdr:colOff>
      <xdr:row>98</xdr:row>
      <xdr:rowOff>107614</xdr:rowOff>
    </xdr:to>
    <xdr:sp macro="" textlink="">
      <xdr:nvSpPr>
        <xdr:cNvPr id="468" name="楕円 467"/>
        <xdr:cNvSpPr/>
      </xdr:nvSpPr>
      <xdr:spPr>
        <a:xfrm>
          <a:off x="8699500" y="168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98741</xdr:rowOff>
    </xdr:from>
    <xdr:ext cx="469744" cy="259045"/>
    <xdr:sp macro="" textlink="">
      <xdr:nvSpPr>
        <xdr:cNvPr id="469" name="テキスト ボックス 468"/>
        <xdr:cNvSpPr txBox="1"/>
      </xdr:nvSpPr>
      <xdr:spPr>
        <a:xfrm>
          <a:off x="8515428" y="1690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156775</xdr:rowOff>
    </xdr:from>
    <xdr:to>
      <xdr:col>41</xdr:col>
      <xdr:colOff>101600</xdr:colOff>
      <xdr:row>98</xdr:row>
      <xdr:rowOff>86925</xdr:rowOff>
    </xdr:to>
    <xdr:sp macro="" textlink="">
      <xdr:nvSpPr>
        <xdr:cNvPr id="470" name="楕円 469"/>
        <xdr:cNvSpPr/>
      </xdr:nvSpPr>
      <xdr:spPr>
        <a:xfrm>
          <a:off x="7810500" y="167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78052</xdr:rowOff>
    </xdr:from>
    <xdr:ext cx="469744" cy="259045"/>
    <xdr:sp macro="" textlink="">
      <xdr:nvSpPr>
        <xdr:cNvPr id="471" name="テキスト ボックス 470"/>
        <xdr:cNvSpPr txBox="1"/>
      </xdr:nvSpPr>
      <xdr:spPr>
        <a:xfrm>
          <a:off x="7626428" y="1688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40374</xdr:rowOff>
    </xdr:from>
    <xdr:to>
      <xdr:col>85</xdr:col>
      <xdr:colOff>127000</xdr:colOff>
      <xdr:row>39</xdr:row>
      <xdr:rowOff>43282</xdr:rowOff>
    </xdr:to>
    <xdr:cxnSp macro="">
      <xdr:nvCxnSpPr>
        <xdr:cNvPr id="500" name="直線コネクタ 499"/>
        <xdr:cNvCxnSpPr/>
      </xdr:nvCxnSpPr>
      <xdr:spPr>
        <a:xfrm flipV="1">
          <a:off x="15481300" y="6726924"/>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32956</xdr:rowOff>
    </xdr:from>
    <xdr:to>
      <xdr:col>81</xdr:col>
      <xdr:colOff>50800</xdr:colOff>
      <xdr:row>39</xdr:row>
      <xdr:rowOff>43282</xdr:rowOff>
    </xdr:to>
    <xdr:cxnSp macro="">
      <xdr:nvCxnSpPr>
        <xdr:cNvPr id="503" name="直線コネクタ 502"/>
        <xdr:cNvCxnSpPr/>
      </xdr:nvCxnSpPr>
      <xdr:spPr>
        <a:xfrm>
          <a:off x="14592300" y="6719506"/>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32956</xdr:rowOff>
    </xdr:from>
    <xdr:to>
      <xdr:col>76</xdr:col>
      <xdr:colOff>114300</xdr:colOff>
      <xdr:row>39</xdr:row>
      <xdr:rowOff>36411</xdr:rowOff>
    </xdr:to>
    <xdr:cxnSp macro="">
      <xdr:nvCxnSpPr>
        <xdr:cNvPr id="506" name="直線コネクタ 505"/>
        <xdr:cNvCxnSpPr/>
      </xdr:nvCxnSpPr>
      <xdr:spPr>
        <a:xfrm flipV="1">
          <a:off x="13703300" y="6719506"/>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159576</xdr:rowOff>
    </xdr:from>
    <xdr:to>
      <xdr:col>76</xdr:col>
      <xdr:colOff>165100</xdr:colOff>
      <xdr:row>39</xdr:row>
      <xdr:rowOff>89726</xdr:rowOff>
    </xdr:to>
    <xdr:sp macro="" textlink="">
      <xdr:nvSpPr>
        <xdr:cNvPr id="507" name="フローチャート: 判断 506"/>
        <xdr:cNvSpPr/>
      </xdr:nvSpPr>
      <xdr:spPr>
        <a:xfrm>
          <a:off x="14541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80853</xdr:rowOff>
    </xdr:from>
    <xdr:ext cx="378565" cy="259045"/>
    <xdr:sp macro="" textlink="">
      <xdr:nvSpPr>
        <xdr:cNvPr id="508" name="テキスト ボックス 507"/>
        <xdr:cNvSpPr txBox="1"/>
      </xdr:nvSpPr>
      <xdr:spPr>
        <a:xfrm>
          <a:off x="14403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36411</xdr:rowOff>
    </xdr:from>
    <xdr:to>
      <xdr:col>71</xdr:col>
      <xdr:colOff>177800</xdr:colOff>
      <xdr:row>39</xdr:row>
      <xdr:rowOff>39751</xdr:rowOff>
    </xdr:to>
    <xdr:cxnSp macro="">
      <xdr:nvCxnSpPr>
        <xdr:cNvPr id="509" name="直線コネクタ 508"/>
        <xdr:cNvCxnSpPr/>
      </xdr:nvCxnSpPr>
      <xdr:spPr>
        <a:xfrm flipV="1">
          <a:off x="12814300" y="6722961"/>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161024</xdr:rowOff>
    </xdr:from>
    <xdr:to>
      <xdr:col>85</xdr:col>
      <xdr:colOff>177800</xdr:colOff>
      <xdr:row>39</xdr:row>
      <xdr:rowOff>91174</xdr:rowOff>
    </xdr:to>
    <xdr:sp macro="" textlink="">
      <xdr:nvSpPr>
        <xdr:cNvPr id="519" name="楕円 518"/>
        <xdr:cNvSpPr/>
      </xdr:nvSpPr>
      <xdr:spPr>
        <a:xfrm>
          <a:off x="162687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163932</xdr:rowOff>
    </xdr:from>
    <xdr:to>
      <xdr:col>81</xdr:col>
      <xdr:colOff>101600</xdr:colOff>
      <xdr:row>39</xdr:row>
      <xdr:rowOff>94082</xdr:rowOff>
    </xdr:to>
    <xdr:sp macro="" textlink="">
      <xdr:nvSpPr>
        <xdr:cNvPr id="521" name="楕円 520"/>
        <xdr:cNvSpPr/>
      </xdr:nvSpPr>
      <xdr:spPr>
        <a:xfrm>
          <a:off x="15430500" y="6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85209</xdr:rowOff>
    </xdr:from>
    <xdr:ext cx="313932" cy="259045"/>
    <xdr:sp macro="" textlink="">
      <xdr:nvSpPr>
        <xdr:cNvPr id="522" name="テキスト ボックス 521"/>
        <xdr:cNvSpPr txBox="1"/>
      </xdr:nvSpPr>
      <xdr:spPr>
        <a:xfrm>
          <a:off x="15324333" y="6771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153606</xdr:rowOff>
    </xdr:from>
    <xdr:to>
      <xdr:col>76</xdr:col>
      <xdr:colOff>165100</xdr:colOff>
      <xdr:row>39</xdr:row>
      <xdr:rowOff>83756</xdr:rowOff>
    </xdr:to>
    <xdr:sp macro="" textlink="">
      <xdr:nvSpPr>
        <xdr:cNvPr id="523" name="楕円 522"/>
        <xdr:cNvSpPr/>
      </xdr:nvSpPr>
      <xdr:spPr>
        <a:xfrm>
          <a:off x="14541500" y="66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100284</xdr:rowOff>
    </xdr:from>
    <xdr:ext cx="378565" cy="259045"/>
    <xdr:sp macro="" textlink="">
      <xdr:nvSpPr>
        <xdr:cNvPr id="524" name="テキスト ボックス 523"/>
        <xdr:cNvSpPr txBox="1"/>
      </xdr:nvSpPr>
      <xdr:spPr>
        <a:xfrm>
          <a:off x="14403017" y="644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157061</xdr:rowOff>
    </xdr:from>
    <xdr:to>
      <xdr:col>72</xdr:col>
      <xdr:colOff>38100</xdr:colOff>
      <xdr:row>39</xdr:row>
      <xdr:rowOff>87211</xdr:rowOff>
    </xdr:to>
    <xdr:sp macro="" textlink="">
      <xdr:nvSpPr>
        <xdr:cNvPr id="525" name="楕円 524"/>
        <xdr:cNvSpPr/>
      </xdr:nvSpPr>
      <xdr:spPr>
        <a:xfrm>
          <a:off x="13652500" y="6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78338</xdr:rowOff>
    </xdr:from>
    <xdr:ext cx="378565" cy="259045"/>
    <xdr:sp macro="" textlink="">
      <xdr:nvSpPr>
        <xdr:cNvPr id="526" name="テキスト ボックス 525"/>
        <xdr:cNvSpPr txBox="1"/>
      </xdr:nvSpPr>
      <xdr:spPr>
        <a:xfrm>
          <a:off x="13514017" y="6764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160401</xdr:rowOff>
    </xdr:from>
    <xdr:to>
      <xdr:col>67</xdr:col>
      <xdr:colOff>101600</xdr:colOff>
      <xdr:row>39</xdr:row>
      <xdr:rowOff>90551</xdr:rowOff>
    </xdr:to>
    <xdr:sp macro="" textlink="">
      <xdr:nvSpPr>
        <xdr:cNvPr id="527" name="楕円 526"/>
        <xdr:cNvSpPr/>
      </xdr:nvSpPr>
      <xdr:spPr>
        <a:xfrm>
          <a:off x="12763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81678</xdr:rowOff>
    </xdr:from>
    <xdr:ext cx="378565" cy="259045"/>
    <xdr:sp macro="" textlink="">
      <xdr:nvSpPr>
        <xdr:cNvPr id="528" name="テキスト ボックス 527"/>
        <xdr:cNvSpPr txBox="1"/>
      </xdr:nvSpPr>
      <xdr:spPr>
        <a:xfrm>
          <a:off x="12625017" y="6768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77293</xdr:rowOff>
    </xdr:from>
    <xdr:to>
      <xdr:col>85</xdr:col>
      <xdr:colOff>127000</xdr:colOff>
      <xdr:row>76</xdr:row>
      <xdr:rowOff>96889</xdr:rowOff>
    </xdr:to>
    <xdr:cxnSp macro="">
      <xdr:nvCxnSpPr>
        <xdr:cNvPr id="606" name="直線コネクタ 605"/>
        <xdr:cNvCxnSpPr/>
      </xdr:nvCxnSpPr>
      <xdr:spPr>
        <a:xfrm>
          <a:off x="15481300" y="13107493"/>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30302</xdr:rowOff>
    </xdr:from>
    <xdr:to>
      <xdr:col>81</xdr:col>
      <xdr:colOff>50800</xdr:colOff>
      <xdr:row>76</xdr:row>
      <xdr:rowOff>77293</xdr:rowOff>
    </xdr:to>
    <xdr:cxnSp macro="">
      <xdr:nvCxnSpPr>
        <xdr:cNvPr id="609" name="直線コネクタ 608"/>
        <xdr:cNvCxnSpPr/>
      </xdr:nvCxnSpPr>
      <xdr:spPr>
        <a:xfrm>
          <a:off x="14592300" y="13060502"/>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136334</xdr:rowOff>
    </xdr:from>
    <xdr:to>
      <xdr:col>76</xdr:col>
      <xdr:colOff>114300</xdr:colOff>
      <xdr:row>76</xdr:row>
      <xdr:rowOff>30302</xdr:rowOff>
    </xdr:to>
    <xdr:cxnSp macro="">
      <xdr:nvCxnSpPr>
        <xdr:cNvPr id="612" name="直線コネクタ 611"/>
        <xdr:cNvCxnSpPr/>
      </xdr:nvCxnSpPr>
      <xdr:spPr>
        <a:xfrm>
          <a:off x="13703300" y="12995084"/>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3" name="フローチャート: 判断 612"/>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4" name="テキスト ボックス 613"/>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126162</xdr:rowOff>
    </xdr:from>
    <xdr:to>
      <xdr:col>71</xdr:col>
      <xdr:colOff>177800</xdr:colOff>
      <xdr:row>75</xdr:row>
      <xdr:rowOff>136334</xdr:rowOff>
    </xdr:to>
    <xdr:cxnSp macro="">
      <xdr:nvCxnSpPr>
        <xdr:cNvPr id="615" name="直線コネクタ 614"/>
        <xdr:cNvCxnSpPr/>
      </xdr:nvCxnSpPr>
      <xdr:spPr>
        <a:xfrm>
          <a:off x="12814300" y="12984912"/>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46089</xdr:rowOff>
    </xdr:from>
    <xdr:to>
      <xdr:col>85</xdr:col>
      <xdr:colOff>177800</xdr:colOff>
      <xdr:row>76</xdr:row>
      <xdr:rowOff>147689</xdr:rowOff>
    </xdr:to>
    <xdr:sp macro="" textlink="">
      <xdr:nvSpPr>
        <xdr:cNvPr id="625" name="楕円 624"/>
        <xdr:cNvSpPr/>
      </xdr:nvSpPr>
      <xdr:spPr>
        <a:xfrm>
          <a:off x="16268700" y="130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24516</xdr:rowOff>
    </xdr:from>
    <xdr:ext cx="534377" cy="259045"/>
    <xdr:sp macro="" textlink="">
      <xdr:nvSpPr>
        <xdr:cNvPr id="626" name="公債費該当値テキスト"/>
        <xdr:cNvSpPr txBox="1"/>
      </xdr:nvSpPr>
      <xdr:spPr>
        <a:xfrm>
          <a:off x="16370300" y="130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26493</xdr:rowOff>
    </xdr:from>
    <xdr:to>
      <xdr:col>81</xdr:col>
      <xdr:colOff>101600</xdr:colOff>
      <xdr:row>76</xdr:row>
      <xdr:rowOff>128093</xdr:rowOff>
    </xdr:to>
    <xdr:sp macro="" textlink="">
      <xdr:nvSpPr>
        <xdr:cNvPr id="627" name="楕円 626"/>
        <xdr:cNvSpPr/>
      </xdr:nvSpPr>
      <xdr:spPr>
        <a:xfrm>
          <a:off x="15430500" y="130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119220</xdr:rowOff>
    </xdr:from>
    <xdr:ext cx="534377" cy="259045"/>
    <xdr:sp macro="" textlink="">
      <xdr:nvSpPr>
        <xdr:cNvPr id="628" name="テキスト ボックス 627"/>
        <xdr:cNvSpPr txBox="1"/>
      </xdr:nvSpPr>
      <xdr:spPr>
        <a:xfrm>
          <a:off x="15214111" y="131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150952</xdr:rowOff>
    </xdr:from>
    <xdr:to>
      <xdr:col>76</xdr:col>
      <xdr:colOff>165100</xdr:colOff>
      <xdr:row>76</xdr:row>
      <xdr:rowOff>81102</xdr:rowOff>
    </xdr:to>
    <xdr:sp macro="" textlink="">
      <xdr:nvSpPr>
        <xdr:cNvPr id="629" name="楕円 628"/>
        <xdr:cNvSpPr/>
      </xdr:nvSpPr>
      <xdr:spPr>
        <a:xfrm>
          <a:off x="14541500" y="130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97629</xdr:rowOff>
    </xdr:from>
    <xdr:ext cx="534377" cy="259045"/>
    <xdr:sp macro="" textlink="">
      <xdr:nvSpPr>
        <xdr:cNvPr id="630" name="テキスト ボックス 629"/>
        <xdr:cNvSpPr txBox="1"/>
      </xdr:nvSpPr>
      <xdr:spPr>
        <a:xfrm>
          <a:off x="14325111" y="127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85534</xdr:rowOff>
    </xdr:from>
    <xdr:to>
      <xdr:col>72</xdr:col>
      <xdr:colOff>38100</xdr:colOff>
      <xdr:row>76</xdr:row>
      <xdr:rowOff>15684</xdr:rowOff>
    </xdr:to>
    <xdr:sp macro="" textlink="">
      <xdr:nvSpPr>
        <xdr:cNvPr id="631" name="楕円 630"/>
        <xdr:cNvSpPr/>
      </xdr:nvSpPr>
      <xdr:spPr>
        <a:xfrm>
          <a:off x="13652500" y="1294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32211</xdr:rowOff>
    </xdr:from>
    <xdr:ext cx="534377" cy="259045"/>
    <xdr:sp macro="" textlink="">
      <xdr:nvSpPr>
        <xdr:cNvPr id="632" name="テキスト ボックス 631"/>
        <xdr:cNvSpPr txBox="1"/>
      </xdr:nvSpPr>
      <xdr:spPr>
        <a:xfrm>
          <a:off x="13436111" y="1271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75362</xdr:rowOff>
    </xdr:from>
    <xdr:to>
      <xdr:col>67</xdr:col>
      <xdr:colOff>101600</xdr:colOff>
      <xdr:row>76</xdr:row>
      <xdr:rowOff>5513</xdr:rowOff>
    </xdr:to>
    <xdr:sp macro="" textlink="">
      <xdr:nvSpPr>
        <xdr:cNvPr id="633" name="楕円 632"/>
        <xdr:cNvSpPr/>
      </xdr:nvSpPr>
      <xdr:spPr>
        <a:xfrm>
          <a:off x="12763500" y="12934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22039</xdr:rowOff>
    </xdr:from>
    <xdr:ext cx="534377" cy="259045"/>
    <xdr:sp macro="" textlink="">
      <xdr:nvSpPr>
        <xdr:cNvPr id="634" name="テキスト ボックス 633"/>
        <xdr:cNvSpPr txBox="1"/>
      </xdr:nvSpPr>
      <xdr:spPr>
        <a:xfrm>
          <a:off x="12547111" y="1270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128288</xdr:rowOff>
    </xdr:from>
    <xdr:to>
      <xdr:col>85</xdr:col>
      <xdr:colOff>127000</xdr:colOff>
      <xdr:row>98</xdr:row>
      <xdr:rowOff>134507</xdr:rowOff>
    </xdr:to>
    <xdr:cxnSp macro="">
      <xdr:nvCxnSpPr>
        <xdr:cNvPr id="661" name="直線コネクタ 660"/>
        <xdr:cNvCxnSpPr/>
      </xdr:nvCxnSpPr>
      <xdr:spPr>
        <a:xfrm>
          <a:off x="15481300" y="16930388"/>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128288</xdr:rowOff>
    </xdr:from>
    <xdr:to>
      <xdr:col>81</xdr:col>
      <xdr:colOff>50800</xdr:colOff>
      <xdr:row>98</xdr:row>
      <xdr:rowOff>132001</xdr:rowOff>
    </xdr:to>
    <xdr:cxnSp macro="">
      <xdr:nvCxnSpPr>
        <xdr:cNvPr id="664" name="直線コネクタ 663"/>
        <xdr:cNvCxnSpPr/>
      </xdr:nvCxnSpPr>
      <xdr:spPr>
        <a:xfrm flipV="1">
          <a:off x="14592300" y="1693038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132001</xdr:rowOff>
    </xdr:from>
    <xdr:to>
      <xdr:col>76</xdr:col>
      <xdr:colOff>114300</xdr:colOff>
      <xdr:row>98</xdr:row>
      <xdr:rowOff>133555</xdr:rowOff>
    </xdr:to>
    <xdr:cxnSp macro="">
      <xdr:nvCxnSpPr>
        <xdr:cNvPr id="667" name="直線コネクタ 666"/>
        <xdr:cNvCxnSpPr/>
      </xdr:nvCxnSpPr>
      <xdr:spPr>
        <a:xfrm flipV="1">
          <a:off x="13703300" y="16934101"/>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27786</xdr:rowOff>
    </xdr:from>
    <xdr:to>
      <xdr:col>76</xdr:col>
      <xdr:colOff>165100</xdr:colOff>
      <xdr:row>98</xdr:row>
      <xdr:rowOff>129386</xdr:rowOff>
    </xdr:to>
    <xdr:sp macro="" textlink="">
      <xdr:nvSpPr>
        <xdr:cNvPr id="668" name="フローチャート: 判断 667"/>
        <xdr:cNvSpPr/>
      </xdr:nvSpPr>
      <xdr:spPr>
        <a:xfrm>
          <a:off x="14541500" y="1682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145913</xdr:rowOff>
    </xdr:from>
    <xdr:ext cx="534377" cy="259045"/>
    <xdr:sp macro="" textlink="">
      <xdr:nvSpPr>
        <xdr:cNvPr id="669" name="テキスト ボックス 668"/>
        <xdr:cNvSpPr txBox="1"/>
      </xdr:nvSpPr>
      <xdr:spPr>
        <a:xfrm>
          <a:off x="14325111" y="1660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133555</xdr:rowOff>
    </xdr:from>
    <xdr:to>
      <xdr:col>71</xdr:col>
      <xdr:colOff>177800</xdr:colOff>
      <xdr:row>98</xdr:row>
      <xdr:rowOff>137725</xdr:rowOff>
    </xdr:to>
    <xdr:cxnSp macro="">
      <xdr:nvCxnSpPr>
        <xdr:cNvPr id="670" name="直線コネクタ 669"/>
        <xdr:cNvCxnSpPr/>
      </xdr:nvCxnSpPr>
      <xdr:spPr>
        <a:xfrm flipV="1">
          <a:off x="12814300" y="16935655"/>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83707</xdr:rowOff>
    </xdr:from>
    <xdr:to>
      <xdr:col>85</xdr:col>
      <xdr:colOff>177800</xdr:colOff>
      <xdr:row>99</xdr:row>
      <xdr:rowOff>13857</xdr:rowOff>
    </xdr:to>
    <xdr:sp macro="" textlink="">
      <xdr:nvSpPr>
        <xdr:cNvPr id="680" name="楕円 679"/>
        <xdr:cNvSpPr/>
      </xdr:nvSpPr>
      <xdr:spPr>
        <a:xfrm>
          <a:off x="16268700" y="168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469744" cy="259045"/>
    <xdr:sp macro="" textlink="">
      <xdr:nvSpPr>
        <xdr:cNvPr id="681" name="積立金該当値テキスト"/>
        <xdr:cNvSpPr txBox="1"/>
      </xdr:nvSpPr>
      <xdr:spPr>
        <a:xfrm>
          <a:off x="16370300" y="168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77488</xdr:rowOff>
    </xdr:from>
    <xdr:to>
      <xdr:col>81</xdr:col>
      <xdr:colOff>101600</xdr:colOff>
      <xdr:row>99</xdr:row>
      <xdr:rowOff>7638</xdr:rowOff>
    </xdr:to>
    <xdr:sp macro="" textlink="">
      <xdr:nvSpPr>
        <xdr:cNvPr id="682" name="楕円 681"/>
        <xdr:cNvSpPr/>
      </xdr:nvSpPr>
      <xdr:spPr>
        <a:xfrm>
          <a:off x="15430500" y="168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170215</xdr:rowOff>
    </xdr:from>
    <xdr:ext cx="469744" cy="259045"/>
    <xdr:sp macro="" textlink="">
      <xdr:nvSpPr>
        <xdr:cNvPr id="683" name="テキスト ボックス 682"/>
        <xdr:cNvSpPr txBox="1"/>
      </xdr:nvSpPr>
      <xdr:spPr>
        <a:xfrm>
          <a:off x="15246428" y="169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81201</xdr:rowOff>
    </xdr:from>
    <xdr:to>
      <xdr:col>76</xdr:col>
      <xdr:colOff>165100</xdr:colOff>
      <xdr:row>99</xdr:row>
      <xdr:rowOff>11351</xdr:rowOff>
    </xdr:to>
    <xdr:sp macro="" textlink="">
      <xdr:nvSpPr>
        <xdr:cNvPr id="684" name="楕円 683"/>
        <xdr:cNvSpPr/>
      </xdr:nvSpPr>
      <xdr:spPr>
        <a:xfrm>
          <a:off x="14541500" y="168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2478</xdr:rowOff>
    </xdr:from>
    <xdr:ext cx="469744" cy="259045"/>
    <xdr:sp macro="" textlink="">
      <xdr:nvSpPr>
        <xdr:cNvPr id="685" name="テキスト ボックス 684"/>
        <xdr:cNvSpPr txBox="1"/>
      </xdr:nvSpPr>
      <xdr:spPr>
        <a:xfrm>
          <a:off x="14357428" y="1697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82755</xdr:rowOff>
    </xdr:from>
    <xdr:to>
      <xdr:col>72</xdr:col>
      <xdr:colOff>38100</xdr:colOff>
      <xdr:row>99</xdr:row>
      <xdr:rowOff>12905</xdr:rowOff>
    </xdr:to>
    <xdr:sp macro="" textlink="">
      <xdr:nvSpPr>
        <xdr:cNvPr id="686" name="楕円 685"/>
        <xdr:cNvSpPr/>
      </xdr:nvSpPr>
      <xdr:spPr>
        <a:xfrm>
          <a:off x="13652500" y="168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4032</xdr:rowOff>
    </xdr:from>
    <xdr:ext cx="469744" cy="259045"/>
    <xdr:sp macro="" textlink="">
      <xdr:nvSpPr>
        <xdr:cNvPr id="687" name="テキスト ボックス 686"/>
        <xdr:cNvSpPr txBox="1"/>
      </xdr:nvSpPr>
      <xdr:spPr>
        <a:xfrm>
          <a:off x="13468428" y="1697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86925</xdr:rowOff>
    </xdr:from>
    <xdr:to>
      <xdr:col>67</xdr:col>
      <xdr:colOff>101600</xdr:colOff>
      <xdr:row>99</xdr:row>
      <xdr:rowOff>17075</xdr:rowOff>
    </xdr:to>
    <xdr:sp macro="" textlink="">
      <xdr:nvSpPr>
        <xdr:cNvPr id="688" name="楕円 687"/>
        <xdr:cNvSpPr/>
      </xdr:nvSpPr>
      <xdr:spPr>
        <a:xfrm>
          <a:off x="12763500" y="168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8202</xdr:rowOff>
    </xdr:from>
    <xdr:ext cx="378565" cy="259045"/>
    <xdr:sp macro="" textlink="">
      <xdr:nvSpPr>
        <xdr:cNvPr id="689" name="テキスト ボックス 688"/>
        <xdr:cNvSpPr txBox="1"/>
      </xdr:nvSpPr>
      <xdr:spPr>
        <a:xfrm>
          <a:off x="12625017" y="16981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49992</xdr:rowOff>
    </xdr:from>
    <xdr:to>
      <xdr:col>107</xdr:col>
      <xdr:colOff>101600</xdr:colOff>
      <xdr:row>38</xdr:row>
      <xdr:rowOff>151592</xdr:rowOff>
    </xdr:to>
    <xdr:sp macro="" textlink="">
      <xdr:nvSpPr>
        <xdr:cNvPr id="723" name="フローチャート: 判断 722"/>
        <xdr:cNvSpPr/>
      </xdr:nvSpPr>
      <xdr:spPr>
        <a:xfrm>
          <a:off x="20383500" y="656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168119</xdr:rowOff>
    </xdr:from>
    <xdr:ext cx="378565" cy="259045"/>
    <xdr:sp macro="" textlink="">
      <xdr:nvSpPr>
        <xdr:cNvPr id="724" name="テキスト ボックス 723"/>
        <xdr:cNvSpPr txBox="1"/>
      </xdr:nvSpPr>
      <xdr:spPr>
        <a:xfrm>
          <a:off x="20245017" y="634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37782</xdr:rowOff>
    </xdr:from>
    <xdr:to>
      <xdr:col>116</xdr:col>
      <xdr:colOff>63500</xdr:colOff>
      <xdr:row>59</xdr:row>
      <xdr:rowOff>37821</xdr:rowOff>
    </xdr:to>
    <xdr:cxnSp macro="">
      <xdr:nvCxnSpPr>
        <xdr:cNvPr id="773" name="直線コネクタ 772"/>
        <xdr:cNvCxnSpPr/>
      </xdr:nvCxnSpPr>
      <xdr:spPr>
        <a:xfrm flipV="1">
          <a:off x="21323300" y="10153332"/>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126936</xdr:rowOff>
    </xdr:from>
    <xdr:to>
      <xdr:col>111</xdr:col>
      <xdr:colOff>177800</xdr:colOff>
      <xdr:row>59</xdr:row>
      <xdr:rowOff>37821</xdr:rowOff>
    </xdr:to>
    <xdr:cxnSp macro="">
      <xdr:nvCxnSpPr>
        <xdr:cNvPr id="776" name="直線コネクタ 775"/>
        <xdr:cNvCxnSpPr/>
      </xdr:nvCxnSpPr>
      <xdr:spPr>
        <a:xfrm>
          <a:off x="20434300" y="10071036"/>
          <a:ext cx="889000" cy="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126403</xdr:rowOff>
    </xdr:from>
    <xdr:to>
      <xdr:col>107</xdr:col>
      <xdr:colOff>50800</xdr:colOff>
      <xdr:row>58</xdr:row>
      <xdr:rowOff>126936</xdr:rowOff>
    </xdr:to>
    <xdr:cxnSp macro="">
      <xdr:nvCxnSpPr>
        <xdr:cNvPr id="779" name="直線コネクタ 778"/>
        <xdr:cNvCxnSpPr/>
      </xdr:nvCxnSpPr>
      <xdr:spPr>
        <a:xfrm>
          <a:off x="19545300" y="1007050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66421</xdr:rowOff>
    </xdr:from>
    <xdr:to>
      <xdr:col>107</xdr:col>
      <xdr:colOff>101600</xdr:colOff>
      <xdr:row>58</xdr:row>
      <xdr:rowOff>168021</xdr:rowOff>
    </xdr:to>
    <xdr:sp macro="" textlink="">
      <xdr:nvSpPr>
        <xdr:cNvPr id="780" name="フローチャート: 判断 779"/>
        <xdr:cNvSpPr/>
      </xdr:nvSpPr>
      <xdr:spPr>
        <a:xfrm>
          <a:off x="20383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13098</xdr:rowOff>
    </xdr:from>
    <xdr:ext cx="469744" cy="259045"/>
    <xdr:sp macro="" textlink="">
      <xdr:nvSpPr>
        <xdr:cNvPr id="781" name="テキスト ボックス 780"/>
        <xdr:cNvSpPr txBox="1"/>
      </xdr:nvSpPr>
      <xdr:spPr>
        <a:xfrm>
          <a:off x="20199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126061</xdr:rowOff>
    </xdr:from>
    <xdr:to>
      <xdr:col>102</xdr:col>
      <xdr:colOff>114300</xdr:colOff>
      <xdr:row>58</xdr:row>
      <xdr:rowOff>126403</xdr:rowOff>
    </xdr:to>
    <xdr:cxnSp macro="">
      <xdr:nvCxnSpPr>
        <xdr:cNvPr id="782" name="直線コネクタ 781"/>
        <xdr:cNvCxnSpPr/>
      </xdr:nvCxnSpPr>
      <xdr:spPr>
        <a:xfrm>
          <a:off x="18656300" y="10070161"/>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158432</xdr:rowOff>
    </xdr:from>
    <xdr:to>
      <xdr:col>116</xdr:col>
      <xdr:colOff>114300</xdr:colOff>
      <xdr:row>59</xdr:row>
      <xdr:rowOff>88582</xdr:rowOff>
    </xdr:to>
    <xdr:sp macro="" textlink="">
      <xdr:nvSpPr>
        <xdr:cNvPr id="792" name="楕円 791"/>
        <xdr:cNvSpPr/>
      </xdr:nvSpPr>
      <xdr:spPr>
        <a:xfrm>
          <a:off x="221107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73359</xdr:rowOff>
    </xdr:from>
    <xdr:ext cx="378565" cy="259045"/>
    <xdr:sp macro="" textlink="">
      <xdr:nvSpPr>
        <xdr:cNvPr id="793" name="貸付金該当値テキスト"/>
        <xdr:cNvSpPr txBox="1"/>
      </xdr:nvSpPr>
      <xdr:spPr>
        <a:xfrm>
          <a:off x="22212300" y="1001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158471</xdr:rowOff>
    </xdr:from>
    <xdr:to>
      <xdr:col>112</xdr:col>
      <xdr:colOff>38100</xdr:colOff>
      <xdr:row>59</xdr:row>
      <xdr:rowOff>88621</xdr:rowOff>
    </xdr:to>
    <xdr:sp macro="" textlink="">
      <xdr:nvSpPr>
        <xdr:cNvPr id="794" name="楕円 793"/>
        <xdr:cNvSpPr/>
      </xdr:nvSpPr>
      <xdr:spPr>
        <a:xfrm>
          <a:off x="21272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79748</xdr:rowOff>
    </xdr:from>
    <xdr:ext cx="378565" cy="259045"/>
    <xdr:sp macro="" textlink="">
      <xdr:nvSpPr>
        <xdr:cNvPr id="795" name="テキスト ボックス 794"/>
        <xdr:cNvSpPr txBox="1"/>
      </xdr:nvSpPr>
      <xdr:spPr>
        <a:xfrm>
          <a:off x="21134017" y="101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76136</xdr:rowOff>
    </xdr:from>
    <xdr:to>
      <xdr:col>107</xdr:col>
      <xdr:colOff>101600</xdr:colOff>
      <xdr:row>59</xdr:row>
      <xdr:rowOff>6286</xdr:rowOff>
    </xdr:to>
    <xdr:sp macro="" textlink="">
      <xdr:nvSpPr>
        <xdr:cNvPr id="796" name="楕円 795"/>
        <xdr:cNvSpPr/>
      </xdr:nvSpPr>
      <xdr:spPr>
        <a:xfrm>
          <a:off x="20383500" y="100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168863</xdr:rowOff>
    </xdr:from>
    <xdr:ext cx="469744" cy="259045"/>
    <xdr:sp macro="" textlink="">
      <xdr:nvSpPr>
        <xdr:cNvPr id="797" name="テキスト ボックス 796"/>
        <xdr:cNvSpPr txBox="1"/>
      </xdr:nvSpPr>
      <xdr:spPr>
        <a:xfrm>
          <a:off x="20199428" y="1011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75603</xdr:rowOff>
    </xdr:from>
    <xdr:to>
      <xdr:col>102</xdr:col>
      <xdr:colOff>165100</xdr:colOff>
      <xdr:row>59</xdr:row>
      <xdr:rowOff>5753</xdr:rowOff>
    </xdr:to>
    <xdr:sp macro="" textlink="">
      <xdr:nvSpPr>
        <xdr:cNvPr id="798" name="楕円 797"/>
        <xdr:cNvSpPr/>
      </xdr:nvSpPr>
      <xdr:spPr>
        <a:xfrm>
          <a:off x="19494500" y="100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168330</xdr:rowOff>
    </xdr:from>
    <xdr:ext cx="469744" cy="259045"/>
    <xdr:sp macro="" textlink="">
      <xdr:nvSpPr>
        <xdr:cNvPr id="799" name="テキスト ボックス 798"/>
        <xdr:cNvSpPr txBox="1"/>
      </xdr:nvSpPr>
      <xdr:spPr>
        <a:xfrm>
          <a:off x="19310428" y="1011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75261</xdr:rowOff>
    </xdr:from>
    <xdr:to>
      <xdr:col>98</xdr:col>
      <xdr:colOff>38100</xdr:colOff>
      <xdr:row>59</xdr:row>
      <xdr:rowOff>5411</xdr:rowOff>
    </xdr:to>
    <xdr:sp macro="" textlink="">
      <xdr:nvSpPr>
        <xdr:cNvPr id="800" name="楕円 799"/>
        <xdr:cNvSpPr/>
      </xdr:nvSpPr>
      <xdr:spPr>
        <a:xfrm>
          <a:off x="18605500" y="100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167988</xdr:rowOff>
    </xdr:from>
    <xdr:ext cx="469744" cy="259045"/>
    <xdr:sp macro="" textlink="">
      <xdr:nvSpPr>
        <xdr:cNvPr id="801" name="テキスト ボックス 800"/>
        <xdr:cNvSpPr txBox="1"/>
      </xdr:nvSpPr>
      <xdr:spPr>
        <a:xfrm>
          <a:off x="18421428" y="1011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105981</xdr:rowOff>
    </xdr:from>
    <xdr:to>
      <xdr:col>116</xdr:col>
      <xdr:colOff>63500</xdr:colOff>
      <xdr:row>74</xdr:row>
      <xdr:rowOff>127927</xdr:rowOff>
    </xdr:to>
    <xdr:cxnSp macro="">
      <xdr:nvCxnSpPr>
        <xdr:cNvPr id="831" name="直線コネクタ 830"/>
        <xdr:cNvCxnSpPr/>
      </xdr:nvCxnSpPr>
      <xdr:spPr>
        <a:xfrm flipV="1">
          <a:off x="21323300" y="12793281"/>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127927</xdr:rowOff>
    </xdr:from>
    <xdr:to>
      <xdr:col>111</xdr:col>
      <xdr:colOff>177800</xdr:colOff>
      <xdr:row>74</xdr:row>
      <xdr:rowOff>156197</xdr:rowOff>
    </xdr:to>
    <xdr:cxnSp macro="">
      <xdr:nvCxnSpPr>
        <xdr:cNvPr id="834" name="直線コネクタ 833"/>
        <xdr:cNvCxnSpPr/>
      </xdr:nvCxnSpPr>
      <xdr:spPr>
        <a:xfrm flipV="1">
          <a:off x="20434300" y="12815227"/>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156197</xdr:rowOff>
    </xdr:from>
    <xdr:to>
      <xdr:col>107</xdr:col>
      <xdr:colOff>50800</xdr:colOff>
      <xdr:row>75</xdr:row>
      <xdr:rowOff>66205</xdr:rowOff>
    </xdr:to>
    <xdr:cxnSp macro="">
      <xdr:nvCxnSpPr>
        <xdr:cNvPr id="837" name="直線コネクタ 836"/>
        <xdr:cNvCxnSpPr/>
      </xdr:nvCxnSpPr>
      <xdr:spPr>
        <a:xfrm flipV="1">
          <a:off x="19545300" y="12843497"/>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90824</xdr:rowOff>
    </xdr:from>
    <xdr:to>
      <xdr:col>107</xdr:col>
      <xdr:colOff>101600</xdr:colOff>
      <xdr:row>77</xdr:row>
      <xdr:rowOff>20974</xdr:rowOff>
    </xdr:to>
    <xdr:sp macro="" textlink="">
      <xdr:nvSpPr>
        <xdr:cNvPr id="838" name="フローチャート: 判断 837"/>
        <xdr:cNvSpPr/>
      </xdr:nvSpPr>
      <xdr:spPr>
        <a:xfrm>
          <a:off x="20383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12101</xdr:rowOff>
    </xdr:from>
    <xdr:ext cx="534377" cy="259045"/>
    <xdr:sp macro="" textlink="">
      <xdr:nvSpPr>
        <xdr:cNvPr id="839" name="テキスト ボックス 838"/>
        <xdr:cNvSpPr txBox="1"/>
      </xdr:nvSpPr>
      <xdr:spPr>
        <a:xfrm>
          <a:off x="20167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66205</xdr:rowOff>
    </xdr:from>
    <xdr:to>
      <xdr:col>102</xdr:col>
      <xdr:colOff>114300</xdr:colOff>
      <xdr:row>75</xdr:row>
      <xdr:rowOff>95161</xdr:rowOff>
    </xdr:to>
    <xdr:cxnSp macro="">
      <xdr:nvCxnSpPr>
        <xdr:cNvPr id="840" name="直線コネクタ 839"/>
        <xdr:cNvCxnSpPr/>
      </xdr:nvCxnSpPr>
      <xdr:spPr>
        <a:xfrm flipV="1">
          <a:off x="18656300" y="1292495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55181</xdr:rowOff>
    </xdr:from>
    <xdr:to>
      <xdr:col>116</xdr:col>
      <xdr:colOff>114300</xdr:colOff>
      <xdr:row>74</xdr:row>
      <xdr:rowOff>156781</xdr:rowOff>
    </xdr:to>
    <xdr:sp macro="" textlink="">
      <xdr:nvSpPr>
        <xdr:cNvPr id="850" name="楕円 849"/>
        <xdr:cNvSpPr/>
      </xdr:nvSpPr>
      <xdr:spPr>
        <a:xfrm>
          <a:off x="22110700" y="127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78058</xdr:rowOff>
    </xdr:from>
    <xdr:ext cx="534377" cy="259045"/>
    <xdr:sp macro="" textlink="">
      <xdr:nvSpPr>
        <xdr:cNvPr id="851" name="繰出金該当値テキスト"/>
        <xdr:cNvSpPr txBox="1"/>
      </xdr:nvSpPr>
      <xdr:spPr>
        <a:xfrm>
          <a:off x="22212300" y="12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77127</xdr:rowOff>
    </xdr:from>
    <xdr:to>
      <xdr:col>112</xdr:col>
      <xdr:colOff>38100</xdr:colOff>
      <xdr:row>75</xdr:row>
      <xdr:rowOff>7277</xdr:rowOff>
    </xdr:to>
    <xdr:sp macro="" textlink="">
      <xdr:nvSpPr>
        <xdr:cNvPr id="852" name="楕円 851"/>
        <xdr:cNvSpPr/>
      </xdr:nvSpPr>
      <xdr:spPr>
        <a:xfrm>
          <a:off x="21272500" y="127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23804</xdr:rowOff>
    </xdr:from>
    <xdr:ext cx="534377" cy="259045"/>
    <xdr:sp macro="" textlink="">
      <xdr:nvSpPr>
        <xdr:cNvPr id="853" name="テキスト ボックス 852"/>
        <xdr:cNvSpPr txBox="1"/>
      </xdr:nvSpPr>
      <xdr:spPr>
        <a:xfrm>
          <a:off x="21056111" y="125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105397</xdr:rowOff>
    </xdr:from>
    <xdr:to>
      <xdr:col>107</xdr:col>
      <xdr:colOff>101600</xdr:colOff>
      <xdr:row>75</xdr:row>
      <xdr:rowOff>35547</xdr:rowOff>
    </xdr:to>
    <xdr:sp macro="" textlink="">
      <xdr:nvSpPr>
        <xdr:cNvPr id="854" name="楕円 853"/>
        <xdr:cNvSpPr/>
      </xdr:nvSpPr>
      <xdr:spPr>
        <a:xfrm>
          <a:off x="20383500" y="127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52074</xdr:rowOff>
    </xdr:from>
    <xdr:ext cx="534377" cy="259045"/>
    <xdr:sp macro="" textlink="">
      <xdr:nvSpPr>
        <xdr:cNvPr id="855" name="テキスト ボックス 854"/>
        <xdr:cNvSpPr txBox="1"/>
      </xdr:nvSpPr>
      <xdr:spPr>
        <a:xfrm>
          <a:off x="20167111" y="125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15405</xdr:rowOff>
    </xdr:from>
    <xdr:to>
      <xdr:col>102</xdr:col>
      <xdr:colOff>165100</xdr:colOff>
      <xdr:row>75</xdr:row>
      <xdr:rowOff>117005</xdr:rowOff>
    </xdr:to>
    <xdr:sp macro="" textlink="">
      <xdr:nvSpPr>
        <xdr:cNvPr id="856" name="楕円 855"/>
        <xdr:cNvSpPr/>
      </xdr:nvSpPr>
      <xdr:spPr>
        <a:xfrm>
          <a:off x="19494500" y="128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133532</xdr:rowOff>
    </xdr:from>
    <xdr:ext cx="534377" cy="259045"/>
    <xdr:sp macro="" textlink="">
      <xdr:nvSpPr>
        <xdr:cNvPr id="857" name="テキスト ボックス 856"/>
        <xdr:cNvSpPr txBox="1"/>
      </xdr:nvSpPr>
      <xdr:spPr>
        <a:xfrm>
          <a:off x="19278111" y="126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44361</xdr:rowOff>
    </xdr:from>
    <xdr:to>
      <xdr:col>98</xdr:col>
      <xdr:colOff>38100</xdr:colOff>
      <xdr:row>75</xdr:row>
      <xdr:rowOff>145961</xdr:rowOff>
    </xdr:to>
    <xdr:sp macro="" textlink="">
      <xdr:nvSpPr>
        <xdr:cNvPr id="858" name="楕円 857"/>
        <xdr:cNvSpPr/>
      </xdr:nvSpPr>
      <xdr:spPr>
        <a:xfrm>
          <a:off x="18605500" y="129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162488</xdr:rowOff>
    </xdr:from>
    <xdr:ext cx="534377" cy="259045"/>
    <xdr:sp macro="" textlink="">
      <xdr:nvSpPr>
        <xdr:cNvPr id="859" name="テキスト ボックス 858"/>
        <xdr:cNvSpPr txBox="1"/>
      </xdr:nvSpPr>
      <xdr:spPr>
        <a:xfrm>
          <a:off x="18389111" y="126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歳出状況については、本市の扶助費が類似団体内でも最も高い数値となっている。住民一人当たりの扶助費については、近隣市町村においても軒並み高い数値となっており、旧産炭地域としての産業基盤の惰弱さと、急速な高齢化や働き手の流出といった、地域の特性も大きく影響している。</a:t>
          </a:r>
          <a:endParaRPr lang="ja-JP" altLang="ja-JP" sz="1400">
            <a:effectLst/>
          </a:endParaRPr>
        </a:p>
        <a:p>
          <a:r>
            <a:rPr kumimoji="1" lang="ja-JP" altLang="ja-JP" sz="1100">
              <a:solidFill>
                <a:schemeClr val="dk1"/>
              </a:solidFill>
              <a:effectLst/>
              <a:latin typeface="+mn-lt"/>
              <a:ea typeface="+mn-ea"/>
              <a:cs typeface="+mn-cs"/>
            </a:rPr>
            <a:t>　扶助費増加の要因としては、障がい福祉サービスの給付が高止まりを続けていること、さらに国による子育て支援政策の拡大によって、保育所や学童保育といった児童に係る扶助費が近年増大していることが挙げられる。</a:t>
          </a:r>
          <a:endParaRPr lang="ja-JP" altLang="ja-JP" sz="1400">
            <a:effectLst/>
          </a:endParaRPr>
        </a:p>
        <a:p>
          <a:r>
            <a:rPr kumimoji="1" lang="ja-JP" altLang="ja-JP" sz="1100">
              <a:solidFill>
                <a:schemeClr val="dk1"/>
              </a:solidFill>
              <a:effectLst/>
              <a:latin typeface="+mn-lt"/>
              <a:ea typeface="+mn-ea"/>
              <a:cs typeface="+mn-cs"/>
            </a:rPr>
            <a:t>　それらの財源を捻出するために、普通建設事業や物件費を抑制・削減せざるをえないのが現状である。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57,151
56,680
61.76
24,476,852
24,346,199
10,766
13,108,046
20,626,563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51308</xdr:rowOff>
    </xdr:from>
    <xdr:to>
      <xdr:col>24</xdr:col>
      <xdr:colOff>63500</xdr:colOff>
      <xdr:row>35</xdr:row>
      <xdr:rowOff>53213</xdr:rowOff>
    </xdr:to>
    <xdr:cxnSp macro="">
      <xdr:nvCxnSpPr>
        <xdr:cNvPr id="61" name="直線コネクタ 60"/>
        <xdr:cNvCxnSpPr/>
      </xdr:nvCxnSpPr>
      <xdr:spPr>
        <a:xfrm>
          <a:off x="3797300" y="605205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130556</xdr:rowOff>
    </xdr:from>
    <xdr:to>
      <xdr:col>19</xdr:col>
      <xdr:colOff>177800</xdr:colOff>
      <xdr:row>35</xdr:row>
      <xdr:rowOff>51308</xdr:rowOff>
    </xdr:to>
    <xdr:cxnSp macro="">
      <xdr:nvCxnSpPr>
        <xdr:cNvPr id="64" name="直線コネクタ 63"/>
        <xdr:cNvCxnSpPr/>
      </xdr:nvCxnSpPr>
      <xdr:spPr>
        <a:xfrm>
          <a:off x="2908300" y="5959856"/>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130556</xdr:rowOff>
    </xdr:from>
    <xdr:to>
      <xdr:col>15</xdr:col>
      <xdr:colOff>50800</xdr:colOff>
      <xdr:row>35</xdr:row>
      <xdr:rowOff>51689</xdr:rowOff>
    </xdr:to>
    <xdr:cxnSp macro="">
      <xdr:nvCxnSpPr>
        <xdr:cNvPr id="67" name="直線コネクタ 66"/>
        <xdr:cNvCxnSpPr/>
      </xdr:nvCxnSpPr>
      <xdr:spPr>
        <a:xfrm flipV="1">
          <a:off x="2019300" y="5959856"/>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49276</xdr:rowOff>
    </xdr:from>
    <xdr:to>
      <xdr:col>15</xdr:col>
      <xdr:colOff>101600</xdr:colOff>
      <xdr:row>35</xdr:row>
      <xdr:rowOff>150876</xdr:rowOff>
    </xdr:to>
    <xdr:sp macro="" textlink="">
      <xdr:nvSpPr>
        <xdr:cNvPr id="68" name="フローチャート: 判断 67"/>
        <xdr:cNvSpPr/>
      </xdr:nvSpPr>
      <xdr:spPr>
        <a:xfrm>
          <a:off x="28575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142003</xdr:rowOff>
    </xdr:from>
    <xdr:ext cx="469744" cy="259045"/>
    <xdr:sp macro="" textlink="">
      <xdr:nvSpPr>
        <xdr:cNvPr id="69" name="テキスト ボックス 68"/>
        <xdr:cNvSpPr txBox="1"/>
      </xdr:nvSpPr>
      <xdr:spPr>
        <a:xfrm>
          <a:off x="2673428"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51689</xdr:rowOff>
    </xdr:from>
    <xdr:to>
      <xdr:col>10</xdr:col>
      <xdr:colOff>114300</xdr:colOff>
      <xdr:row>35</xdr:row>
      <xdr:rowOff>69215</xdr:rowOff>
    </xdr:to>
    <xdr:cxnSp macro="">
      <xdr:nvCxnSpPr>
        <xdr:cNvPr id="70" name="直線コネクタ 69"/>
        <xdr:cNvCxnSpPr/>
      </xdr:nvCxnSpPr>
      <xdr:spPr>
        <a:xfrm flipV="1">
          <a:off x="1130300" y="605243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2413</xdr:rowOff>
    </xdr:from>
    <xdr:to>
      <xdr:col>24</xdr:col>
      <xdr:colOff>114300</xdr:colOff>
      <xdr:row>35</xdr:row>
      <xdr:rowOff>104013</xdr:rowOff>
    </xdr:to>
    <xdr:sp macro="" textlink="">
      <xdr:nvSpPr>
        <xdr:cNvPr id="80" name="楕円 79"/>
        <xdr:cNvSpPr/>
      </xdr:nvSpPr>
      <xdr:spPr>
        <a:xfrm>
          <a:off x="45847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25290</xdr:rowOff>
    </xdr:from>
    <xdr:ext cx="469744" cy="259045"/>
    <xdr:sp macro="" textlink="">
      <xdr:nvSpPr>
        <xdr:cNvPr id="81" name="議会費該当値テキスト"/>
        <xdr:cNvSpPr txBox="1"/>
      </xdr:nvSpPr>
      <xdr:spPr>
        <a:xfrm>
          <a:off x="4686300" y="585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508</xdr:rowOff>
    </xdr:from>
    <xdr:to>
      <xdr:col>20</xdr:col>
      <xdr:colOff>38100</xdr:colOff>
      <xdr:row>35</xdr:row>
      <xdr:rowOff>102108</xdr:rowOff>
    </xdr:to>
    <xdr:sp macro="" textlink="">
      <xdr:nvSpPr>
        <xdr:cNvPr id="82" name="楕円 81"/>
        <xdr:cNvSpPr/>
      </xdr:nvSpPr>
      <xdr:spPr>
        <a:xfrm>
          <a:off x="3746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118635</xdr:rowOff>
    </xdr:from>
    <xdr:ext cx="469744" cy="259045"/>
    <xdr:sp macro="" textlink="">
      <xdr:nvSpPr>
        <xdr:cNvPr id="83" name="テキスト ボックス 82"/>
        <xdr:cNvSpPr txBox="1"/>
      </xdr:nvSpPr>
      <xdr:spPr>
        <a:xfrm>
          <a:off x="3562428"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79756</xdr:rowOff>
    </xdr:from>
    <xdr:to>
      <xdr:col>15</xdr:col>
      <xdr:colOff>101600</xdr:colOff>
      <xdr:row>35</xdr:row>
      <xdr:rowOff>9906</xdr:rowOff>
    </xdr:to>
    <xdr:sp macro="" textlink="">
      <xdr:nvSpPr>
        <xdr:cNvPr id="84" name="楕円 83"/>
        <xdr:cNvSpPr/>
      </xdr:nvSpPr>
      <xdr:spPr>
        <a:xfrm>
          <a:off x="2857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26433</xdr:rowOff>
    </xdr:from>
    <xdr:ext cx="469744" cy="259045"/>
    <xdr:sp macro="" textlink="">
      <xdr:nvSpPr>
        <xdr:cNvPr id="85" name="テキスト ボックス 84"/>
        <xdr:cNvSpPr txBox="1"/>
      </xdr:nvSpPr>
      <xdr:spPr>
        <a:xfrm>
          <a:off x="2673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xdr:rowOff>
    </xdr:from>
    <xdr:to>
      <xdr:col>10</xdr:col>
      <xdr:colOff>165100</xdr:colOff>
      <xdr:row>35</xdr:row>
      <xdr:rowOff>102489</xdr:rowOff>
    </xdr:to>
    <xdr:sp macro="" textlink="">
      <xdr:nvSpPr>
        <xdr:cNvPr id="86" name="楕円 85"/>
        <xdr:cNvSpPr/>
      </xdr:nvSpPr>
      <xdr:spPr>
        <a:xfrm>
          <a:off x="1968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119016</xdr:rowOff>
    </xdr:from>
    <xdr:ext cx="469744" cy="259045"/>
    <xdr:sp macro="" textlink="">
      <xdr:nvSpPr>
        <xdr:cNvPr id="87" name="テキスト ボックス 86"/>
        <xdr:cNvSpPr txBox="1"/>
      </xdr:nvSpPr>
      <xdr:spPr>
        <a:xfrm>
          <a:off x="1784428"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18415</xdr:rowOff>
    </xdr:from>
    <xdr:to>
      <xdr:col>6</xdr:col>
      <xdr:colOff>38100</xdr:colOff>
      <xdr:row>35</xdr:row>
      <xdr:rowOff>120015</xdr:rowOff>
    </xdr:to>
    <xdr:sp macro="" textlink="">
      <xdr:nvSpPr>
        <xdr:cNvPr id="88" name="楕円 87"/>
        <xdr:cNvSpPr/>
      </xdr:nvSpPr>
      <xdr:spPr>
        <a:xfrm>
          <a:off x="1079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136542</xdr:rowOff>
    </xdr:from>
    <xdr:ext cx="469744" cy="259045"/>
    <xdr:sp macro="" textlink="">
      <xdr:nvSpPr>
        <xdr:cNvPr id="89" name="テキスト ボックス 88"/>
        <xdr:cNvSpPr txBox="1"/>
      </xdr:nvSpPr>
      <xdr:spPr>
        <a:xfrm>
          <a:off x="895428" y="579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151372</xdr:rowOff>
    </xdr:from>
    <xdr:to>
      <xdr:col>24</xdr:col>
      <xdr:colOff>63500</xdr:colOff>
      <xdr:row>57</xdr:row>
      <xdr:rowOff>162492</xdr:rowOff>
    </xdr:to>
    <xdr:cxnSp macro="">
      <xdr:nvCxnSpPr>
        <xdr:cNvPr id="116" name="直線コネクタ 115"/>
        <xdr:cNvCxnSpPr/>
      </xdr:nvCxnSpPr>
      <xdr:spPr>
        <a:xfrm>
          <a:off x="3797300" y="9924022"/>
          <a:ext cx="8382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151372</xdr:rowOff>
    </xdr:from>
    <xdr:to>
      <xdr:col>19</xdr:col>
      <xdr:colOff>177800</xdr:colOff>
      <xdr:row>57</xdr:row>
      <xdr:rowOff>161454</xdr:rowOff>
    </xdr:to>
    <xdr:cxnSp macro="">
      <xdr:nvCxnSpPr>
        <xdr:cNvPr id="119" name="直線コネクタ 118"/>
        <xdr:cNvCxnSpPr/>
      </xdr:nvCxnSpPr>
      <xdr:spPr>
        <a:xfrm flipV="1">
          <a:off x="2908300" y="9924022"/>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161454</xdr:rowOff>
    </xdr:from>
    <xdr:to>
      <xdr:col>15</xdr:col>
      <xdr:colOff>50800</xdr:colOff>
      <xdr:row>57</xdr:row>
      <xdr:rowOff>162492</xdr:rowOff>
    </xdr:to>
    <xdr:cxnSp macro="">
      <xdr:nvCxnSpPr>
        <xdr:cNvPr id="122" name="直線コネクタ 121"/>
        <xdr:cNvCxnSpPr/>
      </xdr:nvCxnSpPr>
      <xdr:spPr>
        <a:xfrm flipV="1">
          <a:off x="2019300" y="9934104"/>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19794</xdr:rowOff>
    </xdr:from>
    <xdr:to>
      <xdr:col>15</xdr:col>
      <xdr:colOff>101600</xdr:colOff>
      <xdr:row>57</xdr:row>
      <xdr:rowOff>121394</xdr:rowOff>
    </xdr:to>
    <xdr:sp macro="" textlink="">
      <xdr:nvSpPr>
        <xdr:cNvPr id="123" name="フローチャート: 判断 122"/>
        <xdr:cNvSpPr/>
      </xdr:nvSpPr>
      <xdr:spPr>
        <a:xfrm>
          <a:off x="2857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137921</xdr:rowOff>
    </xdr:from>
    <xdr:ext cx="534377" cy="259045"/>
    <xdr:sp macro="" textlink="">
      <xdr:nvSpPr>
        <xdr:cNvPr id="124" name="テキスト ボックス 123"/>
        <xdr:cNvSpPr txBox="1"/>
      </xdr:nvSpPr>
      <xdr:spPr>
        <a:xfrm>
          <a:off x="2641111" y="95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162492</xdr:rowOff>
    </xdr:from>
    <xdr:to>
      <xdr:col>10</xdr:col>
      <xdr:colOff>114300</xdr:colOff>
      <xdr:row>57</xdr:row>
      <xdr:rowOff>164178</xdr:rowOff>
    </xdr:to>
    <xdr:cxnSp macro="">
      <xdr:nvCxnSpPr>
        <xdr:cNvPr id="125" name="直線コネクタ 124"/>
        <xdr:cNvCxnSpPr/>
      </xdr:nvCxnSpPr>
      <xdr:spPr>
        <a:xfrm flipV="1">
          <a:off x="1130300" y="9935142"/>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111692</xdr:rowOff>
    </xdr:from>
    <xdr:to>
      <xdr:col>24</xdr:col>
      <xdr:colOff>114300</xdr:colOff>
      <xdr:row>58</xdr:row>
      <xdr:rowOff>41842</xdr:rowOff>
    </xdr:to>
    <xdr:sp macro="" textlink="">
      <xdr:nvSpPr>
        <xdr:cNvPr id="135" name="楕円 134"/>
        <xdr:cNvSpPr/>
      </xdr:nvSpPr>
      <xdr:spPr>
        <a:xfrm>
          <a:off x="4584700" y="98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26619</xdr:rowOff>
    </xdr:from>
    <xdr:ext cx="534377" cy="259045"/>
    <xdr:sp macro="" textlink="">
      <xdr:nvSpPr>
        <xdr:cNvPr id="136" name="総務費該当値テキスト"/>
        <xdr:cNvSpPr txBox="1"/>
      </xdr:nvSpPr>
      <xdr:spPr>
        <a:xfrm>
          <a:off x="4686300" y="979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100572</xdr:rowOff>
    </xdr:from>
    <xdr:to>
      <xdr:col>20</xdr:col>
      <xdr:colOff>38100</xdr:colOff>
      <xdr:row>58</xdr:row>
      <xdr:rowOff>30722</xdr:rowOff>
    </xdr:to>
    <xdr:sp macro="" textlink="">
      <xdr:nvSpPr>
        <xdr:cNvPr id="137" name="楕円 136"/>
        <xdr:cNvSpPr/>
      </xdr:nvSpPr>
      <xdr:spPr>
        <a:xfrm>
          <a:off x="3746500" y="98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21849</xdr:rowOff>
    </xdr:from>
    <xdr:ext cx="534377" cy="259045"/>
    <xdr:sp macro="" textlink="">
      <xdr:nvSpPr>
        <xdr:cNvPr id="138" name="テキスト ボックス 137"/>
        <xdr:cNvSpPr txBox="1"/>
      </xdr:nvSpPr>
      <xdr:spPr>
        <a:xfrm>
          <a:off x="3530111" y="99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110654</xdr:rowOff>
    </xdr:from>
    <xdr:to>
      <xdr:col>15</xdr:col>
      <xdr:colOff>101600</xdr:colOff>
      <xdr:row>58</xdr:row>
      <xdr:rowOff>40804</xdr:rowOff>
    </xdr:to>
    <xdr:sp macro="" textlink="">
      <xdr:nvSpPr>
        <xdr:cNvPr id="139" name="楕円 138"/>
        <xdr:cNvSpPr/>
      </xdr:nvSpPr>
      <xdr:spPr>
        <a:xfrm>
          <a:off x="2857500" y="98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31931</xdr:rowOff>
    </xdr:from>
    <xdr:ext cx="534377" cy="259045"/>
    <xdr:sp macro="" textlink="">
      <xdr:nvSpPr>
        <xdr:cNvPr id="140" name="テキスト ボックス 139"/>
        <xdr:cNvSpPr txBox="1"/>
      </xdr:nvSpPr>
      <xdr:spPr>
        <a:xfrm>
          <a:off x="2641111" y="99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111692</xdr:rowOff>
    </xdr:from>
    <xdr:to>
      <xdr:col>10</xdr:col>
      <xdr:colOff>165100</xdr:colOff>
      <xdr:row>58</xdr:row>
      <xdr:rowOff>41842</xdr:rowOff>
    </xdr:to>
    <xdr:sp macro="" textlink="">
      <xdr:nvSpPr>
        <xdr:cNvPr id="141" name="楕円 140"/>
        <xdr:cNvSpPr/>
      </xdr:nvSpPr>
      <xdr:spPr>
        <a:xfrm>
          <a:off x="1968500" y="98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32969</xdr:rowOff>
    </xdr:from>
    <xdr:ext cx="534377" cy="259045"/>
    <xdr:sp macro="" textlink="">
      <xdr:nvSpPr>
        <xdr:cNvPr id="142" name="テキスト ボックス 141"/>
        <xdr:cNvSpPr txBox="1"/>
      </xdr:nvSpPr>
      <xdr:spPr>
        <a:xfrm>
          <a:off x="1752111" y="99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113378</xdr:rowOff>
    </xdr:from>
    <xdr:to>
      <xdr:col>6</xdr:col>
      <xdr:colOff>38100</xdr:colOff>
      <xdr:row>58</xdr:row>
      <xdr:rowOff>43528</xdr:rowOff>
    </xdr:to>
    <xdr:sp macro="" textlink="">
      <xdr:nvSpPr>
        <xdr:cNvPr id="143" name="楕円 142"/>
        <xdr:cNvSpPr/>
      </xdr:nvSpPr>
      <xdr:spPr>
        <a:xfrm>
          <a:off x="1079500" y="98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34655</xdr:rowOff>
    </xdr:from>
    <xdr:ext cx="534377" cy="259045"/>
    <xdr:sp macro="" textlink="">
      <xdr:nvSpPr>
        <xdr:cNvPr id="144" name="テキスト ボックス 143"/>
        <xdr:cNvSpPr txBox="1"/>
      </xdr:nvSpPr>
      <xdr:spPr>
        <a:xfrm>
          <a:off x="863111" y="99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122920</xdr:rowOff>
    </xdr:from>
    <xdr:to>
      <xdr:col>24</xdr:col>
      <xdr:colOff>63500</xdr:colOff>
      <xdr:row>75</xdr:row>
      <xdr:rowOff>129221</xdr:rowOff>
    </xdr:to>
    <xdr:cxnSp macro="">
      <xdr:nvCxnSpPr>
        <xdr:cNvPr id="172" name="直線コネクタ 171"/>
        <xdr:cNvCxnSpPr/>
      </xdr:nvCxnSpPr>
      <xdr:spPr>
        <a:xfrm flipV="1">
          <a:off x="3797300" y="12981670"/>
          <a:ext cx="8382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129221</xdr:rowOff>
    </xdr:from>
    <xdr:to>
      <xdr:col>19</xdr:col>
      <xdr:colOff>177800</xdr:colOff>
      <xdr:row>76</xdr:row>
      <xdr:rowOff>10948</xdr:rowOff>
    </xdr:to>
    <xdr:cxnSp macro="">
      <xdr:nvCxnSpPr>
        <xdr:cNvPr id="175" name="直線コネクタ 174"/>
        <xdr:cNvCxnSpPr/>
      </xdr:nvCxnSpPr>
      <xdr:spPr>
        <a:xfrm flipV="1">
          <a:off x="2908300" y="12987971"/>
          <a:ext cx="889000" cy="5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10948</xdr:rowOff>
    </xdr:from>
    <xdr:to>
      <xdr:col>15</xdr:col>
      <xdr:colOff>50800</xdr:colOff>
      <xdr:row>76</xdr:row>
      <xdr:rowOff>38883</xdr:rowOff>
    </xdr:to>
    <xdr:cxnSp macro="">
      <xdr:nvCxnSpPr>
        <xdr:cNvPr id="178" name="直線コネクタ 177"/>
        <xdr:cNvCxnSpPr/>
      </xdr:nvCxnSpPr>
      <xdr:spPr>
        <a:xfrm flipV="1">
          <a:off x="2019300" y="13041148"/>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72551</xdr:rowOff>
    </xdr:from>
    <xdr:to>
      <xdr:col>15</xdr:col>
      <xdr:colOff>101600</xdr:colOff>
      <xdr:row>78</xdr:row>
      <xdr:rowOff>2701</xdr:rowOff>
    </xdr:to>
    <xdr:sp macro="" textlink="">
      <xdr:nvSpPr>
        <xdr:cNvPr id="179" name="フローチャート: 判断 178"/>
        <xdr:cNvSpPr/>
      </xdr:nvSpPr>
      <xdr:spPr>
        <a:xfrm>
          <a:off x="2857500" y="132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165278</xdr:rowOff>
    </xdr:from>
    <xdr:ext cx="599010" cy="259045"/>
    <xdr:sp macro="" textlink="">
      <xdr:nvSpPr>
        <xdr:cNvPr id="180" name="テキスト ボックス 179"/>
        <xdr:cNvSpPr txBox="1"/>
      </xdr:nvSpPr>
      <xdr:spPr>
        <a:xfrm>
          <a:off x="2608795" y="1336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38883</xdr:rowOff>
    </xdr:from>
    <xdr:to>
      <xdr:col>10</xdr:col>
      <xdr:colOff>114300</xdr:colOff>
      <xdr:row>76</xdr:row>
      <xdr:rowOff>88489</xdr:rowOff>
    </xdr:to>
    <xdr:cxnSp macro="">
      <xdr:nvCxnSpPr>
        <xdr:cNvPr id="181" name="直線コネクタ 180"/>
        <xdr:cNvCxnSpPr/>
      </xdr:nvCxnSpPr>
      <xdr:spPr>
        <a:xfrm flipV="1">
          <a:off x="1130300" y="13069083"/>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150894</xdr:rowOff>
    </xdr:from>
    <xdr:ext cx="599010" cy="259045"/>
    <xdr:sp macro="" textlink="">
      <xdr:nvSpPr>
        <xdr:cNvPr id="183" name="テキスト ボックス 182"/>
        <xdr:cNvSpPr txBox="1"/>
      </xdr:nvSpPr>
      <xdr:spPr>
        <a:xfrm>
          <a:off x="1719795"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9605</xdr:rowOff>
    </xdr:from>
    <xdr:ext cx="599010" cy="259045"/>
    <xdr:sp macro="" textlink="">
      <xdr:nvSpPr>
        <xdr:cNvPr id="185" name="テキスト ボックス 184"/>
        <xdr:cNvSpPr txBox="1"/>
      </xdr:nvSpPr>
      <xdr:spPr>
        <a:xfrm>
          <a:off x="830795"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72120</xdr:rowOff>
    </xdr:from>
    <xdr:to>
      <xdr:col>24</xdr:col>
      <xdr:colOff>114300</xdr:colOff>
      <xdr:row>76</xdr:row>
      <xdr:rowOff>2270</xdr:rowOff>
    </xdr:to>
    <xdr:sp macro="" textlink="">
      <xdr:nvSpPr>
        <xdr:cNvPr id="191" name="楕円 190"/>
        <xdr:cNvSpPr/>
      </xdr:nvSpPr>
      <xdr:spPr>
        <a:xfrm>
          <a:off x="4584700" y="129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94997</xdr:rowOff>
    </xdr:from>
    <xdr:ext cx="599010" cy="259045"/>
    <xdr:sp macro="" textlink="">
      <xdr:nvSpPr>
        <xdr:cNvPr id="192" name="民生費該当値テキスト"/>
        <xdr:cNvSpPr txBox="1"/>
      </xdr:nvSpPr>
      <xdr:spPr>
        <a:xfrm>
          <a:off x="4686300" y="1278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78421</xdr:rowOff>
    </xdr:from>
    <xdr:to>
      <xdr:col>20</xdr:col>
      <xdr:colOff>38100</xdr:colOff>
      <xdr:row>76</xdr:row>
      <xdr:rowOff>8570</xdr:rowOff>
    </xdr:to>
    <xdr:sp macro="" textlink="">
      <xdr:nvSpPr>
        <xdr:cNvPr id="193" name="楕円 192"/>
        <xdr:cNvSpPr/>
      </xdr:nvSpPr>
      <xdr:spPr>
        <a:xfrm>
          <a:off x="3746500" y="129371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25098</xdr:rowOff>
    </xdr:from>
    <xdr:ext cx="599010" cy="259045"/>
    <xdr:sp macro="" textlink="">
      <xdr:nvSpPr>
        <xdr:cNvPr id="194" name="テキスト ボックス 193"/>
        <xdr:cNvSpPr txBox="1"/>
      </xdr:nvSpPr>
      <xdr:spPr>
        <a:xfrm>
          <a:off x="3497795" y="1271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131598</xdr:rowOff>
    </xdr:from>
    <xdr:to>
      <xdr:col>15</xdr:col>
      <xdr:colOff>101600</xdr:colOff>
      <xdr:row>76</xdr:row>
      <xdr:rowOff>61748</xdr:rowOff>
    </xdr:to>
    <xdr:sp macro="" textlink="">
      <xdr:nvSpPr>
        <xdr:cNvPr id="195" name="楕円 194"/>
        <xdr:cNvSpPr/>
      </xdr:nvSpPr>
      <xdr:spPr>
        <a:xfrm>
          <a:off x="2857500" y="129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78275</xdr:rowOff>
    </xdr:from>
    <xdr:ext cx="599010" cy="259045"/>
    <xdr:sp macro="" textlink="">
      <xdr:nvSpPr>
        <xdr:cNvPr id="196" name="テキスト ボックス 195"/>
        <xdr:cNvSpPr txBox="1"/>
      </xdr:nvSpPr>
      <xdr:spPr>
        <a:xfrm>
          <a:off x="2608795" y="1276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159533</xdr:rowOff>
    </xdr:from>
    <xdr:to>
      <xdr:col>10</xdr:col>
      <xdr:colOff>165100</xdr:colOff>
      <xdr:row>76</xdr:row>
      <xdr:rowOff>89683</xdr:rowOff>
    </xdr:to>
    <xdr:sp macro="" textlink="">
      <xdr:nvSpPr>
        <xdr:cNvPr id="197" name="楕円 196"/>
        <xdr:cNvSpPr/>
      </xdr:nvSpPr>
      <xdr:spPr>
        <a:xfrm>
          <a:off x="1968500" y="130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106210</xdr:rowOff>
    </xdr:from>
    <xdr:ext cx="599010" cy="259045"/>
    <xdr:sp macro="" textlink="">
      <xdr:nvSpPr>
        <xdr:cNvPr id="198" name="テキスト ボックス 197"/>
        <xdr:cNvSpPr txBox="1"/>
      </xdr:nvSpPr>
      <xdr:spPr>
        <a:xfrm>
          <a:off x="1719795" y="1279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37689</xdr:rowOff>
    </xdr:from>
    <xdr:to>
      <xdr:col>6</xdr:col>
      <xdr:colOff>38100</xdr:colOff>
      <xdr:row>76</xdr:row>
      <xdr:rowOff>139289</xdr:rowOff>
    </xdr:to>
    <xdr:sp macro="" textlink="">
      <xdr:nvSpPr>
        <xdr:cNvPr id="199" name="楕円 198"/>
        <xdr:cNvSpPr/>
      </xdr:nvSpPr>
      <xdr:spPr>
        <a:xfrm>
          <a:off x="1079500" y="130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155816</xdr:rowOff>
    </xdr:from>
    <xdr:ext cx="599010" cy="259045"/>
    <xdr:sp macro="" textlink="">
      <xdr:nvSpPr>
        <xdr:cNvPr id="200" name="テキスト ボックス 199"/>
        <xdr:cNvSpPr txBox="1"/>
      </xdr:nvSpPr>
      <xdr:spPr>
        <a:xfrm>
          <a:off x="830795" y="128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97844</xdr:rowOff>
    </xdr:from>
    <xdr:to>
      <xdr:col>24</xdr:col>
      <xdr:colOff>63500</xdr:colOff>
      <xdr:row>96</xdr:row>
      <xdr:rowOff>107285</xdr:rowOff>
    </xdr:to>
    <xdr:cxnSp macro="">
      <xdr:nvCxnSpPr>
        <xdr:cNvPr id="228" name="直線コネクタ 227"/>
        <xdr:cNvCxnSpPr/>
      </xdr:nvCxnSpPr>
      <xdr:spPr>
        <a:xfrm flipV="1">
          <a:off x="3797300" y="16557044"/>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107285</xdr:rowOff>
    </xdr:from>
    <xdr:to>
      <xdr:col>19</xdr:col>
      <xdr:colOff>177800</xdr:colOff>
      <xdr:row>96</xdr:row>
      <xdr:rowOff>127402</xdr:rowOff>
    </xdr:to>
    <xdr:cxnSp macro="">
      <xdr:nvCxnSpPr>
        <xdr:cNvPr id="231" name="直線コネクタ 230"/>
        <xdr:cNvCxnSpPr/>
      </xdr:nvCxnSpPr>
      <xdr:spPr>
        <a:xfrm flipV="1">
          <a:off x="2908300" y="1656648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119858</xdr:rowOff>
    </xdr:from>
    <xdr:to>
      <xdr:col>15</xdr:col>
      <xdr:colOff>50800</xdr:colOff>
      <xdr:row>96</xdr:row>
      <xdr:rowOff>127402</xdr:rowOff>
    </xdr:to>
    <xdr:cxnSp macro="">
      <xdr:nvCxnSpPr>
        <xdr:cNvPr id="234" name="直線コネクタ 233"/>
        <xdr:cNvCxnSpPr/>
      </xdr:nvCxnSpPr>
      <xdr:spPr>
        <a:xfrm>
          <a:off x="2019300" y="16407608"/>
          <a:ext cx="889000" cy="1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168179</xdr:rowOff>
    </xdr:from>
    <xdr:to>
      <xdr:col>15</xdr:col>
      <xdr:colOff>101600</xdr:colOff>
      <xdr:row>97</xdr:row>
      <xdr:rowOff>98329</xdr:rowOff>
    </xdr:to>
    <xdr:sp macro="" textlink="">
      <xdr:nvSpPr>
        <xdr:cNvPr id="235" name="フローチャート: 判断 234"/>
        <xdr:cNvSpPr/>
      </xdr:nvSpPr>
      <xdr:spPr>
        <a:xfrm>
          <a:off x="28575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89456</xdr:rowOff>
    </xdr:from>
    <xdr:ext cx="534377" cy="259045"/>
    <xdr:sp macro="" textlink="">
      <xdr:nvSpPr>
        <xdr:cNvPr id="236" name="テキスト ボックス 235"/>
        <xdr:cNvSpPr txBox="1"/>
      </xdr:nvSpPr>
      <xdr:spPr>
        <a:xfrm>
          <a:off x="2641111" y="1672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119858</xdr:rowOff>
    </xdr:from>
    <xdr:to>
      <xdr:col>10</xdr:col>
      <xdr:colOff>114300</xdr:colOff>
      <xdr:row>96</xdr:row>
      <xdr:rowOff>55690</xdr:rowOff>
    </xdr:to>
    <xdr:cxnSp macro="">
      <xdr:nvCxnSpPr>
        <xdr:cNvPr id="237" name="直線コネクタ 236"/>
        <xdr:cNvCxnSpPr/>
      </xdr:nvCxnSpPr>
      <xdr:spPr>
        <a:xfrm flipV="1">
          <a:off x="1130300" y="16407608"/>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47044</xdr:rowOff>
    </xdr:from>
    <xdr:to>
      <xdr:col>24</xdr:col>
      <xdr:colOff>114300</xdr:colOff>
      <xdr:row>96</xdr:row>
      <xdr:rowOff>148644</xdr:rowOff>
    </xdr:to>
    <xdr:sp macro="" textlink="">
      <xdr:nvSpPr>
        <xdr:cNvPr id="247" name="楕円 246"/>
        <xdr:cNvSpPr/>
      </xdr:nvSpPr>
      <xdr:spPr>
        <a:xfrm>
          <a:off x="4584700" y="165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69921</xdr:rowOff>
    </xdr:from>
    <xdr:ext cx="534377" cy="259045"/>
    <xdr:sp macro="" textlink="">
      <xdr:nvSpPr>
        <xdr:cNvPr id="248" name="衛生費該当値テキスト"/>
        <xdr:cNvSpPr txBox="1"/>
      </xdr:nvSpPr>
      <xdr:spPr>
        <a:xfrm>
          <a:off x="4686300" y="163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56485</xdr:rowOff>
    </xdr:from>
    <xdr:to>
      <xdr:col>20</xdr:col>
      <xdr:colOff>38100</xdr:colOff>
      <xdr:row>96</xdr:row>
      <xdr:rowOff>158085</xdr:rowOff>
    </xdr:to>
    <xdr:sp macro="" textlink="">
      <xdr:nvSpPr>
        <xdr:cNvPr id="249" name="楕円 248"/>
        <xdr:cNvSpPr/>
      </xdr:nvSpPr>
      <xdr:spPr>
        <a:xfrm>
          <a:off x="3746500" y="165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3162</xdr:rowOff>
    </xdr:from>
    <xdr:ext cx="534377" cy="259045"/>
    <xdr:sp macro="" textlink="">
      <xdr:nvSpPr>
        <xdr:cNvPr id="250" name="テキスト ボックス 249"/>
        <xdr:cNvSpPr txBox="1"/>
      </xdr:nvSpPr>
      <xdr:spPr>
        <a:xfrm>
          <a:off x="3530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76602</xdr:rowOff>
    </xdr:from>
    <xdr:to>
      <xdr:col>15</xdr:col>
      <xdr:colOff>101600</xdr:colOff>
      <xdr:row>97</xdr:row>
      <xdr:rowOff>6752</xdr:rowOff>
    </xdr:to>
    <xdr:sp macro="" textlink="">
      <xdr:nvSpPr>
        <xdr:cNvPr id="251" name="楕円 250"/>
        <xdr:cNvSpPr/>
      </xdr:nvSpPr>
      <xdr:spPr>
        <a:xfrm>
          <a:off x="2857500" y="165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23279</xdr:rowOff>
    </xdr:from>
    <xdr:ext cx="534377" cy="259045"/>
    <xdr:sp macro="" textlink="">
      <xdr:nvSpPr>
        <xdr:cNvPr id="252" name="テキスト ボックス 251"/>
        <xdr:cNvSpPr txBox="1"/>
      </xdr:nvSpPr>
      <xdr:spPr>
        <a:xfrm>
          <a:off x="2641111" y="163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69058</xdr:rowOff>
    </xdr:from>
    <xdr:to>
      <xdr:col>10</xdr:col>
      <xdr:colOff>165100</xdr:colOff>
      <xdr:row>95</xdr:row>
      <xdr:rowOff>170658</xdr:rowOff>
    </xdr:to>
    <xdr:sp macro="" textlink="">
      <xdr:nvSpPr>
        <xdr:cNvPr id="253" name="楕円 252"/>
        <xdr:cNvSpPr/>
      </xdr:nvSpPr>
      <xdr:spPr>
        <a:xfrm>
          <a:off x="1968500" y="163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15735</xdr:rowOff>
    </xdr:from>
    <xdr:ext cx="534377" cy="259045"/>
    <xdr:sp macro="" textlink="">
      <xdr:nvSpPr>
        <xdr:cNvPr id="254" name="テキスト ボックス 253"/>
        <xdr:cNvSpPr txBox="1"/>
      </xdr:nvSpPr>
      <xdr:spPr>
        <a:xfrm>
          <a:off x="1752111" y="161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4890</xdr:rowOff>
    </xdr:from>
    <xdr:to>
      <xdr:col>6</xdr:col>
      <xdr:colOff>38100</xdr:colOff>
      <xdr:row>96</xdr:row>
      <xdr:rowOff>106490</xdr:rowOff>
    </xdr:to>
    <xdr:sp macro="" textlink="">
      <xdr:nvSpPr>
        <xdr:cNvPr id="255" name="楕円 254"/>
        <xdr:cNvSpPr/>
      </xdr:nvSpPr>
      <xdr:spPr>
        <a:xfrm>
          <a:off x="1079500" y="164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123017</xdr:rowOff>
    </xdr:from>
    <xdr:ext cx="534377" cy="259045"/>
    <xdr:sp macro="" textlink="">
      <xdr:nvSpPr>
        <xdr:cNvPr id="256" name="テキスト ボックス 255"/>
        <xdr:cNvSpPr txBox="1"/>
      </xdr:nvSpPr>
      <xdr:spPr>
        <a:xfrm>
          <a:off x="863111" y="1623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128315</xdr:rowOff>
    </xdr:from>
    <xdr:to>
      <xdr:col>55</xdr:col>
      <xdr:colOff>0</xdr:colOff>
      <xdr:row>38</xdr:row>
      <xdr:rowOff>128361</xdr:rowOff>
    </xdr:to>
    <xdr:cxnSp macro="">
      <xdr:nvCxnSpPr>
        <xdr:cNvPr id="283" name="直線コネクタ 282"/>
        <xdr:cNvCxnSpPr/>
      </xdr:nvCxnSpPr>
      <xdr:spPr>
        <a:xfrm flipV="1">
          <a:off x="9639300" y="6643415"/>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126350</xdr:rowOff>
    </xdr:from>
    <xdr:to>
      <xdr:col>50</xdr:col>
      <xdr:colOff>114300</xdr:colOff>
      <xdr:row>38</xdr:row>
      <xdr:rowOff>128361</xdr:rowOff>
    </xdr:to>
    <xdr:cxnSp macro="">
      <xdr:nvCxnSpPr>
        <xdr:cNvPr id="286" name="直線コネクタ 285"/>
        <xdr:cNvCxnSpPr/>
      </xdr:nvCxnSpPr>
      <xdr:spPr>
        <a:xfrm>
          <a:off x="8750300" y="66414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115285</xdr:rowOff>
    </xdr:from>
    <xdr:to>
      <xdr:col>45</xdr:col>
      <xdr:colOff>177800</xdr:colOff>
      <xdr:row>38</xdr:row>
      <xdr:rowOff>126350</xdr:rowOff>
    </xdr:to>
    <xdr:cxnSp macro="">
      <xdr:nvCxnSpPr>
        <xdr:cNvPr id="289" name="直線コネクタ 288"/>
        <xdr:cNvCxnSpPr/>
      </xdr:nvCxnSpPr>
      <xdr:spPr>
        <a:xfrm>
          <a:off x="7861300" y="663038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56667</xdr:rowOff>
    </xdr:from>
    <xdr:to>
      <xdr:col>46</xdr:col>
      <xdr:colOff>38100</xdr:colOff>
      <xdr:row>38</xdr:row>
      <xdr:rowOff>158267</xdr:rowOff>
    </xdr:to>
    <xdr:sp macro="" textlink="">
      <xdr:nvSpPr>
        <xdr:cNvPr id="290" name="フローチャート: 判断 289"/>
        <xdr:cNvSpPr/>
      </xdr:nvSpPr>
      <xdr:spPr>
        <a:xfrm>
          <a:off x="8699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3344</xdr:rowOff>
    </xdr:from>
    <xdr:ext cx="378565" cy="259045"/>
    <xdr:sp macro="" textlink="">
      <xdr:nvSpPr>
        <xdr:cNvPr id="291" name="テキスト ボックス 290"/>
        <xdr:cNvSpPr txBox="1"/>
      </xdr:nvSpPr>
      <xdr:spPr>
        <a:xfrm>
          <a:off x="8561017" y="63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112496</xdr:rowOff>
    </xdr:from>
    <xdr:to>
      <xdr:col>41</xdr:col>
      <xdr:colOff>50800</xdr:colOff>
      <xdr:row>38</xdr:row>
      <xdr:rowOff>115285</xdr:rowOff>
    </xdr:to>
    <xdr:cxnSp macro="">
      <xdr:nvCxnSpPr>
        <xdr:cNvPr id="292" name="直線コネクタ 291"/>
        <xdr:cNvCxnSpPr/>
      </xdr:nvCxnSpPr>
      <xdr:spPr>
        <a:xfrm>
          <a:off x="6972300" y="662759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77515</xdr:rowOff>
    </xdr:from>
    <xdr:to>
      <xdr:col>55</xdr:col>
      <xdr:colOff>50800</xdr:colOff>
      <xdr:row>39</xdr:row>
      <xdr:rowOff>7665</xdr:rowOff>
    </xdr:to>
    <xdr:sp macro="" textlink="">
      <xdr:nvSpPr>
        <xdr:cNvPr id="302" name="楕円 301"/>
        <xdr:cNvSpPr/>
      </xdr:nvSpPr>
      <xdr:spPr>
        <a:xfrm>
          <a:off x="10426700" y="6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77561</xdr:rowOff>
    </xdr:from>
    <xdr:to>
      <xdr:col>50</xdr:col>
      <xdr:colOff>165100</xdr:colOff>
      <xdr:row>39</xdr:row>
      <xdr:rowOff>7711</xdr:rowOff>
    </xdr:to>
    <xdr:sp macro="" textlink="">
      <xdr:nvSpPr>
        <xdr:cNvPr id="304" name="楕円 303"/>
        <xdr:cNvSpPr/>
      </xdr:nvSpPr>
      <xdr:spPr>
        <a:xfrm>
          <a:off x="9588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170288</xdr:rowOff>
    </xdr:from>
    <xdr:ext cx="378565" cy="259045"/>
    <xdr:sp macro="" textlink="">
      <xdr:nvSpPr>
        <xdr:cNvPr id="305" name="テキスト ボックス 304"/>
        <xdr:cNvSpPr txBox="1"/>
      </xdr:nvSpPr>
      <xdr:spPr>
        <a:xfrm>
          <a:off x="9450017" y="668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75550</xdr:rowOff>
    </xdr:from>
    <xdr:to>
      <xdr:col>46</xdr:col>
      <xdr:colOff>38100</xdr:colOff>
      <xdr:row>39</xdr:row>
      <xdr:rowOff>5700</xdr:rowOff>
    </xdr:to>
    <xdr:sp macro="" textlink="">
      <xdr:nvSpPr>
        <xdr:cNvPr id="306" name="楕円 305"/>
        <xdr:cNvSpPr/>
      </xdr:nvSpPr>
      <xdr:spPr>
        <a:xfrm>
          <a:off x="8699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168277</xdr:rowOff>
    </xdr:from>
    <xdr:ext cx="378565" cy="259045"/>
    <xdr:sp macro="" textlink="">
      <xdr:nvSpPr>
        <xdr:cNvPr id="307" name="テキスト ボックス 306"/>
        <xdr:cNvSpPr txBox="1"/>
      </xdr:nvSpPr>
      <xdr:spPr>
        <a:xfrm>
          <a:off x="8561017" y="668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64485</xdr:rowOff>
    </xdr:from>
    <xdr:to>
      <xdr:col>41</xdr:col>
      <xdr:colOff>101600</xdr:colOff>
      <xdr:row>38</xdr:row>
      <xdr:rowOff>166085</xdr:rowOff>
    </xdr:to>
    <xdr:sp macro="" textlink="">
      <xdr:nvSpPr>
        <xdr:cNvPr id="308" name="楕円 307"/>
        <xdr:cNvSpPr/>
      </xdr:nvSpPr>
      <xdr:spPr>
        <a:xfrm>
          <a:off x="7810500" y="65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157212</xdr:rowOff>
    </xdr:from>
    <xdr:ext cx="378565" cy="259045"/>
    <xdr:sp macro="" textlink="">
      <xdr:nvSpPr>
        <xdr:cNvPr id="309" name="テキスト ボックス 308"/>
        <xdr:cNvSpPr txBox="1"/>
      </xdr:nvSpPr>
      <xdr:spPr>
        <a:xfrm>
          <a:off x="7672017" y="6672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61696</xdr:rowOff>
    </xdr:from>
    <xdr:to>
      <xdr:col>36</xdr:col>
      <xdr:colOff>165100</xdr:colOff>
      <xdr:row>38</xdr:row>
      <xdr:rowOff>163296</xdr:rowOff>
    </xdr:to>
    <xdr:sp macro="" textlink="">
      <xdr:nvSpPr>
        <xdr:cNvPr id="310" name="楕円 309"/>
        <xdr:cNvSpPr/>
      </xdr:nvSpPr>
      <xdr:spPr>
        <a:xfrm>
          <a:off x="6921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154423</xdr:rowOff>
    </xdr:from>
    <xdr:ext cx="378565" cy="259045"/>
    <xdr:sp macro="" textlink="">
      <xdr:nvSpPr>
        <xdr:cNvPr id="311" name="テキスト ボックス 310"/>
        <xdr:cNvSpPr txBox="1"/>
      </xdr:nvSpPr>
      <xdr:spPr>
        <a:xfrm>
          <a:off x="6783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154828</xdr:rowOff>
    </xdr:from>
    <xdr:to>
      <xdr:col>55</xdr:col>
      <xdr:colOff>0</xdr:colOff>
      <xdr:row>57</xdr:row>
      <xdr:rowOff>155953</xdr:rowOff>
    </xdr:to>
    <xdr:cxnSp macro="">
      <xdr:nvCxnSpPr>
        <xdr:cNvPr id="336" name="直線コネクタ 335"/>
        <xdr:cNvCxnSpPr/>
      </xdr:nvCxnSpPr>
      <xdr:spPr>
        <a:xfrm flipV="1">
          <a:off x="9639300" y="9927478"/>
          <a:ext cx="8382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155953</xdr:rowOff>
    </xdr:from>
    <xdr:to>
      <xdr:col>50</xdr:col>
      <xdr:colOff>114300</xdr:colOff>
      <xdr:row>57</xdr:row>
      <xdr:rowOff>156908</xdr:rowOff>
    </xdr:to>
    <xdr:cxnSp macro="">
      <xdr:nvCxnSpPr>
        <xdr:cNvPr id="339" name="直線コネクタ 338"/>
        <xdr:cNvCxnSpPr/>
      </xdr:nvCxnSpPr>
      <xdr:spPr>
        <a:xfrm flipV="1">
          <a:off x="8750300" y="9928603"/>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131265</xdr:rowOff>
    </xdr:from>
    <xdr:to>
      <xdr:col>45</xdr:col>
      <xdr:colOff>177800</xdr:colOff>
      <xdr:row>57</xdr:row>
      <xdr:rowOff>156908</xdr:rowOff>
    </xdr:to>
    <xdr:cxnSp macro="">
      <xdr:nvCxnSpPr>
        <xdr:cNvPr id="342" name="直線コネクタ 341"/>
        <xdr:cNvCxnSpPr/>
      </xdr:nvCxnSpPr>
      <xdr:spPr>
        <a:xfrm>
          <a:off x="7861300" y="9903915"/>
          <a:ext cx="889000" cy="2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110685</xdr:rowOff>
    </xdr:from>
    <xdr:to>
      <xdr:col>46</xdr:col>
      <xdr:colOff>38100</xdr:colOff>
      <xdr:row>58</xdr:row>
      <xdr:rowOff>40835</xdr:rowOff>
    </xdr:to>
    <xdr:sp macro="" textlink="">
      <xdr:nvSpPr>
        <xdr:cNvPr id="343" name="フローチャート: 判断 342"/>
        <xdr:cNvSpPr/>
      </xdr:nvSpPr>
      <xdr:spPr>
        <a:xfrm>
          <a:off x="8699500" y="988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31962</xdr:rowOff>
    </xdr:from>
    <xdr:ext cx="469744" cy="259045"/>
    <xdr:sp macro="" textlink="">
      <xdr:nvSpPr>
        <xdr:cNvPr id="344" name="テキスト ボックス 343"/>
        <xdr:cNvSpPr txBox="1"/>
      </xdr:nvSpPr>
      <xdr:spPr>
        <a:xfrm>
          <a:off x="8515428" y="99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115829</xdr:rowOff>
    </xdr:from>
    <xdr:to>
      <xdr:col>41</xdr:col>
      <xdr:colOff>50800</xdr:colOff>
      <xdr:row>57</xdr:row>
      <xdr:rowOff>131265</xdr:rowOff>
    </xdr:to>
    <xdr:cxnSp macro="">
      <xdr:nvCxnSpPr>
        <xdr:cNvPr id="345" name="直線コネクタ 344"/>
        <xdr:cNvCxnSpPr/>
      </xdr:nvCxnSpPr>
      <xdr:spPr>
        <a:xfrm>
          <a:off x="6972300" y="9888479"/>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49" name="テキスト ボックス 348"/>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104028</xdr:rowOff>
    </xdr:from>
    <xdr:to>
      <xdr:col>55</xdr:col>
      <xdr:colOff>50800</xdr:colOff>
      <xdr:row>58</xdr:row>
      <xdr:rowOff>34178</xdr:rowOff>
    </xdr:to>
    <xdr:sp macro="" textlink="">
      <xdr:nvSpPr>
        <xdr:cNvPr id="355" name="楕円 354"/>
        <xdr:cNvSpPr/>
      </xdr:nvSpPr>
      <xdr:spPr>
        <a:xfrm>
          <a:off x="10426700" y="98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105153</xdr:rowOff>
    </xdr:from>
    <xdr:to>
      <xdr:col>50</xdr:col>
      <xdr:colOff>165100</xdr:colOff>
      <xdr:row>58</xdr:row>
      <xdr:rowOff>35303</xdr:rowOff>
    </xdr:to>
    <xdr:sp macro="" textlink="">
      <xdr:nvSpPr>
        <xdr:cNvPr id="357" name="楕円 356"/>
        <xdr:cNvSpPr/>
      </xdr:nvSpPr>
      <xdr:spPr>
        <a:xfrm>
          <a:off x="9588500" y="987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26430</xdr:rowOff>
    </xdr:from>
    <xdr:ext cx="469744" cy="259045"/>
    <xdr:sp macro="" textlink="">
      <xdr:nvSpPr>
        <xdr:cNvPr id="358" name="テキスト ボックス 357"/>
        <xdr:cNvSpPr txBox="1"/>
      </xdr:nvSpPr>
      <xdr:spPr>
        <a:xfrm>
          <a:off x="9404428" y="997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106108</xdr:rowOff>
    </xdr:from>
    <xdr:to>
      <xdr:col>46</xdr:col>
      <xdr:colOff>38100</xdr:colOff>
      <xdr:row>58</xdr:row>
      <xdr:rowOff>36258</xdr:rowOff>
    </xdr:to>
    <xdr:sp macro="" textlink="">
      <xdr:nvSpPr>
        <xdr:cNvPr id="359" name="楕円 358"/>
        <xdr:cNvSpPr/>
      </xdr:nvSpPr>
      <xdr:spPr>
        <a:xfrm>
          <a:off x="8699500" y="98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52785</xdr:rowOff>
    </xdr:from>
    <xdr:ext cx="469744" cy="259045"/>
    <xdr:sp macro="" textlink="">
      <xdr:nvSpPr>
        <xdr:cNvPr id="360" name="テキスト ボックス 359"/>
        <xdr:cNvSpPr txBox="1"/>
      </xdr:nvSpPr>
      <xdr:spPr>
        <a:xfrm>
          <a:off x="8515428" y="965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80465</xdr:rowOff>
    </xdr:from>
    <xdr:to>
      <xdr:col>41</xdr:col>
      <xdr:colOff>101600</xdr:colOff>
      <xdr:row>58</xdr:row>
      <xdr:rowOff>10615</xdr:rowOff>
    </xdr:to>
    <xdr:sp macro="" textlink="">
      <xdr:nvSpPr>
        <xdr:cNvPr id="361" name="楕円 360"/>
        <xdr:cNvSpPr/>
      </xdr:nvSpPr>
      <xdr:spPr>
        <a:xfrm>
          <a:off x="7810500" y="9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1742</xdr:rowOff>
    </xdr:from>
    <xdr:ext cx="534377" cy="259045"/>
    <xdr:sp macro="" textlink="">
      <xdr:nvSpPr>
        <xdr:cNvPr id="362" name="テキスト ボックス 361"/>
        <xdr:cNvSpPr txBox="1"/>
      </xdr:nvSpPr>
      <xdr:spPr>
        <a:xfrm>
          <a:off x="7594111" y="99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65029</xdr:rowOff>
    </xdr:from>
    <xdr:to>
      <xdr:col>36</xdr:col>
      <xdr:colOff>165100</xdr:colOff>
      <xdr:row>57</xdr:row>
      <xdr:rowOff>166629</xdr:rowOff>
    </xdr:to>
    <xdr:sp macro="" textlink="">
      <xdr:nvSpPr>
        <xdr:cNvPr id="363" name="楕円 362"/>
        <xdr:cNvSpPr/>
      </xdr:nvSpPr>
      <xdr:spPr>
        <a:xfrm>
          <a:off x="6921500" y="98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11706</xdr:rowOff>
    </xdr:from>
    <xdr:ext cx="534377" cy="259045"/>
    <xdr:sp macro="" textlink="">
      <xdr:nvSpPr>
        <xdr:cNvPr id="364" name="テキスト ボックス 363"/>
        <xdr:cNvSpPr txBox="1"/>
      </xdr:nvSpPr>
      <xdr:spPr>
        <a:xfrm>
          <a:off x="6705111" y="96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83846</xdr:rowOff>
    </xdr:from>
    <xdr:to>
      <xdr:col>55</xdr:col>
      <xdr:colOff>0</xdr:colOff>
      <xdr:row>78</xdr:row>
      <xdr:rowOff>102705</xdr:rowOff>
    </xdr:to>
    <xdr:cxnSp macro="">
      <xdr:nvCxnSpPr>
        <xdr:cNvPr id="393" name="直線コネクタ 392"/>
        <xdr:cNvCxnSpPr/>
      </xdr:nvCxnSpPr>
      <xdr:spPr>
        <a:xfrm flipV="1">
          <a:off x="9639300" y="13456946"/>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36697</xdr:rowOff>
    </xdr:from>
    <xdr:to>
      <xdr:col>50</xdr:col>
      <xdr:colOff>114300</xdr:colOff>
      <xdr:row>78</xdr:row>
      <xdr:rowOff>102705</xdr:rowOff>
    </xdr:to>
    <xdr:cxnSp macro="">
      <xdr:nvCxnSpPr>
        <xdr:cNvPr id="396" name="直線コネクタ 395"/>
        <xdr:cNvCxnSpPr/>
      </xdr:nvCxnSpPr>
      <xdr:spPr>
        <a:xfrm>
          <a:off x="8750300" y="13409797"/>
          <a:ext cx="889000" cy="6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36697</xdr:rowOff>
    </xdr:from>
    <xdr:to>
      <xdr:col>45</xdr:col>
      <xdr:colOff>177800</xdr:colOff>
      <xdr:row>78</xdr:row>
      <xdr:rowOff>62433</xdr:rowOff>
    </xdr:to>
    <xdr:cxnSp macro="">
      <xdr:nvCxnSpPr>
        <xdr:cNvPr id="399" name="直線コネクタ 398"/>
        <xdr:cNvCxnSpPr/>
      </xdr:nvCxnSpPr>
      <xdr:spPr>
        <a:xfrm flipV="1">
          <a:off x="7861300" y="13409797"/>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46780</xdr:rowOff>
    </xdr:from>
    <xdr:to>
      <xdr:col>46</xdr:col>
      <xdr:colOff>38100</xdr:colOff>
      <xdr:row>78</xdr:row>
      <xdr:rowOff>148380</xdr:rowOff>
    </xdr:to>
    <xdr:sp macro="" textlink="">
      <xdr:nvSpPr>
        <xdr:cNvPr id="400" name="フローチャート: 判断 399"/>
        <xdr:cNvSpPr/>
      </xdr:nvSpPr>
      <xdr:spPr>
        <a:xfrm>
          <a:off x="8699500" y="134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139507</xdr:rowOff>
    </xdr:from>
    <xdr:ext cx="469744" cy="259045"/>
    <xdr:sp macro="" textlink="">
      <xdr:nvSpPr>
        <xdr:cNvPr id="401" name="テキスト ボックス 400"/>
        <xdr:cNvSpPr txBox="1"/>
      </xdr:nvSpPr>
      <xdr:spPr>
        <a:xfrm>
          <a:off x="8515428" y="135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60758</xdr:rowOff>
    </xdr:from>
    <xdr:to>
      <xdr:col>41</xdr:col>
      <xdr:colOff>50800</xdr:colOff>
      <xdr:row>78</xdr:row>
      <xdr:rowOff>62433</xdr:rowOff>
    </xdr:to>
    <xdr:cxnSp macro="">
      <xdr:nvCxnSpPr>
        <xdr:cNvPr id="402" name="直線コネクタ 401"/>
        <xdr:cNvCxnSpPr/>
      </xdr:nvCxnSpPr>
      <xdr:spPr>
        <a:xfrm>
          <a:off x="6972300" y="13433858"/>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33046</xdr:rowOff>
    </xdr:from>
    <xdr:to>
      <xdr:col>55</xdr:col>
      <xdr:colOff>50800</xdr:colOff>
      <xdr:row>78</xdr:row>
      <xdr:rowOff>134646</xdr:rowOff>
    </xdr:to>
    <xdr:sp macro="" textlink="">
      <xdr:nvSpPr>
        <xdr:cNvPr id="412" name="楕円 411"/>
        <xdr:cNvSpPr/>
      </xdr:nvSpPr>
      <xdr:spPr>
        <a:xfrm>
          <a:off x="10426700" y="13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119423</xdr:rowOff>
    </xdr:from>
    <xdr:ext cx="469744" cy="259045"/>
    <xdr:sp macro="" textlink="">
      <xdr:nvSpPr>
        <xdr:cNvPr id="413" name="商工費該当値テキスト"/>
        <xdr:cNvSpPr txBox="1"/>
      </xdr:nvSpPr>
      <xdr:spPr>
        <a:xfrm>
          <a:off x="10528300" y="1332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51905</xdr:rowOff>
    </xdr:from>
    <xdr:to>
      <xdr:col>50</xdr:col>
      <xdr:colOff>165100</xdr:colOff>
      <xdr:row>78</xdr:row>
      <xdr:rowOff>153505</xdr:rowOff>
    </xdr:to>
    <xdr:sp macro="" textlink="">
      <xdr:nvSpPr>
        <xdr:cNvPr id="414" name="楕円 413"/>
        <xdr:cNvSpPr/>
      </xdr:nvSpPr>
      <xdr:spPr>
        <a:xfrm>
          <a:off x="9588500" y="134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144632</xdr:rowOff>
    </xdr:from>
    <xdr:ext cx="469744" cy="259045"/>
    <xdr:sp macro="" textlink="">
      <xdr:nvSpPr>
        <xdr:cNvPr id="415" name="テキスト ボックス 414"/>
        <xdr:cNvSpPr txBox="1"/>
      </xdr:nvSpPr>
      <xdr:spPr>
        <a:xfrm>
          <a:off x="9404428" y="135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157347</xdr:rowOff>
    </xdr:from>
    <xdr:to>
      <xdr:col>46</xdr:col>
      <xdr:colOff>38100</xdr:colOff>
      <xdr:row>78</xdr:row>
      <xdr:rowOff>87497</xdr:rowOff>
    </xdr:to>
    <xdr:sp macro="" textlink="">
      <xdr:nvSpPr>
        <xdr:cNvPr id="416" name="楕円 415"/>
        <xdr:cNvSpPr/>
      </xdr:nvSpPr>
      <xdr:spPr>
        <a:xfrm>
          <a:off x="8699500" y="133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104024</xdr:rowOff>
    </xdr:from>
    <xdr:ext cx="469744" cy="259045"/>
    <xdr:sp macro="" textlink="">
      <xdr:nvSpPr>
        <xdr:cNvPr id="417" name="テキスト ボックス 416"/>
        <xdr:cNvSpPr txBox="1"/>
      </xdr:nvSpPr>
      <xdr:spPr>
        <a:xfrm>
          <a:off x="8515428" y="1313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11633</xdr:rowOff>
    </xdr:from>
    <xdr:to>
      <xdr:col>41</xdr:col>
      <xdr:colOff>101600</xdr:colOff>
      <xdr:row>78</xdr:row>
      <xdr:rowOff>113233</xdr:rowOff>
    </xdr:to>
    <xdr:sp macro="" textlink="">
      <xdr:nvSpPr>
        <xdr:cNvPr id="418" name="楕円 417"/>
        <xdr:cNvSpPr/>
      </xdr:nvSpPr>
      <xdr:spPr>
        <a:xfrm>
          <a:off x="7810500" y="133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9" name="テキスト ボックス 418"/>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9958</xdr:rowOff>
    </xdr:from>
    <xdr:to>
      <xdr:col>36</xdr:col>
      <xdr:colOff>165100</xdr:colOff>
      <xdr:row>78</xdr:row>
      <xdr:rowOff>111558</xdr:rowOff>
    </xdr:to>
    <xdr:sp macro="" textlink="">
      <xdr:nvSpPr>
        <xdr:cNvPr id="420" name="楕円 419"/>
        <xdr:cNvSpPr/>
      </xdr:nvSpPr>
      <xdr:spPr>
        <a:xfrm>
          <a:off x="6921500" y="133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102685</xdr:rowOff>
    </xdr:from>
    <xdr:ext cx="469744" cy="259045"/>
    <xdr:sp macro="" textlink="">
      <xdr:nvSpPr>
        <xdr:cNvPr id="421" name="テキスト ボックス 420"/>
        <xdr:cNvSpPr txBox="1"/>
      </xdr:nvSpPr>
      <xdr:spPr>
        <a:xfrm>
          <a:off x="6737428" y="13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112137</xdr:rowOff>
    </xdr:from>
    <xdr:to>
      <xdr:col>55</xdr:col>
      <xdr:colOff>0</xdr:colOff>
      <xdr:row>98</xdr:row>
      <xdr:rowOff>131731</xdr:rowOff>
    </xdr:to>
    <xdr:cxnSp macro="">
      <xdr:nvCxnSpPr>
        <xdr:cNvPr id="452" name="直線コネクタ 451"/>
        <xdr:cNvCxnSpPr/>
      </xdr:nvCxnSpPr>
      <xdr:spPr>
        <a:xfrm>
          <a:off x="9639300" y="169142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112137</xdr:rowOff>
    </xdr:from>
    <xdr:to>
      <xdr:col>50</xdr:col>
      <xdr:colOff>114300</xdr:colOff>
      <xdr:row>98</xdr:row>
      <xdr:rowOff>113643</xdr:rowOff>
    </xdr:to>
    <xdr:cxnSp macro="">
      <xdr:nvCxnSpPr>
        <xdr:cNvPr id="455" name="直線コネクタ 454"/>
        <xdr:cNvCxnSpPr/>
      </xdr:nvCxnSpPr>
      <xdr:spPr>
        <a:xfrm flipV="1">
          <a:off x="8750300" y="16914237"/>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113643</xdr:rowOff>
    </xdr:from>
    <xdr:to>
      <xdr:col>45</xdr:col>
      <xdr:colOff>177800</xdr:colOff>
      <xdr:row>98</xdr:row>
      <xdr:rowOff>139750</xdr:rowOff>
    </xdr:to>
    <xdr:cxnSp macro="">
      <xdr:nvCxnSpPr>
        <xdr:cNvPr id="458" name="直線コネクタ 457"/>
        <xdr:cNvCxnSpPr/>
      </xdr:nvCxnSpPr>
      <xdr:spPr>
        <a:xfrm flipV="1">
          <a:off x="7861300" y="16915743"/>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84958</xdr:rowOff>
    </xdr:from>
    <xdr:to>
      <xdr:col>46</xdr:col>
      <xdr:colOff>38100</xdr:colOff>
      <xdr:row>99</xdr:row>
      <xdr:rowOff>15108</xdr:rowOff>
    </xdr:to>
    <xdr:sp macro="" textlink="">
      <xdr:nvSpPr>
        <xdr:cNvPr id="459" name="フローチャート: 判断 458"/>
        <xdr:cNvSpPr/>
      </xdr:nvSpPr>
      <xdr:spPr>
        <a:xfrm>
          <a:off x="8699500" y="168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6235</xdr:rowOff>
    </xdr:from>
    <xdr:ext cx="534377" cy="259045"/>
    <xdr:sp macro="" textlink="">
      <xdr:nvSpPr>
        <xdr:cNvPr id="460" name="テキスト ボックス 459"/>
        <xdr:cNvSpPr txBox="1"/>
      </xdr:nvSpPr>
      <xdr:spPr>
        <a:xfrm>
          <a:off x="8483111" y="169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121797</xdr:rowOff>
    </xdr:from>
    <xdr:to>
      <xdr:col>41</xdr:col>
      <xdr:colOff>50800</xdr:colOff>
      <xdr:row>98</xdr:row>
      <xdr:rowOff>139750</xdr:rowOff>
    </xdr:to>
    <xdr:cxnSp macro="">
      <xdr:nvCxnSpPr>
        <xdr:cNvPr id="461" name="直線コネクタ 460"/>
        <xdr:cNvCxnSpPr/>
      </xdr:nvCxnSpPr>
      <xdr:spPr>
        <a:xfrm>
          <a:off x="6972300" y="16923897"/>
          <a:ext cx="889000" cy="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80931</xdr:rowOff>
    </xdr:from>
    <xdr:to>
      <xdr:col>55</xdr:col>
      <xdr:colOff>50800</xdr:colOff>
      <xdr:row>99</xdr:row>
      <xdr:rowOff>11081</xdr:rowOff>
    </xdr:to>
    <xdr:sp macro="" textlink="">
      <xdr:nvSpPr>
        <xdr:cNvPr id="471" name="楕円 470"/>
        <xdr:cNvSpPr/>
      </xdr:nvSpPr>
      <xdr:spPr>
        <a:xfrm>
          <a:off x="10426700" y="168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61337</xdr:rowOff>
    </xdr:from>
    <xdr:to>
      <xdr:col>50</xdr:col>
      <xdr:colOff>165100</xdr:colOff>
      <xdr:row>98</xdr:row>
      <xdr:rowOff>162937</xdr:rowOff>
    </xdr:to>
    <xdr:sp macro="" textlink="">
      <xdr:nvSpPr>
        <xdr:cNvPr id="473" name="楕円 472"/>
        <xdr:cNvSpPr/>
      </xdr:nvSpPr>
      <xdr:spPr>
        <a:xfrm>
          <a:off x="9588500" y="168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8014</xdr:rowOff>
    </xdr:from>
    <xdr:ext cx="534377" cy="259045"/>
    <xdr:sp macro="" textlink="">
      <xdr:nvSpPr>
        <xdr:cNvPr id="474" name="テキスト ボックス 473"/>
        <xdr:cNvSpPr txBox="1"/>
      </xdr:nvSpPr>
      <xdr:spPr>
        <a:xfrm>
          <a:off x="9372111" y="1663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62843</xdr:rowOff>
    </xdr:from>
    <xdr:to>
      <xdr:col>46</xdr:col>
      <xdr:colOff>38100</xdr:colOff>
      <xdr:row>98</xdr:row>
      <xdr:rowOff>164443</xdr:rowOff>
    </xdr:to>
    <xdr:sp macro="" textlink="">
      <xdr:nvSpPr>
        <xdr:cNvPr id="475" name="楕円 474"/>
        <xdr:cNvSpPr/>
      </xdr:nvSpPr>
      <xdr:spPr>
        <a:xfrm>
          <a:off x="8699500" y="168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9520</xdr:rowOff>
    </xdr:from>
    <xdr:ext cx="534377" cy="259045"/>
    <xdr:sp macro="" textlink="">
      <xdr:nvSpPr>
        <xdr:cNvPr id="476" name="テキスト ボックス 475"/>
        <xdr:cNvSpPr txBox="1"/>
      </xdr:nvSpPr>
      <xdr:spPr>
        <a:xfrm>
          <a:off x="8483111" y="1664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88950</xdr:rowOff>
    </xdr:from>
    <xdr:to>
      <xdr:col>41</xdr:col>
      <xdr:colOff>101600</xdr:colOff>
      <xdr:row>99</xdr:row>
      <xdr:rowOff>19100</xdr:rowOff>
    </xdr:to>
    <xdr:sp macro="" textlink="">
      <xdr:nvSpPr>
        <xdr:cNvPr id="477" name="楕円 476"/>
        <xdr:cNvSpPr/>
      </xdr:nvSpPr>
      <xdr:spPr>
        <a:xfrm>
          <a:off x="7810500" y="168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10227</xdr:rowOff>
    </xdr:from>
    <xdr:ext cx="534377" cy="259045"/>
    <xdr:sp macro="" textlink="">
      <xdr:nvSpPr>
        <xdr:cNvPr id="478" name="テキスト ボックス 477"/>
        <xdr:cNvSpPr txBox="1"/>
      </xdr:nvSpPr>
      <xdr:spPr>
        <a:xfrm>
          <a:off x="7594111" y="1698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70997</xdr:rowOff>
    </xdr:from>
    <xdr:to>
      <xdr:col>36</xdr:col>
      <xdr:colOff>165100</xdr:colOff>
      <xdr:row>99</xdr:row>
      <xdr:rowOff>1147</xdr:rowOff>
    </xdr:to>
    <xdr:sp macro="" textlink="">
      <xdr:nvSpPr>
        <xdr:cNvPr id="479" name="楕円 478"/>
        <xdr:cNvSpPr/>
      </xdr:nvSpPr>
      <xdr:spPr>
        <a:xfrm>
          <a:off x="6921500" y="1687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163724</xdr:rowOff>
    </xdr:from>
    <xdr:ext cx="534377" cy="259045"/>
    <xdr:sp macro="" textlink="">
      <xdr:nvSpPr>
        <xdr:cNvPr id="480" name="テキスト ボックス 479"/>
        <xdr:cNvSpPr txBox="1"/>
      </xdr:nvSpPr>
      <xdr:spPr>
        <a:xfrm>
          <a:off x="6705111" y="169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77155</xdr:rowOff>
    </xdr:from>
    <xdr:to>
      <xdr:col>85</xdr:col>
      <xdr:colOff>127000</xdr:colOff>
      <xdr:row>38</xdr:row>
      <xdr:rowOff>132522</xdr:rowOff>
    </xdr:to>
    <xdr:cxnSp macro="">
      <xdr:nvCxnSpPr>
        <xdr:cNvPr id="508" name="直線コネクタ 507"/>
        <xdr:cNvCxnSpPr/>
      </xdr:nvCxnSpPr>
      <xdr:spPr>
        <a:xfrm flipV="1">
          <a:off x="15481300" y="6592255"/>
          <a:ext cx="8382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132522</xdr:rowOff>
    </xdr:from>
    <xdr:to>
      <xdr:col>81</xdr:col>
      <xdr:colOff>50800</xdr:colOff>
      <xdr:row>38</xdr:row>
      <xdr:rowOff>132934</xdr:rowOff>
    </xdr:to>
    <xdr:cxnSp macro="">
      <xdr:nvCxnSpPr>
        <xdr:cNvPr id="511" name="直線コネクタ 510"/>
        <xdr:cNvCxnSpPr/>
      </xdr:nvCxnSpPr>
      <xdr:spPr>
        <a:xfrm flipV="1">
          <a:off x="14592300" y="664762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112725</xdr:rowOff>
    </xdr:from>
    <xdr:to>
      <xdr:col>76</xdr:col>
      <xdr:colOff>114300</xdr:colOff>
      <xdr:row>38</xdr:row>
      <xdr:rowOff>132934</xdr:rowOff>
    </xdr:to>
    <xdr:cxnSp macro="">
      <xdr:nvCxnSpPr>
        <xdr:cNvPr id="514" name="直線コネクタ 513"/>
        <xdr:cNvCxnSpPr/>
      </xdr:nvCxnSpPr>
      <xdr:spPr>
        <a:xfrm>
          <a:off x="13703300" y="6627825"/>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15" name="フローチャート: 判断 514"/>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16" name="テキスト ボックス 515"/>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112725</xdr:rowOff>
    </xdr:from>
    <xdr:to>
      <xdr:col>71</xdr:col>
      <xdr:colOff>177800</xdr:colOff>
      <xdr:row>38</xdr:row>
      <xdr:rowOff>151085</xdr:rowOff>
    </xdr:to>
    <xdr:cxnSp macro="">
      <xdr:nvCxnSpPr>
        <xdr:cNvPr id="517" name="直線コネクタ 516"/>
        <xdr:cNvCxnSpPr/>
      </xdr:nvCxnSpPr>
      <xdr:spPr>
        <a:xfrm flipV="1">
          <a:off x="12814300" y="6627825"/>
          <a:ext cx="889000" cy="3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26355</xdr:rowOff>
    </xdr:from>
    <xdr:to>
      <xdr:col>85</xdr:col>
      <xdr:colOff>177800</xdr:colOff>
      <xdr:row>38</xdr:row>
      <xdr:rowOff>127955</xdr:rowOff>
    </xdr:to>
    <xdr:sp macro="" textlink="">
      <xdr:nvSpPr>
        <xdr:cNvPr id="527" name="楕円 526"/>
        <xdr:cNvSpPr/>
      </xdr:nvSpPr>
      <xdr:spPr>
        <a:xfrm>
          <a:off x="162687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112732</xdr:rowOff>
    </xdr:from>
    <xdr:ext cx="534377" cy="259045"/>
    <xdr:sp macro="" textlink="">
      <xdr:nvSpPr>
        <xdr:cNvPr id="528" name="消防費該当値テキスト"/>
        <xdr:cNvSpPr txBox="1"/>
      </xdr:nvSpPr>
      <xdr:spPr>
        <a:xfrm>
          <a:off x="16370300" y="645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81722</xdr:rowOff>
    </xdr:from>
    <xdr:to>
      <xdr:col>81</xdr:col>
      <xdr:colOff>101600</xdr:colOff>
      <xdr:row>39</xdr:row>
      <xdr:rowOff>11872</xdr:rowOff>
    </xdr:to>
    <xdr:sp macro="" textlink="">
      <xdr:nvSpPr>
        <xdr:cNvPr id="529" name="楕円 528"/>
        <xdr:cNvSpPr/>
      </xdr:nvSpPr>
      <xdr:spPr>
        <a:xfrm>
          <a:off x="15430500" y="65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2999</xdr:rowOff>
    </xdr:from>
    <xdr:ext cx="534377" cy="259045"/>
    <xdr:sp macro="" textlink="">
      <xdr:nvSpPr>
        <xdr:cNvPr id="530" name="テキスト ボックス 529"/>
        <xdr:cNvSpPr txBox="1"/>
      </xdr:nvSpPr>
      <xdr:spPr>
        <a:xfrm>
          <a:off x="15214111" y="668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82134</xdr:rowOff>
    </xdr:from>
    <xdr:to>
      <xdr:col>76</xdr:col>
      <xdr:colOff>165100</xdr:colOff>
      <xdr:row>39</xdr:row>
      <xdr:rowOff>12284</xdr:rowOff>
    </xdr:to>
    <xdr:sp macro="" textlink="">
      <xdr:nvSpPr>
        <xdr:cNvPr id="531" name="楕円 530"/>
        <xdr:cNvSpPr/>
      </xdr:nvSpPr>
      <xdr:spPr>
        <a:xfrm>
          <a:off x="14541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3411</xdr:rowOff>
    </xdr:from>
    <xdr:ext cx="534377" cy="259045"/>
    <xdr:sp macro="" textlink="">
      <xdr:nvSpPr>
        <xdr:cNvPr id="532" name="テキスト ボックス 531"/>
        <xdr:cNvSpPr txBox="1"/>
      </xdr:nvSpPr>
      <xdr:spPr>
        <a:xfrm>
          <a:off x="14325111" y="668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61925</xdr:rowOff>
    </xdr:from>
    <xdr:to>
      <xdr:col>72</xdr:col>
      <xdr:colOff>38100</xdr:colOff>
      <xdr:row>38</xdr:row>
      <xdr:rowOff>163525</xdr:rowOff>
    </xdr:to>
    <xdr:sp macro="" textlink="">
      <xdr:nvSpPr>
        <xdr:cNvPr id="533" name="楕円 532"/>
        <xdr:cNvSpPr/>
      </xdr:nvSpPr>
      <xdr:spPr>
        <a:xfrm>
          <a:off x="13652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154652</xdr:rowOff>
    </xdr:from>
    <xdr:ext cx="534377" cy="259045"/>
    <xdr:sp macro="" textlink="">
      <xdr:nvSpPr>
        <xdr:cNvPr id="534" name="テキスト ボックス 533"/>
        <xdr:cNvSpPr txBox="1"/>
      </xdr:nvSpPr>
      <xdr:spPr>
        <a:xfrm>
          <a:off x="13436111" y="66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100285</xdr:rowOff>
    </xdr:from>
    <xdr:to>
      <xdr:col>67</xdr:col>
      <xdr:colOff>101600</xdr:colOff>
      <xdr:row>39</xdr:row>
      <xdr:rowOff>30435</xdr:rowOff>
    </xdr:to>
    <xdr:sp macro="" textlink="">
      <xdr:nvSpPr>
        <xdr:cNvPr id="535" name="楕円 534"/>
        <xdr:cNvSpPr/>
      </xdr:nvSpPr>
      <xdr:spPr>
        <a:xfrm>
          <a:off x="12763500" y="66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21562</xdr:rowOff>
    </xdr:from>
    <xdr:ext cx="469744" cy="259045"/>
    <xdr:sp macro="" textlink="">
      <xdr:nvSpPr>
        <xdr:cNvPr id="536" name="テキスト ボックス 535"/>
        <xdr:cNvSpPr txBox="1"/>
      </xdr:nvSpPr>
      <xdr:spPr>
        <a:xfrm>
          <a:off x="12579428" y="670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167894</xdr:rowOff>
    </xdr:from>
    <xdr:to>
      <xdr:col>85</xdr:col>
      <xdr:colOff>127000</xdr:colOff>
      <xdr:row>59</xdr:row>
      <xdr:rowOff>23254</xdr:rowOff>
    </xdr:to>
    <xdr:cxnSp macro="">
      <xdr:nvCxnSpPr>
        <xdr:cNvPr id="566" name="直線コネクタ 565"/>
        <xdr:cNvCxnSpPr/>
      </xdr:nvCxnSpPr>
      <xdr:spPr>
        <a:xfrm>
          <a:off x="15481300" y="10111994"/>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167894</xdr:rowOff>
    </xdr:from>
    <xdr:to>
      <xdr:col>81</xdr:col>
      <xdr:colOff>50800</xdr:colOff>
      <xdr:row>59</xdr:row>
      <xdr:rowOff>67996</xdr:rowOff>
    </xdr:to>
    <xdr:cxnSp macro="">
      <xdr:nvCxnSpPr>
        <xdr:cNvPr id="569" name="直線コネクタ 568"/>
        <xdr:cNvCxnSpPr/>
      </xdr:nvCxnSpPr>
      <xdr:spPr>
        <a:xfrm flipV="1">
          <a:off x="14592300" y="10111994"/>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67996</xdr:rowOff>
    </xdr:from>
    <xdr:to>
      <xdr:col>76</xdr:col>
      <xdr:colOff>114300</xdr:colOff>
      <xdr:row>59</xdr:row>
      <xdr:rowOff>86017</xdr:rowOff>
    </xdr:to>
    <xdr:cxnSp macro="">
      <xdr:nvCxnSpPr>
        <xdr:cNvPr id="572" name="直線コネクタ 571"/>
        <xdr:cNvCxnSpPr/>
      </xdr:nvCxnSpPr>
      <xdr:spPr>
        <a:xfrm flipV="1">
          <a:off x="13703300" y="10183546"/>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13932</xdr:rowOff>
    </xdr:from>
    <xdr:to>
      <xdr:col>76</xdr:col>
      <xdr:colOff>165100</xdr:colOff>
      <xdr:row>58</xdr:row>
      <xdr:rowOff>115532</xdr:rowOff>
    </xdr:to>
    <xdr:sp macro="" textlink="">
      <xdr:nvSpPr>
        <xdr:cNvPr id="573" name="フローチャート: 判断 572"/>
        <xdr:cNvSpPr/>
      </xdr:nvSpPr>
      <xdr:spPr>
        <a:xfrm>
          <a:off x="14541500" y="995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132059</xdr:rowOff>
    </xdr:from>
    <xdr:ext cx="534377" cy="259045"/>
    <xdr:sp macro="" textlink="">
      <xdr:nvSpPr>
        <xdr:cNvPr id="574" name="テキスト ボックス 573"/>
        <xdr:cNvSpPr txBox="1"/>
      </xdr:nvSpPr>
      <xdr:spPr>
        <a:xfrm>
          <a:off x="14325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72961</xdr:rowOff>
    </xdr:from>
    <xdr:to>
      <xdr:col>71</xdr:col>
      <xdr:colOff>177800</xdr:colOff>
      <xdr:row>59</xdr:row>
      <xdr:rowOff>86017</xdr:rowOff>
    </xdr:to>
    <xdr:cxnSp macro="">
      <xdr:nvCxnSpPr>
        <xdr:cNvPr id="575" name="直線コネクタ 574"/>
        <xdr:cNvCxnSpPr/>
      </xdr:nvCxnSpPr>
      <xdr:spPr>
        <a:xfrm>
          <a:off x="12814300" y="10188511"/>
          <a:ext cx="8890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143904</xdr:rowOff>
    </xdr:from>
    <xdr:to>
      <xdr:col>85</xdr:col>
      <xdr:colOff>177800</xdr:colOff>
      <xdr:row>59</xdr:row>
      <xdr:rowOff>74054</xdr:rowOff>
    </xdr:to>
    <xdr:sp macro="" textlink="">
      <xdr:nvSpPr>
        <xdr:cNvPr id="585" name="楕円 584"/>
        <xdr:cNvSpPr/>
      </xdr:nvSpPr>
      <xdr:spPr>
        <a:xfrm>
          <a:off x="16268700" y="100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58831</xdr:rowOff>
    </xdr:from>
    <xdr:ext cx="534377" cy="259045"/>
    <xdr:sp macro="" textlink="">
      <xdr:nvSpPr>
        <xdr:cNvPr id="586" name="教育費該当値テキスト"/>
        <xdr:cNvSpPr txBox="1"/>
      </xdr:nvSpPr>
      <xdr:spPr>
        <a:xfrm>
          <a:off x="16370300" y="100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117094</xdr:rowOff>
    </xdr:from>
    <xdr:to>
      <xdr:col>81</xdr:col>
      <xdr:colOff>101600</xdr:colOff>
      <xdr:row>59</xdr:row>
      <xdr:rowOff>47244</xdr:rowOff>
    </xdr:to>
    <xdr:sp macro="" textlink="">
      <xdr:nvSpPr>
        <xdr:cNvPr id="587" name="楕円 586"/>
        <xdr:cNvSpPr/>
      </xdr:nvSpPr>
      <xdr:spPr>
        <a:xfrm>
          <a:off x="15430500" y="100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38371</xdr:rowOff>
    </xdr:from>
    <xdr:ext cx="534377" cy="259045"/>
    <xdr:sp macro="" textlink="">
      <xdr:nvSpPr>
        <xdr:cNvPr id="588" name="テキスト ボックス 587"/>
        <xdr:cNvSpPr txBox="1"/>
      </xdr:nvSpPr>
      <xdr:spPr>
        <a:xfrm>
          <a:off x="15214111" y="101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17196</xdr:rowOff>
    </xdr:from>
    <xdr:to>
      <xdr:col>76</xdr:col>
      <xdr:colOff>165100</xdr:colOff>
      <xdr:row>59</xdr:row>
      <xdr:rowOff>118796</xdr:rowOff>
    </xdr:to>
    <xdr:sp macro="" textlink="">
      <xdr:nvSpPr>
        <xdr:cNvPr id="589" name="楕円 588"/>
        <xdr:cNvSpPr/>
      </xdr:nvSpPr>
      <xdr:spPr>
        <a:xfrm>
          <a:off x="14541500" y="101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109923</xdr:rowOff>
    </xdr:from>
    <xdr:ext cx="534377" cy="259045"/>
    <xdr:sp macro="" textlink="">
      <xdr:nvSpPr>
        <xdr:cNvPr id="590" name="テキスト ボックス 589"/>
        <xdr:cNvSpPr txBox="1"/>
      </xdr:nvSpPr>
      <xdr:spPr>
        <a:xfrm>
          <a:off x="14325111" y="102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35217</xdr:rowOff>
    </xdr:from>
    <xdr:to>
      <xdr:col>72</xdr:col>
      <xdr:colOff>38100</xdr:colOff>
      <xdr:row>59</xdr:row>
      <xdr:rowOff>136817</xdr:rowOff>
    </xdr:to>
    <xdr:sp macro="" textlink="">
      <xdr:nvSpPr>
        <xdr:cNvPr id="591" name="楕円 590"/>
        <xdr:cNvSpPr/>
      </xdr:nvSpPr>
      <xdr:spPr>
        <a:xfrm>
          <a:off x="13652500" y="101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127944</xdr:rowOff>
    </xdr:from>
    <xdr:ext cx="534377" cy="259045"/>
    <xdr:sp macro="" textlink="">
      <xdr:nvSpPr>
        <xdr:cNvPr id="592" name="テキスト ボックス 591"/>
        <xdr:cNvSpPr txBox="1"/>
      </xdr:nvSpPr>
      <xdr:spPr>
        <a:xfrm>
          <a:off x="13436111" y="102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22161</xdr:rowOff>
    </xdr:from>
    <xdr:to>
      <xdr:col>67</xdr:col>
      <xdr:colOff>101600</xdr:colOff>
      <xdr:row>59</xdr:row>
      <xdr:rowOff>123761</xdr:rowOff>
    </xdr:to>
    <xdr:sp macro="" textlink="">
      <xdr:nvSpPr>
        <xdr:cNvPr id="593" name="楕円 592"/>
        <xdr:cNvSpPr/>
      </xdr:nvSpPr>
      <xdr:spPr>
        <a:xfrm>
          <a:off x="12763500" y="1013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114888</xdr:rowOff>
    </xdr:from>
    <xdr:ext cx="534377" cy="259045"/>
    <xdr:sp macro="" textlink="">
      <xdr:nvSpPr>
        <xdr:cNvPr id="594" name="テキスト ボックス 593"/>
        <xdr:cNvSpPr txBox="1"/>
      </xdr:nvSpPr>
      <xdr:spPr>
        <a:xfrm>
          <a:off x="12547111" y="1023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40373</xdr:rowOff>
    </xdr:from>
    <xdr:to>
      <xdr:col>85</xdr:col>
      <xdr:colOff>127000</xdr:colOff>
      <xdr:row>79</xdr:row>
      <xdr:rowOff>43281</xdr:rowOff>
    </xdr:to>
    <xdr:cxnSp macro="">
      <xdr:nvCxnSpPr>
        <xdr:cNvPr id="623" name="直線コネクタ 622"/>
        <xdr:cNvCxnSpPr/>
      </xdr:nvCxnSpPr>
      <xdr:spPr>
        <a:xfrm flipV="1">
          <a:off x="15481300" y="13584923"/>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32956</xdr:rowOff>
    </xdr:from>
    <xdr:to>
      <xdr:col>81</xdr:col>
      <xdr:colOff>50800</xdr:colOff>
      <xdr:row>79</xdr:row>
      <xdr:rowOff>43281</xdr:rowOff>
    </xdr:to>
    <xdr:cxnSp macro="">
      <xdr:nvCxnSpPr>
        <xdr:cNvPr id="626" name="直線コネクタ 625"/>
        <xdr:cNvCxnSpPr/>
      </xdr:nvCxnSpPr>
      <xdr:spPr>
        <a:xfrm>
          <a:off x="14592300" y="13577506"/>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32956</xdr:rowOff>
    </xdr:from>
    <xdr:to>
      <xdr:col>76</xdr:col>
      <xdr:colOff>114300</xdr:colOff>
      <xdr:row>79</xdr:row>
      <xdr:rowOff>36410</xdr:rowOff>
    </xdr:to>
    <xdr:cxnSp macro="">
      <xdr:nvCxnSpPr>
        <xdr:cNvPr id="629" name="直線コネクタ 628"/>
        <xdr:cNvCxnSpPr/>
      </xdr:nvCxnSpPr>
      <xdr:spPr>
        <a:xfrm flipV="1">
          <a:off x="13703300" y="13577506"/>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159322</xdr:rowOff>
    </xdr:from>
    <xdr:to>
      <xdr:col>76</xdr:col>
      <xdr:colOff>165100</xdr:colOff>
      <xdr:row>79</xdr:row>
      <xdr:rowOff>89472</xdr:rowOff>
    </xdr:to>
    <xdr:sp macro="" textlink="">
      <xdr:nvSpPr>
        <xdr:cNvPr id="630" name="フローチャート: 判断 629"/>
        <xdr:cNvSpPr/>
      </xdr:nvSpPr>
      <xdr:spPr>
        <a:xfrm>
          <a:off x="14541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80599</xdr:rowOff>
    </xdr:from>
    <xdr:ext cx="378565" cy="259045"/>
    <xdr:sp macro="" textlink="">
      <xdr:nvSpPr>
        <xdr:cNvPr id="631" name="テキスト ボックス 630"/>
        <xdr:cNvSpPr txBox="1"/>
      </xdr:nvSpPr>
      <xdr:spPr>
        <a:xfrm>
          <a:off x="14403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36410</xdr:rowOff>
    </xdr:from>
    <xdr:to>
      <xdr:col>71</xdr:col>
      <xdr:colOff>177800</xdr:colOff>
      <xdr:row>79</xdr:row>
      <xdr:rowOff>39751</xdr:rowOff>
    </xdr:to>
    <xdr:cxnSp macro="">
      <xdr:nvCxnSpPr>
        <xdr:cNvPr id="632" name="直線コネクタ 631"/>
        <xdr:cNvCxnSpPr/>
      </xdr:nvCxnSpPr>
      <xdr:spPr>
        <a:xfrm flipV="1">
          <a:off x="12814300" y="13580960"/>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161023</xdr:rowOff>
    </xdr:from>
    <xdr:to>
      <xdr:col>85</xdr:col>
      <xdr:colOff>177800</xdr:colOff>
      <xdr:row>79</xdr:row>
      <xdr:rowOff>91173</xdr:rowOff>
    </xdr:to>
    <xdr:sp macro="" textlink="">
      <xdr:nvSpPr>
        <xdr:cNvPr id="642" name="楕円 641"/>
        <xdr:cNvSpPr/>
      </xdr:nvSpPr>
      <xdr:spPr>
        <a:xfrm>
          <a:off x="162687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163931</xdr:rowOff>
    </xdr:from>
    <xdr:to>
      <xdr:col>81</xdr:col>
      <xdr:colOff>101600</xdr:colOff>
      <xdr:row>79</xdr:row>
      <xdr:rowOff>94081</xdr:rowOff>
    </xdr:to>
    <xdr:sp macro="" textlink="">
      <xdr:nvSpPr>
        <xdr:cNvPr id="644" name="楕円 643"/>
        <xdr:cNvSpPr/>
      </xdr:nvSpPr>
      <xdr:spPr>
        <a:xfrm>
          <a:off x="15430500" y="135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85208</xdr:rowOff>
    </xdr:from>
    <xdr:ext cx="313932" cy="259045"/>
    <xdr:sp macro="" textlink="">
      <xdr:nvSpPr>
        <xdr:cNvPr id="645" name="テキスト ボックス 644"/>
        <xdr:cNvSpPr txBox="1"/>
      </xdr:nvSpPr>
      <xdr:spPr>
        <a:xfrm>
          <a:off x="15324333" y="13629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153606</xdr:rowOff>
    </xdr:from>
    <xdr:to>
      <xdr:col>76</xdr:col>
      <xdr:colOff>165100</xdr:colOff>
      <xdr:row>79</xdr:row>
      <xdr:rowOff>83756</xdr:rowOff>
    </xdr:to>
    <xdr:sp macro="" textlink="">
      <xdr:nvSpPr>
        <xdr:cNvPr id="646" name="楕円 645"/>
        <xdr:cNvSpPr/>
      </xdr:nvSpPr>
      <xdr:spPr>
        <a:xfrm>
          <a:off x="14541500" y="135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100283</xdr:rowOff>
    </xdr:from>
    <xdr:ext cx="378565" cy="259045"/>
    <xdr:sp macro="" textlink="">
      <xdr:nvSpPr>
        <xdr:cNvPr id="647" name="テキスト ボックス 646"/>
        <xdr:cNvSpPr txBox="1"/>
      </xdr:nvSpPr>
      <xdr:spPr>
        <a:xfrm>
          <a:off x="14403017" y="13301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157060</xdr:rowOff>
    </xdr:from>
    <xdr:to>
      <xdr:col>72</xdr:col>
      <xdr:colOff>38100</xdr:colOff>
      <xdr:row>79</xdr:row>
      <xdr:rowOff>87210</xdr:rowOff>
    </xdr:to>
    <xdr:sp macro="" textlink="">
      <xdr:nvSpPr>
        <xdr:cNvPr id="648" name="楕円 647"/>
        <xdr:cNvSpPr/>
      </xdr:nvSpPr>
      <xdr:spPr>
        <a:xfrm>
          <a:off x="13652500" y="135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78337</xdr:rowOff>
    </xdr:from>
    <xdr:ext cx="378565" cy="259045"/>
    <xdr:sp macro="" textlink="">
      <xdr:nvSpPr>
        <xdr:cNvPr id="649" name="テキスト ボックス 648"/>
        <xdr:cNvSpPr txBox="1"/>
      </xdr:nvSpPr>
      <xdr:spPr>
        <a:xfrm>
          <a:off x="13514017" y="1362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160401</xdr:rowOff>
    </xdr:from>
    <xdr:to>
      <xdr:col>67</xdr:col>
      <xdr:colOff>101600</xdr:colOff>
      <xdr:row>79</xdr:row>
      <xdr:rowOff>90551</xdr:rowOff>
    </xdr:to>
    <xdr:sp macro="" textlink="">
      <xdr:nvSpPr>
        <xdr:cNvPr id="650" name="楕円 649"/>
        <xdr:cNvSpPr/>
      </xdr:nvSpPr>
      <xdr:spPr>
        <a:xfrm>
          <a:off x="12763500" y="135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81678</xdr:rowOff>
    </xdr:from>
    <xdr:ext cx="378565" cy="259045"/>
    <xdr:sp macro="" textlink="">
      <xdr:nvSpPr>
        <xdr:cNvPr id="651" name="テキスト ボックス 650"/>
        <xdr:cNvSpPr txBox="1"/>
      </xdr:nvSpPr>
      <xdr:spPr>
        <a:xfrm>
          <a:off x="12625017" y="1362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77293</xdr:rowOff>
    </xdr:from>
    <xdr:to>
      <xdr:col>85</xdr:col>
      <xdr:colOff>127000</xdr:colOff>
      <xdr:row>96</xdr:row>
      <xdr:rowOff>96889</xdr:rowOff>
    </xdr:to>
    <xdr:cxnSp macro="">
      <xdr:nvCxnSpPr>
        <xdr:cNvPr id="680" name="直線コネクタ 679"/>
        <xdr:cNvCxnSpPr/>
      </xdr:nvCxnSpPr>
      <xdr:spPr>
        <a:xfrm>
          <a:off x="15481300" y="16536493"/>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30302</xdr:rowOff>
    </xdr:from>
    <xdr:to>
      <xdr:col>81</xdr:col>
      <xdr:colOff>50800</xdr:colOff>
      <xdr:row>96</xdr:row>
      <xdr:rowOff>77293</xdr:rowOff>
    </xdr:to>
    <xdr:cxnSp macro="">
      <xdr:nvCxnSpPr>
        <xdr:cNvPr id="683" name="直線コネクタ 682"/>
        <xdr:cNvCxnSpPr/>
      </xdr:nvCxnSpPr>
      <xdr:spPr>
        <a:xfrm>
          <a:off x="14592300" y="16489502"/>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136334</xdr:rowOff>
    </xdr:from>
    <xdr:to>
      <xdr:col>76</xdr:col>
      <xdr:colOff>114300</xdr:colOff>
      <xdr:row>96</xdr:row>
      <xdr:rowOff>30302</xdr:rowOff>
    </xdr:to>
    <xdr:cxnSp macro="">
      <xdr:nvCxnSpPr>
        <xdr:cNvPr id="686" name="直線コネクタ 685"/>
        <xdr:cNvCxnSpPr/>
      </xdr:nvCxnSpPr>
      <xdr:spPr>
        <a:xfrm>
          <a:off x="13703300" y="16424084"/>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87" name="フローチャート: 判断 686"/>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88" name="テキスト ボックス 687"/>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126161</xdr:rowOff>
    </xdr:from>
    <xdr:to>
      <xdr:col>71</xdr:col>
      <xdr:colOff>177800</xdr:colOff>
      <xdr:row>95</xdr:row>
      <xdr:rowOff>136334</xdr:rowOff>
    </xdr:to>
    <xdr:cxnSp macro="">
      <xdr:nvCxnSpPr>
        <xdr:cNvPr id="689" name="直線コネクタ 688"/>
        <xdr:cNvCxnSpPr/>
      </xdr:nvCxnSpPr>
      <xdr:spPr>
        <a:xfrm>
          <a:off x="12814300" y="1641391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1" name="テキスト ボックス 690"/>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3" name="テキスト ボックス 692"/>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46089</xdr:rowOff>
    </xdr:from>
    <xdr:to>
      <xdr:col>85</xdr:col>
      <xdr:colOff>177800</xdr:colOff>
      <xdr:row>96</xdr:row>
      <xdr:rowOff>147689</xdr:rowOff>
    </xdr:to>
    <xdr:sp macro="" textlink="">
      <xdr:nvSpPr>
        <xdr:cNvPr id="699" name="楕円 698"/>
        <xdr:cNvSpPr/>
      </xdr:nvSpPr>
      <xdr:spPr>
        <a:xfrm>
          <a:off x="16268700" y="165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24516</xdr:rowOff>
    </xdr:from>
    <xdr:ext cx="534377" cy="259045"/>
    <xdr:sp macro="" textlink="">
      <xdr:nvSpPr>
        <xdr:cNvPr id="700" name="公債費該当値テキスト"/>
        <xdr:cNvSpPr txBox="1"/>
      </xdr:nvSpPr>
      <xdr:spPr>
        <a:xfrm>
          <a:off x="16370300" y="164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26493</xdr:rowOff>
    </xdr:from>
    <xdr:to>
      <xdr:col>81</xdr:col>
      <xdr:colOff>101600</xdr:colOff>
      <xdr:row>96</xdr:row>
      <xdr:rowOff>128093</xdr:rowOff>
    </xdr:to>
    <xdr:sp macro="" textlink="">
      <xdr:nvSpPr>
        <xdr:cNvPr id="701" name="楕円 700"/>
        <xdr:cNvSpPr/>
      </xdr:nvSpPr>
      <xdr:spPr>
        <a:xfrm>
          <a:off x="15430500" y="164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119220</xdr:rowOff>
    </xdr:from>
    <xdr:ext cx="534377" cy="259045"/>
    <xdr:sp macro="" textlink="">
      <xdr:nvSpPr>
        <xdr:cNvPr id="702" name="テキスト ボックス 701"/>
        <xdr:cNvSpPr txBox="1"/>
      </xdr:nvSpPr>
      <xdr:spPr>
        <a:xfrm>
          <a:off x="15214111" y="1657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150952</xdr:rowOff>
    </xdr:from>
    <xdr:to>
      <xdr:col>76</xdr:col>
      <xdr:colOff>165100</xdr:colOff>
      <xdr:row>96</xdr:row>
      <xdr:rowOff>81102</xdr:rowOff>
    </xdr:to>
    <xdr:sp macro="" textlink="">
      <xdr:nvSpPr>
        <xdr:cNvPr id="703" name="楕円 702"/>
        <xdr:cNvSpPr/>
      </xdr:nvSpPr>
      <xdr:spPr>
        <a:xfrm>
          <a:off x="14541500" y="164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97629</xdr:rowOff>
    </xdr:from>
    <xdr:ext cx="534377" cy="259045"/>
    <xdr:sp macro="" textlink="">
      <xdr:nvSpPr>
        <xdr:cNvPr id="704" name="テキスト ボックス 703"/>
        <xdr:cNvSpPr txBox="1"/>
      </xdr:nvSpPr>
      <xdr:spPr>
        <a:xfrm>
          <a:off x="14325111" y="162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85534</xdr:rowOff>
    </xdr:from>
    <xdr:to>
      <xdr:col>72</xdr:col>
      <xdr:colOff>38100</xdr:colOff>
      <xdr:row>96</xdr:row>
      <xdr:rowOff>15684</xdr:rowOff>
    </xdr:to>
    <xdr:sp macro="" textlink="">
      <xdr:nvSpPr>
        <xdr:cNvPr id="705" name="楕円 704"/>
        <xdr:cNvSpPr/>
      </xdr:nvSpPr>
      <xdr:spPr>
        <a:xfrm>
          <a:off x="13652500" y="163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32211</xdr:rowOff>
    </xdr:from>
    <xdr:ext cx="534377" cy="259045"/>
    <xdr:sp macro="" textlink="">
      <xdr:nvSpPr>
        <xdr:cNvPr id="706" name="テキスト ボックス 705"/>
        <xdr:cNvSpPr txBox="1"/>
      </xdr:nvSpPr>
      <xdr:spPr>
        <a:xfrm>
          <a:off x="13436111" y="1614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75361</xdr:rowOff>
    </xdr:from>
    <xdr:to>
      <xdr:col>67</xdr:col>
      <xdr:colOff>101600</xdr:colOff>
      <xdr:row>96</xdr:row>
      <xdr:rowOff>5511</xdr:rowOff>
    </xdr:to>
    <xdr:sp macro="" textlink="">
      <xdr:nvSpPr>
        <xdr:cNvPr id="707" name="楕円 706"/>
        <xdr:cNvSpPr/>
      </xdr:nvSpPr>
      <xdr:spPr>
        <a:xfrm>
          <a:off x="12763500" y="163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22038</xdr:rowOff>
    </xdr:from>
    <xdr:ext cx="534377" cy="259045"/>
    <xdr:sp macro="" textlink="">
      <xdr:nvSpPr>
        <xdr:cNvPr id="708" name="テキスト ボックス 707"/>
        <xdr:cNvSpPr txBox="1"/>
      </xdr:nvSpPr>
      <xdr:spPr>
        <a:xfrm>
          <a:off x="12547111" y="161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147383</xdr:rowOff>
    </xdr:from>
    <xdr:to>
      <xdr:col>107</xdr:col>
      <xdr:colOff>101600</xdr:colOff>
      <xdr:row>39</xdr:row>
      <xdr:rowOff>77533</xdr:rowOff>
    </xdr:to>
    <xdr:sp macro="" textlink="">
      <xdr:nvSpPr>
        <xdr:cNvPr id="744" name="フローチャート: 判断 743"/>
        <xdr:cNvSpPr/>
      </xdr:nvSpPr>
      <xdr:spPr>
        <a:xfrm>
          <a:off x="20383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94061</xdr:rowOff>
    </xdr:from>
    <xdr:ext cx="313932" cy="259045"/>
    <xdr:sp macro="" textlink="">
      <xdr:nvSpPr>
        <xdr:cNvPr id="745" name="テキスト ボックス 744"/>
        <xdr:cNvSpPr txBox="1"/>
      </xdr:nvSpPr>
      <xdr:spPr>
        <a:xfrm>
          <a:off x="20277333" y="643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目的別の歳出状況を類似団体と比較した場合、住民一人あたりの民生費のコストが類似団体平均のおよそ</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倍と著しく高額である。また、本市の</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年度決算においても決算総額の</a:t>
          </a:r>
          <a:r>
            <a:rPr kumimoji="1" lang="en-US" altLang="ja-JP" sz="1100">
              <a:solidFill>
                <a:schemeClr val="dk1"/>
              </a:solidFill>
              <a:effectLst/>
              <a:latin typeface="+mn-lt"/>
              <a:ea typeface="+mn-ea"/>
              <a:cs typeface="+mn-cs"/>
            </a:rPr>
            <a:t>50.7</a:t>
          </a:r>
          <a:r>
            <a:rPr kumimoji="1" lang="ja-JP" altLang="ja-JP" sz="1100">
              <a:solidFill>
                <a:schemeClr val="dk1"/>
              </a:solidFill>
              <a:effectLst/>
              <a:latin typeface="+mn-lt"/>
              <a:ea typeface="+mn-ea"/>
              <a:cs typeface="+mn-cs"/>
            </a:rPr>
            <a:t>％と、約半分が民生費からの支出となっている。民生費の中では、障がい・高齢者・児童・生活保護に係る扶助費、及び国民健康保険・介護保険・後期高齢者医療各特別会計への繰出金の合計がその</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％を占めており、ここ数年右肩上がりに上昇している。</a:t>
          </a:r>
          <a:endParaRPr lang="ja-JP" altLang="ja-JP" sz="1400">
            <a:effectLst/>
          </a:endParaRPr>
        </a:p>
        <a:p>
          <a:r>
            <a:rPr kumimoji="1" lang="ja-JP" altLang="ja-JP" sz="1100">
              <a:solidFill>
                <a:schemeClr val="dk1"/>
              </a:solidFill>
              <a:effectLst/>
              <a:latin typeface="+mn-lt"/>
              <a:ea typeface="+mn-ea"/>
              <a:cs typeface="+mn-cs"/>
            </a:rPr>
            <a:t>　今後も国による子育て支援政策の拡大や高齢化に伴って増え続ける見込みであり、支出抑制が非常に困難なものとなっている。その結果、教育費や消防費といった、本市としても充実させなければならない経費が類似団体平均値を大きく下回っている</a:t>
          </a:r>
          <a:r>
            <a:rPr kumimoji="1" lang="ja-JP" altLang="en-US" sz="1100">
              <a:solidFill>
                <a:schemeClr val="dk1"/>
              </a:solidFill>
              <a:effectLst/>
              <a:latin typeface="+mn-lt"/>
              <a:ea typeface="+mn-ea"/>
              <a:cs typeface="+mn-cs"/>
            </a:rPr>
            <a:t>状況である。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年度決算において実質単年度収支は赤字となった。</a:t>
          </a:r>
          <a:r>
            <a:rPr kumimoji="1" lang="ja-JP" altLang="en-US" sz="1100">
              <a:solidFill>
                <a:schemeClr val="dk1"/>
              </a:solidFill>
              <a:effectLst/>
              <a:latin typeface="+mn-lt"/>
              <a:ea typeface="+mn-ea"/>
              <a:cs typeface="+mn-cs"/>
            </a:rPr>
            <a:t>歳入面では地方税で減収</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となったものの、普通交付税（＋</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億円）や臨時財政対策債</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で増収となったが、扶助費（＋</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億円）や繰出金（＋</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億円）により歳出面で増額となったことが要因である。</a:t>
          </a:r>
          <a:endParaRPr lang="ja-JP" altLang="ja-JP" sz="1400">
            <a:effectLst/>
          </a:endParaRPr>
        </a:p>
        <a:p>
          <a:r>
            <a:rPr kumimoji="1" lang="ja-JP" altLang="ja-JP" sz="1100">
              <a:solidFill>
                <a:schemeClr val="dk1"/>
              </a:solidFill>
              <a:effectLst/>
              <a:latin typeface="+mn-lt"/>
              <a:ea typeface="+mn-ea"/>
              <a:cs typeface="+mn-cs"/>
            </a:rPr>
            <a:t>　また、財政調整基金の残高が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30.9</a:t>
          </a:r>
          <a:r>
            <a:rPr kumimoji="1" lang="ja-JP" altLang="ja-JP" sz="1100">
              <a:solidFill>
                <a:schemeClr val="dk1"/>
              </a:solidFill>
              <a:effectLst/>
              <a:latin typeface="+mn-lt"/>
              <a:ea typeface="+mn-ea"/>
              <a:cs typeface="+mn-cs"/>
            </a:rPr>
            <a:t>億円、全基金の合計が</a:t>
          </a:r>
          <a:r>
            <a:rPr kumimoji="1" lang="en-US" altLang="ja-JP" sz="1100">
              <a:solidFill>
                <a:schemeClr val="dk1"/>
              </a:solidFill>
              <a:effectLst/>
              <a:latin typeface="+mn-lt"/>
              <a:ea typeface="+mn-ea"/>
              <a:cs typeface="+mn-cs"/>
            </a:rPr>
            <a:t>42.9</a:t>
          </a:r>
          <a:r>
            <a:rPr kumimoji="1" lang="ja-JP" altLang="ja-JP" sz="1100">
              <a:solidFill>
                <a:schemeClr val="dk1"/>
              </a:solidFill>
              <a:effectLst/>
              <a:latin typeface="+mn-lt"/>
              <a:ea typeface="+mn-ea"/>
              <a:cs typeface="+mn-cs"/>
            </a:rPr>
            <a:t>億円と県内の他市と比較しても少額であり、今後実質収支の赤字が続くような状況が発生した場合は、その赤字を補う余力も限られていることが不安材料である。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国民健康保険特別会計において、</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年度単年では黒字となっているが、前期高齢者交付金の平成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年度交付分が超過交付となり、その精算で発生した赤字を解消できずに現在に至って</a:t>
          </a:r>
          <a:r>
            <a:rPr kumimoji="1" lang="ja-JP" altLang="en-US" sz="1100">
              <a:solidFill>
                <a:schemeClr val="dk1"/>
              </a:solidFill>
              <a:effectLst/>
              <a:latin typeface="+mn-lt"/>
              <a:ea typeface="+mn-ea"/>
              <a:cs typeface="+mn-cs"/>
            </a:rPr>
            <a:t>いるが、平成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年度の国保制度改革に伴い保険税率を改正したことで、単年度収支は今後黒字となる見込である。また</a:t>
          </a:r>
          <a:r>
            <a:rPr kumimoji="1" lang="ja-JP" altLang="ja-JP" sz="1100">
              <a:solidFill>
                <a:schemeClr val="dk1"/>
              </a:solidFill>
              <a:effectLst/>
              <a:latin typeface="+mn-lt"/>
              <a:ea typeface="+mn-ea"/>
              <a:cs typeface="+mn-cs"/>
            </a:rPr>
            <a:t>、水道事業が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年度も約</a:t>
          </a:r>
          <a:r>
            <a:rPr kumimoji="1" lang="en-US" altLang="ja-JP" sz="1100">
              <a:solidFill>
                <a:schemeClr val="dk1"/>
              </a:solidFill>
              <a:effectLst/>
              <a:latin typeface="+mn-lt"/>
              <a:ea typeface="+mn-ea"/>
              <a:cs typeface="+mn-cs"/>
            </a:rPr>
            <a:t>19.2</a:t>
          </a:r>
          <a:r>
            <a:rPr kumimoji="1" lang="ja-JP" altLang="ja-JP" sz="1100">
              <a:solidFill>
                <a:schemeClr val="dk1"/>
              </a:solidFill>
              <a:effectLst/>
              <a:latin typeface="+mn-lt"/>
              <a:ea typeface="+mn-ea"/>
              <a:cs typeface="+mn-cs"/>
            </a:rPr>
            <a:t>億円と、例年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超える剰余額を出しており、国民健康保険特別会計を含む全会計を合わせたところで、水道事業の黒字を超過するほどの赤字が近い将来に発生することはないと見込んでいる。今後も実質赤字比率を算出することのないように、健全な財政の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033&#24066;&#30010;&#26449;&#25903;&#25588;&#35506;\&#36001;&#25919;&#20418;\31&#24180;&#24230;\M4%20&#36001;&#25919;&#35386;&#26029;\M409%20&#36001;&#25919;&#29366;&#27841;&#36039;&#26009;&#38598;\00&#24179;&#25104;29&#24180;&#24230;&#27770;&#31639;&#20998;&#65288;&#65298;&#22238;&#30446;&#65289;\02%20&#12304;&#20316;&#26989;&#38283;&#22987;&#20381;&#38972;&#12305;&#36001;&#25919;&#29366;&#27841;&#36039;&#26009;&#38598;&#12398;&#20316;&#25104;&#12395;&#12388;&#12356;&#12390;\03&#24066;&#30010;&#26449;&#8594;&#30476;\05&#30452;&#26041;&#24066;&#12288;&#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N51">
            <v>64.900000000000006</v>
          </cell>
        </row>
        <row r="53">
          <cell r="CN53">
            <v>59.9</v>
          </cell>
        </row>
        <row r="55">
          <cell r="AN55" t="str">
            <v>類似団体内平均値</v>
          </cell>
          <cell r="CN55">
            <v>33.1</v>
          </cell>
        </row>
        <row r="57">
          <cell r="CN57">
            <v>57.2</v>
          </cell>
        </row>
        <row r="72">
          <cell r="BP72" t="str">
            <v>H25</v>
          </cell>
          <cell r="BX72" t="str">
            <v>H26</v>
          </cell>
          <cell r="CF72" t="str">
            <v>H27</v>
          </cell>
          <cell r="CN72" t="str">
            <v>H28</v>
          </cell>
          <cell r="CV72" t="str">
            <v>H29</v>
          </cell>
        </row>
        <row r="73">
          <cell r="AN73" t="str">
            <v>当該団体値</v>
          </cell>
          <cell r="BP73">
            <v>87.2</v>
          </cell>
          <cell r="BX73">
            <v>78.7</v>
          </cell>
          <cell r="CF73">
            <v>66.8</v>
          </cell>
          <cell r="CN73">
            <v>64.900000000000006</v>
          </cell>
          <cell r="CV73">
            <v>58.9</v>
          </cell>
        </row>
        <row r="75">
          <cell r="BP75">
            <v>13.4</v>
          </cell>
          <cell r="BX75">
            <v>12</v>
          </cell>
          <cell r="CF75">
            <v>10.7</v>
          </cell>
          <cell r="CN75">
            <v>9.4</v>
          </cell>
          <cell r="CV75">
            <v>8</v>
          </cell>
        </row>
        <row r="77">
          <cell r="AN77" t="str">
            <v>類似団体内平均値</v>
          </cell>
          <cell r="BP77">
            <v>50.3</v>
          </cell>
          <cell r="BX77">
            <v>45.9</v>
          </cell>
          <cell r="CF77">
            <v>33.6</v>
          </cell>
          <cell r="CN77">
            <v>33.1</v>
          </cell>
          <cell r="CV77">
            <v>31.3</v>
          </cell>
        </row>
        <row r="79">
          <cell r="BP79">
            <v>9.6</v>
          </cell>
          <cell r="BX79">
            <v>8.8000000000000007</v>
          </cell>
          <cell r="CF79">
            <v>7</v>
          </cell>
          <cell r="CN79">
            <v>7.5</v>
          </cell>
          <cell r="CV79">
            <v>7.2</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24476852</v>
      </c>
      <c r="BO4" s="372"/>
      <c r="BP4" s="372"/>
      <c r="BQ4" s="372"/>
      <c r="BR4" s="372"/>
      <c r="BS4" s="372"/>
      <c r="BT4" s="372"/>
      <c r="BU4" s="373"/>
      <c r="BV4" s="371">
        <v>25183865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0.1</v>
      </c>
      <c r="CU4" s="378"/>
      <c r="CV4" s="378"/>
      <c r="CW4" s="378"/>
      <c r="CX4" s="378"/>
      <c r="CY4" s="378"/>
      <c r="CZ4" s="378"/>
      <c r="DA4" s="379"/>
      <c r="DB4" s="377">
        <v>1.2</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24346199</v>
      </c>
      <c r="BO5" s="409"/>
      <c r="BP5" s="409"/>
      <c r="BQ5" s="409"/>
      <c r="BR5" s="409"/>
      <c r="BS5" s="409"/>
      <c r="BT5" s="409"/>
      <c r="BU5" s="410"/>
      <c r="BV5" s="408">
        <v>24887474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98.8</v>
      </c>
      <c r="CU5" s="406"/>
      <c r="CV5" s="406"/>
      <c r="CW5" s="406"/>
      <c r="CX5" s="406"/>
      <c r="CY5" s="406"/>
      <c r="CZ5" s="406"/>
      <c r="DA5" s="407"/>
      <c r="DB5" s="405">
        <v>98.4</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130653</v>
      </c>
      <c r="BO6" s="409"/>
      <c r="BP6" s="409"/>
      <c r="BQ6" s="409"/>
      <c r="BR6" s="409"/>
      <c r="BS6" s="409"/>
      <c r="BT6" s="409"/>
      <c r="BU6" s="410"/>
      <c r="BV6" s="408">
        <v>296391</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105.2</v>
      </c>
      <c r="CU6" s="446"/>
      <c r="CV6" s="446"/>
      <c r="CW6" s="446"/>
      <c r="CX6" s="446"/>
      <c r="CY6" s="446"/>
      <c r="CZ6" s="446"/>
      <c r="DA6" s="447"/>
      <c r="DB6" s="445">
        <v>104.4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96</v>
      </c>
      <c r="AV7" s="441"/>
      <c r="AW7" s="441"/>
      <c r="AX7" s="441"/>
      <c r="AY7" s="442" t="s">
        <v>100</v>
      </c>
      <c r="AZ7" s="443"/>
      <c r="BA7" s="443"/>
      <c r="BB7" s="443"/>
      <c r="BC7" s="443"/>
      <c r="BD7" s="443"/>
      <c r="BE7" s="443"/>
      <c r="BF7" s="443"/>
      <c r="BG7" s="443"/>
      <c r="BH7" s="443"/>
      <c r="BI7" s="443"/>
      <c r="BJ7" s="443"/>
      <c r="BK7" s="443"/>
      <c r="BL7" s="443"/>
      <c r="BM7" s="444"/>
      <c r="BN7" s="408">
        <v>119887</v>
      </c>
      <c r="BO7" s="409"/>
      <c r="BP7" s="409"/>
      <c r="BQ7" s="409"/>
      <c r="BR7" s="409"/>
      <c r="BS7" s="409"/>
      <c r="BT7" s="409"/>
      <c r="BU7" s="410"/>
      <c r="BV7" s="408">
        <v>136356</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13108046</v>
      </c>
      <c r="CU7" s="409"/>
      <c r="CV7" s="409"/>
      <c r="CW7" s="409"/>
      <c r="CX7" s="409"/>
      <c r="CY7" s="409"/>
      <c r="CZ7" s="409"/>
      <c r="DA7" s="410"/>
      <c r="DB7" s="408">
        <v>12905263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10766</v>
      </c>
      <c r="BO8" s="409"/>
      <c r="BP8" s="409"/>
      <c r="BQ8" s="409"/>
      <c r="BR8" s="409"/>
      <c r="BS8" s="409"/>
      <c r="BT8" s="409"/>
      <c r="BU8" s="410"/>
      <c r="BV8" s="408">
        <v>160035</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0.56000000000000005</v>
      </c>
      <c r="CU8" s="449"/>
      <c r="CV8" s="449"/>
      <c r="CW8" s="449"/>
      <c r="CX8" s="449"/>
      <c r="CY8" s="449"/>
      <c r="CZ8" s="449"/>
      <c r="DA8" s="450"/>
      <c r="DB8" s="448">
        <v>0.55000000000000004</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57146</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-149269</v>
      </c>
      <c r="BO9" s="409"/>
      <c r="BP9" s="409"/>
      <c r="BQ9" s="409"/>
      <c r="BR9" s="409"/>
      <c r="BS9" s="409"/>
      <c r="BT9" s="409"/>
      <c r="BU9" s="410"/>
      <c r="BV9" s="408">
        <v>-223452</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13.6</v>
      </c>
      <c r="CU9" s="406"/>
      <c r="CV9" s="406"/>
      <c r="CW9" s="406"/>
      <c r="CX9" s="406"/>
      <c r="CY9" s="406"/>
      <c r="CZ9" s="406"/>
      <c r="DA9" s="407"/>
      <c r="DB9" s="405">
        <v>14.3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57686</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96</v>
      </c>
      <c r="AV10" s="441"/>
      <c r="AW10" s="441"/>
      <c r="AX10" s="441"/>
      <c r="AY10" s="442" t="s">
        <v>114</v>
      </c>
      <c r="AZ10" s="443"/>
      <c r="BA10" s="443"/>
      <c r="BB10" s="443"/>
      <c r="BC10" s="443"/>
      <c r="BD10" s="443"/>
      <c r="BE10" s="443"/>
      <c r="BF10" s="443"/>
      <c r="BG10" s="443"/>
      <c r="BH10" s="443"/>
      <c r="BI10" s="443"/>
      <c r="BJ10" s="443"/>
      <c r="BK10" s="443"/>
      <c r="BL10" s="443"/>
      <c r="BM10" s="444"/>
      <c r="BN10" s="408">
        <v>6426</v>
      </c>
      <c r="BO10" s="409"/>
      <c r="BP10" s="409"/>
      <c r="BQ10" s="409"/>
      <c r="BR10" s="409"/>
      <c r="BS10" s="409"/>
      <c r="BT10" s="409"/>
      <c r="BU10" s="410"/>
      <c r="BV10" s="408">
        <v>34410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88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57151</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61000</v>
      </c>
      <c r="BO12" s="409"/>
      <c r="BP12" s="409"/>
      <c r="BQ12" s="409"/>
      <c r="BR12" s="409"/>
      <c r="BS12" s="409"/>
      <c r="BT12" s="409"/>
      <c r="BU12" s="410"/>
      <c r="BV12" s="408">
        <v>15000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56680</v>
      </c>
      <c r="S13" s="490"/>
      <c r="T13" s="490"/>
      <c r="U13" s="490"/>
      <c r="V13" s="491"/>
      <c r="W13" s="424" t="s">
        <v>132</v>
      </c>
      <c r="X13" s="425"/>
      <c r="Y13" s="425"/>
      <c r="Z13" s="425"/>
      <c r="AA13" s="425"/>
      <c r="AB13" s="415"/>
      <c r="AC13" s="459">
        <v>426</v>
      </c>
      <c r="AD13" s="460"/>
      <c r="AE13" s="460"/>
      <c r="AF13" s="460"/>
      <c r="AG13" s="499"/>
      <c r="AH13" s="459">
        <v>516</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-203843</v>
      </c>
      <c r="BO13" s="409"/>
      <c r="BP13" s="409"/>
      <c r="BQ13" s="409"/>
      <c r="BR13" s="409"/>
      <c r="BS13" s="409"/>
      <c r="BT13" s="409"/>
      <c r="BU13" s="410"/>
      <c r="BV13" s="408">
        <v>-204042</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8</v>
      </c>
      <c r="CU13" s="406"/>
      <c r="CV13" s="406"/>
      <c r="CW13" s="406"/>
      <c r="CX13" s="406"/>
      <c r="CY13" s="406"/>
      <c r="CZ13" s="406"/>
      <c r="DA13" s="407"/>
      <c r="DB13" s="405">
        <v>9.4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57388</v>
      </c>
      <c r="S14" s="490"/>
      <c r="T14" s="490"/>
      <c r="U14" s="490"/>
      <c r="V14" s="491"/>
      <c r="W14" s="398"/>
      <c r="X14" s="399"/>
      <c r="Y14" s="399"/>
      <c r="Z14" s="399"/>
      <c r="AA14" s="399"/>
      <c r="AB14" s="388"/>
      <c r="AC14" s="492">
        <v>1.9</v>
      </c>
      <c r="AD14" s="493"/>
      <c r="AE14" s="493"/>
      <c r="AF14" s="493"/>
      <c r="AG14" s="494"/>
      <c r="AH14" s="492">
        <v>2.2000000000000002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58.9</v>
      </c>
      <c r="CU14" s="504"/>
      <c r="CV14" s="504"/>
      <c r="CW14" s="504"/>
      <c r="CX14" s="504"/>
      <c r="CY14" s="504"/>
      <c r="CZ14" s="504"/>
      <c r="DA14" s="505"/>
      <c r="DB14" s="503">
        <v>64.900000000000006</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56979</v>
      </c>
      <c r="S15" s="490"/>
      <c r="T15" s="490"/>
      <c r="U15" s="490"/>
      <c r="V15" s="491"/>
      <c r="W15" s="424" t="s">
        <v>140</v>
      </c>
      <c r="X15" s="425"/>
      <c r="Y15" s="425"/>
      <c r="Z15" s="425"/>
      <c r="AA15" s="425"/>
      <c r="AB15" s="415"/>
      <c r="AC15" s="459">
        <v>6590</v>
      </c>
      <c r="AD15" s="460"/>
      <c r="AE15" s="460"/>
      <c r="AF15" s="460"/>
      <c r="AG15" s="499"/>
      <c r="AH15" s="459">
        <v>6743</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6028243</v>
      </c>
      <c r="BO15" s="372"/>
      <c r="BP15" s="372"/>
      <c r="BQ15" s="372"/>
      <c r="BR15" s="372"/>
      <c r="BS15" s="372"/>
      <c r="BT15" s="372"/>
      <c r="BU15" s="373"/>
      <c r="BV15" s="371">
        <v>5999066</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29.2</v>
      </c>
      <c r="AD16" s="493"/>
      <c r="AE16" s="493"/>
      <c r="AF16" s="493"/>
      <c r="AG16" s="494"/>
      <c r="AH16" s="492">
        <v>29</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10673000</v>
      </c>
      <c r="BO16" s="409"/>
      <c r="BP16" s="409"/>
      <c r="BQ16" s="409"/>
      <c r="BR16" s="409"/>
      <c r="BS16" s="409"/>
      <c r="BT16" s="409"/>
      <c r="BU16" s="410"/>
      <c r="BV16" s="408">
        <v>10553894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15582</v>
      </c>
      <c r="AD17" s="460"/>
      <c r="AE17" s="460"/>
      <c r="AF17" s="460"/>
      <c r="AG17" s="499"/>
      <c r="AH17" s="459">
        <v>15972</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7670585</v>
      </c>
      <c r="BO17" s="409"/>
      <c r="BP17" s="409"/>
      <c r="BQ17" s="409"/>
      <c r="BR17" s="409"/>
      <c r="BS17" s="409"/>
      <c r="BT17" s="409"/>
      <c r="BU17" s="410"/>
      <c r="BV17" s="408">
        <v>7623977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61.76</v>
      </c>
      <c r="M18" s="521"/>
      <c r="N18" s="521"/>
      <c r="O18" s="521"/>
      <c r="P18" s="521"/>
      <c r="Q18" s="521"/>
      <c r="R18" s="522"/>
      <c r="S18" s="522"/>
      <c r="T18" s="522"/>
      <c r="U18" s="522"/>
      <c r="V18" s="523"/>
      <c r="W18" s="426"/>
      <c r="X18" s="427"/>
      <c r="Y18" s="427"/>
      <c r="Z18" s="427"/>
      <c r="AA18" s="427"/>
      <c r="AB18" s="418"/>
      <c r="AC18" s="524">
        <v>69</v>
      </c>
      <c r="AD18" s="525"/>
      <c r="AE18" s="525"/>
      <c r="AF18" s="525"/>
      <c r="AG18" s="526"/>
      <c r="AH18" s="524">
        <v>68.8</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13001785</v>
      </c>
      <c r="BO18" s="409"/>
      <c r="BP18" s="409"/>
      <c r="BQ18" s="409"/>
      <c r="BR18" s="409"/>
      <c r="BS18" s="409"/>
      <c r="BT18" s="409"/>
      <c r="BU18" s="410"/>
      <c r="BV18" s="408">
        <v>12766647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925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14995250</v>
      </c>
      <c r="BO19" s="409"/>
      <c r="BP19" s="409"/>
      <c r="BQ19" s="409"/>
      <c r="BR19" s="409"/>
      <c r="BS19" s="409"/>
      <c r="BT19" s="409"/>
      <c r="BU19" s="410"/>
      <c r="BV19" s="408">
        <v>15068701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23281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20626563</v>
      </c>
      <c r="BO23" s="409"/>
      <c r="BP23" s="409"/>
      <c r="BQ23" s="409"/>
      <c r="BR23" s="409"/>
      <c r="BS23" s="409"/>
      <c r="BT23" s="409"/>
      <c r="BU23" s="410"/>
      <c r="BV23" s="408">
        <v>20786123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8950</v>
      </c>
      <c r="R24" s="460"/>
      <c r="S24" s="460"/>
      <c r="T24" s="460"/>
      <c r="U24" s="460"/>
      <c r="V24" s="499"/>
      <c r="W24" s="558"/>
      <c r="X24" s="546"/>
      <c r="Y24" s="547"/>
      <c r="Z24" s="458" t="s">
        <v>164</v>
      </c>
      <c r="AA24" s="438"/>
      <c r="AB24" s="438"/>
      <c r="AC24" s="438"/>
      <c r="AD24" s="438"/>
      <c r="AE24" s="438"/>
      <c r="AF24" s="438"/>
      <c r="AG24" s="439"/>
      <c r="AH24" s="459">
        <v>388</v>
      </c>
      <c r="AI24" s="460"/>
      <c r="AJ24" s="460"/>
      <c r="AK24" s="460"/>
      <c r="AL24" s="499"/>
      <c r="AM24" s="459">
        <v>1223752</v>
      </c>
      <c r="AN24" s="460"/>
      <c r="AO24" s="460"/>
      <c r="AP24" s="460"/>
      <c r="AQ24" s="460"/>
      <c r="AR24" s="499"/>
      <c r="AS24" s="459">
        <v>3154</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19756786</v>
      </c>
      <c r="BO24" s="409"/>
      <c r="BP24" s="409"/>
      <c r="BQ24" s="409"/>
      <c r="BR24" s="409"/>
      <c r="BS24" s="409"/>
      <c r="BT24" s="409"/>
      <c r="BU24" s="410"/>
      <c r="BV24" s="408">
        <v>19854260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7300</v>
      </c>
      <c r="R25" s="460"/>
      <c r="S25" s="460"/>
      <c r="T25" s="460"/>
      <c r="U25" s="460"/>
      <c r="V25" s="499"/>
      <c r="W25" s="558"/>
      <c r="X25" s="546"/>
      <c r="Y25" s="547"/>
      <c r="Z25" s="458" t="s">
        <v>167</v>
      </c>
      <c r="AA25" s="438"/>
      <c r="AB25" s="438"/>
      <c r="AC25" s="438"/>
      <c r="AD25" s="438"/>
      <c r="AE25" s="438"/>
      <c r="AF25" s="438"/>
      <c r="AG25" s="439"/>
      <c r="AH25" s="459">
        <v>59</v>
      </c>
      <c r="AI25" s="460"/>
      <c r="AJ25" s="460"/>
      <c r="AK25" s="460"/>
      <c r="AL25" s="499"/>
      <c r="AM25" s="459">
        <v>170628</v>
      </c>
      <c r="AN25" s="460"/>
      <c r="AO25" s="460"/>
      <c r="AP25" s="460"/>
      <c r="AQ25" s="460"/>
      <c r="AR25" s="499"/>
      <c r="AS25" s="459">
        <v>2892</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3407665</v>
      </c>
      <c r="BO25" s="372"/>
      <c r="BP25" s="372"/>
      <c r="BQ25" s="372"/>
      <c r="BR25" s="372"/>
      <c r="BS25" s="372"/>
      <c r="BT25" s="372"/>
      <c r="BU25" s="373"/>
      <c r="BV25" s="371">
        <v>4093157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6480</v>
      </c>
      <c r="R26" s="460"/>
      <c r="S26" s="460"/>
      <c r="T26" s="460"/>
      <c r="U26" s="460"/>
      <c r="V26" s="499"/>
      <c r="W26" s="558"/>
      <c r="X26" s="546"/>
      <c r="Y26" s="547"/>
      <c r="Z26" s="458" t="s">
        <v>170</v>
      </c>
      <c r="AA26" s="568"/>
      <c r="AB26" s="568"/>
      <c r="AC26" s="568"/>
      <c r="AD26" s="568"/>
      <c r="AE26" s="568"/>
      <c r="AF26" s="568"/>
      <c r="AG26" s="569"/>
      <c r="AH26" s="459">
        <v>29</v>
      </c>
      <c r="AI26" s="460"/>
      <c r="AJ26" s="460"/>
      <c r="AK26" s="460"/>
      <c r="AL26" s="499"/>
      <c r="AM26" s="459">
        <v>98687</v>
      </c>
      <c r="AN26" s="460"/>
      <c r="AO26" s="460"/>
      <c r="AP26" s="460"/>
      <c r="AQ26" s="460"/>
      <c r="AR26" s="499"/>
      <c r="AS26" s="459">
        <v>3403</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172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5080</v>
      </c>
      <c r="R27" s="460"/>
      <c r="S27" s="460"/>
      <c r="T27" s="460"/>
      <c r="U27" s="460"/>
      <c r="V27" s="499"/>
      <c r="W27" s="558"/>
      <c r="X27" s="546"/>
      <c r="Y27" s="547"/>
      <c r="Z27" s="458" t="s">
        <v>174</v>
      </c>
      <c r="AA27" s="438"/>
      <c r="AB27" s="438"/>
      <c r="AC27" s="438"/>
      <c r="AD27" s="438"/>
      <c r="AE27" s="438"/>
      <c r="AF27" s="438"/>
      <c r="AG27" s="439"/>
      <c r="AH27" s="459">
        <v>6</v>
      </c>
      <c r="AI27" s="460"/>
      <c r="AJ27" s="460"/>
      <c r="AK27" s="460"/>
      <c r="AL27" s="499"/>
      <c r="AM27" s="459">
        <v>17312</v>
      </c>
      <c r="AN27" s="460"/>
      <c r="AO27" s="460"/>
      <c r="AP27" s="460"/>
      <c r="AQ27" s="460"/>
      <c r="AR27" s="499"/>
      <c r="AS27" s="459">
        <v>2885</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122</v>
      </c>
      <c r="BO27" s="582"/>
      <c r="BP27" s="582"/>
      <c r="BQ27" s="582"/>
      <c r="BR27" s="582"/>
      <c r="BS27" s="582"/>
      <c r="BT27" s="582"/>
      <c r="BU27" s="583"/>
      <c r="BV27" s="581" t="s">
        <v>172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4460</v>
      </c>
      <c r="R28" s="460"/>
      <c r="S28" s="460"/>
      <c r="T28" s="460"/>
      <c r="U28" s="460"/>
      <c r="V28" s="499"/>
      <c r="W28" s="558"/>
      <c r="X28" s="546"/>
      <c r="Y28" s="547"/>
      <c r="Z28" s="458" t="s">
        <v>177</v>
      </c>
      <c r="AA28" s="438"/>
      <c r="AB28" s="438"/>
      <c r="AC28" s="438"/>
      <c r="AD28" s="438"/>
      <c r="AE28" s="438"/>
      <c r="AF28" s="438"/>
      <c r="AG28" s="439"/>
      <c r="AH28" s="459" t="s">
        <v>172</v>
      </c>
      <c r="AI28" s="460"/>
      <c r="AJ28" s="460"/>
      <c r="AK28" s="460"/>
      <c r="AL28" s="499"/>
      <c r="AM28" s="459" t="s">
        <v>172</v>
      </c>
      <c r="AN28" s="460"/>
      <c r="AO28" s="460"/>
      <c r="AP28" s="460"/>
      <c r="AQ28" s="460"/>
      <c r="AR28" s="499"/>
      <c r="AS28" s="459" t="s">
        <v>178</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3089453</v>
      </c>
      <c r="BO28" s="372"/>
      <c r="BP28" s="372"/>
      <c r="BQ28" s="372"/>
      <c r="BR28" s="372"/>
      <c r="BS28" s="372"/>
      <c r="BT28" s="372"/>
      <c r="BU28" s="373"/>
      <c r="BV28" s="371">
        <v>3144027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17</v>
      </c>
      <c r="M29" s="460"/>
      <c r="N29" s="460"/>
      <c r="O29" s="460"/>
      <c r="P29" s="499"/>
      <c r="Q29" s="459">
        <v>4130</v>
      </c>
      <c r="R29" s="460"/>
      <c r="S29" s="460"/>
      <c r="T29" s="460"/>
      <c r="U29" s="460"/>
      <c r="V29" s="499"/>
      <c r="W29" s="559"/>
      <c r="X29" s="560"/>
      <c r="Y29" s="561"/>
      <c r="Z29" s="458" t="s">
        <v>181</v>
      </c>
      <c r="AA29" s="438"/>
      <c r="AB29" s="438"/>
      <c r="AC29" s="438"/>
      <c r="AD29" s="438"/>
      <c r="AE29" s="438"/>
      <c r="AF29" s="438"/>
      <c r="AG29" s="439"/>
      <c r="AH29" s="459">
        <v>394</v>
      </c>
      <c r="AI29" s="460"/>
      <c r="AJ29" s="460"/>
      <c r="AK29" s="460"/>
      <c r="AL29" s="499"/>
      <c r="AM29" s="459">
        <v>1241064</v>
      </c>
      <c r="AN29" s="460"/>
      <c r="AO29" s="460"/>
      <c r="AP29" s="460"/>
      <c r="AQ29" s="460"/>
      <c r="AR29" s="499"/>
      <c r="AS29" s="459">
        <v>3150</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894</v>
      </c>
      <c r="BO29" s="409"/>
      <c r="BP29" s="409"/>
      <c r="BQ29" s="409"/>
      <c r="BR29" s="409"/>
      <c r="BS29" s="409"/>
      <c r="BT29" s="409"/>
      <c r="BU29" s="410"/>
      <c r="BV29" s="408">
        <v>892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100.7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1202303</v>
      </c>
      <c r="BO30" s="582"/>
      <c r="BP30" s="582"/>
      <c r="BQ30" s="582"/>
      <c r="BR30" s="582"/>
      <c r="BS30" s="582"/>
      <c r="BT30" s="582"/>
      <c r="BU30" s="583"/>
      <c r="BV30" s="581">
        <v>1163397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191</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198</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IF('各会計、関係団体の財政状況及び健全化判断比率'!B33="","",'各会計、関係団体の財政状況及び健全化判断比率'!B33)</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直方市・北九州市岡森用水組合（一般会計）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直方市福祉会</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同和地区住宅資金貸付事業特別会計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介護保険特別会計（保険事業勘定）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IF('各会計、関係団体の財政状況及び健全化判断比率'!B34="","",'各会計、関係団体の財政状況及び健全化判断比率'!B34)</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直方・鞍手広域市町村圏事務組合（一般会計）</v>
      </c>
      <c r="BZ35" s="595"/>
      <c r="CA35" s="595"/>
      <c r="CB35" s="595"/>
      <c r="CC35" s="595"/>
      <c r="CD35" s="595"/>
      <c r="CE35" s="595"/>
      <c r="CF35" s="595"/>
      <c r="CG35" s="595"/>
      <c r="CH35" s="595"/>
      <c r="CI35" s="595"/>
      <c r="CJ35" s="595"/>
      <c r="CK35" s="595"/>
      <c r="CL35" s="595"/>
      <c r="CM35" s="595"/>
      <c r="CN35" s="193"/>
      <c r="CO35" s="594">
        <f t="shared" ref="CO35:CO43" si="3">IF(CQ35="","",CO34+1)</f>
        <v>20</v>
      </c>
      <c r="CP35" s="594"/>
      <c r="CQ35" s="595" t="str">
        <f>IF('各会計、関係団体の財政状況及び健全化判断比率'!BS8="","",'各会計、関係団体の財政状況及び健全化判断比率'!BS8)</f>
        <v>直方文化青少年協会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介護保険特別会計（介護サービス事業勘定）</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IF('各会計、関係団体の財政状況及び健全化判断比率'!B35="","",'各会計、関係団体の財政状況及び健全化判断比率'!B35)</f>
        <v>上頓野産業団地造成事業特別会計</v>
      </c>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直方・鞍手広域市町村圏事務組合（休日等急患センター事業特別会計）</v>
      </c>
      <c r="BZ36" s="595"/>
      <c r="CA36" s="595"/>
      <c r="CB36" s="595"/>
      <c r="CC36" s="595"/>
      <c r="CD36" s="595"/>
      <c r="CE36" s="595"/>
      <c r="CF36" s="595"/>
      <c r="CG36" s="595"/>
      <c r="CH36" s="595"/>
      <c r="CI36" s="595"/>
      <c r="CJ36" s="595"/>
      <c r="CK36" s="595"/>
      <c r="CL36" s="595"/>
      <c r="CM36" s="595"/>
      <c r="CN36" s="193"/>
      <c r="CO36" s="594">
        <f t="shared" si="3"/>
        <v>21</v>
      </c>
      <c r="CP36" s="594"/>
      <c r="CQ36" s="595" t="str">
        <f>IF('各会計、関係団体の財政状況及び健全化判断比率'!BS9="","",'各会計、関係団体の財政状況及び健全化判断比率'!BS9)</f>
        <v>まちづくり直方</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直方・鞍手広域市町村圏事務組合（消防事業特別会計）</v>
      </c>
      <c r="BZ37" s="595"/>
      <c r="CA37" s="595"/>
      <c r="CB37" s="595"/>
      <c r="CC37" s="595"/>
      <c r="CD37" s="595"/>
      <c r="CE37" s="595"/>
      <c r="CF37" s="595"/>
      <c r="CG37" s="595"/>
      <c r="CH37" s="595"/>
      <c r="CI37" s="595"/>
      <c r="CJ37" s="595"/>
      <c r="CK37" s="595"/>
      <c r="CL37" s="595"/>
      <c r="CM37" s="595"/>
      <c r="CN37" s="193"/>
      <c r="CO37" s="594">
        <f t="shared" si="3"/>
        <v>22</v>
      </c>
      <c r="CP37" s="594"/>
      <c r="CQ37" s="595" t="str">
        <f>IF('各会計、関係団体の財政状況及び健全化判断比率'!BS10="","",'各会計、関係団体の財政状況及び健全化判断比率'!BS10)</f>
        <v>直方市土地開発公社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福岡県自治振興組合（一般会計）</v>
      </c>
      <c r="BZ38" s="595"/>
      <c r="CA38" s="595"/>
      <c r="CB38" s="595"/>
      <c r="CC38" s="595"/>
      <c r="CD38" s="595"/>
      <c r="CE38" s="595"/>
      <c r="CF38" s="595"/>
      <c r="CG38" s="595"/>
      <c r="CH38" s="595"/>
      <c r="CI38" s="595"/>
      <c r="CJ38" s="595"/>
      <c r="CK38" s="595"/>
      <c r="CL38" s="595"/>
      <c r="CM38" s="595"/>
      <c r="CN38" s="193"/>
      <c r="CO38" s="594">
        <f t="shared" si="3"/>
        <v>23</v>
      </c>
      <c r="CP38" s="594"/>
      <c r="CQ38" s="595" t="str">
        <f>IF('各会計、関係団体の財政状況及び健全化判断比率'!BS11="","",'各会計、関係団体の財政状況及び健全化判断比率'!BS11)</f>
        <v>直鞍情報・産業振興協会</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16</v>
      </c>
      <c r="BX39" s="594"/>
      <c r="BY39" s="595" t="str">
        <f>IF('各会計、関係団体の財政状況及び健全化判断比率'!B73="","",'各会計、関係団体の財政状況及び健全化判断比率'!B73)</f>
        <v>福岡県自治振興組合（公文書館事業特別会計）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17</v>
      </c>
      <c r="BX40" s="594"/>
      <c r="BY40" s="595" t="str">
        <f>IF('各会計、関係団体の財政状況及び健全化判断比率'!B74="","",'各会計、関係団体の財政状況及び健全化判断比率'!B74)</f>
        <v>福岡県後期高齢者医療広域連合（一般会計）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18</v>
      </c>
      <c r="BX41" s="594"/>
      <c r="BY41" s="595" t="str">
        <f>IF('各会計、関係団体の財政状況及び健全化判断比率'!B75="","",'各会計、関係団体の財政状況及び健全化判断比率'!B75)</f>
        <v>福岡県後期高齢者医療広域連合（後期高齢者医療特別会計）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si3oyrcMHivMfNtS2795hJcWF37kLoD/nuAhypwDjLsKsowNPFRPZIRdI0JqtagEnVsvnZ18/9EiS+b9lEQidQ==" saltValue="YgtEcwiVO2g50Dwkz+cf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558</v>
      </c>
      <c r="D34" s="1186"/>
      <c r="E34" s="1187"/>
      <c r="F34" s="32" t="s">
        <v>559</v>
      </c>
      <c r="G34" s="33" t="s">
        <v>560</v>
      </c>
      <c r="H34" s="33" t="s">
        <v>561</v>
      </c>
      <c r="I34" s="33" t="s">
        <v>562</v>
      </c>
      <c r="J34" s="34" t="s">
        <v>563</v>
      </c>
      <c r="K34" s="22"/>
      <c r="L34" s="22"/>
      <c r="M34" s="22"/>
      <c r="N34" s="22"/>
      <c r="O34" s="22"/>
      <c r="P34" s="22"/>
    </row>
    <row r="35" spans="1:16" ht="39" customHeight="1">
      <c r="A35" s="22"/>
      <c r="B35" s="35"/>
      <c r="C35" s="1180" t="s">
        <v>564</v>
      </c>
      <c r="D35" s="1181"/>
      <c r="E35" s="1182"/>
      <c r="F35" s="36">
        <v>12.62</v>
      </c>
      <c r="G35" s="37">
        <v>13.07</v>
      </c>
      <c r="H35" s="37">
        <v>13.42</v>
      </c>
      <c r="I35" s="37">
        <v>14.33</v>
      </c>
      <c r="J35" s="38">
        <v>14.66</v>
      </c>
      <c r="K35" s="22"/>
      <c r="L35" s="22"/>
      <c r="M35" s="22"/>
      <c r="N35" s="22"/>
      <c r="O35" s="22"/>
      <c r="P35" s="22"/>
    </row>
    <row r="36" spans="1:16" ht="39" customHeight="1">
      <c r="A36" s="22"/>
      <c r="B36" s="35"/>
      <c r="C36" s="1180" t="s">
        <v>565</v>
      </c>
      <c r="D36" s="1181"/>
      <c r="E36" s="1182"/>
      <c r="F36" s="36">
        <v>0.35</v>
      </c>
      <c r="G36" s="37">
        <v>0.17</v>
      </c>
      <c r="H36" s="37">
        <v>0.79</v>
      </c>
      <c r="I36" s="37">
        <v>0.8</v>
      </c>
      <c r="J36" s="38">
        <v>0.88</v>
      </c>
      <c r="K36" s="22"/>
      <c r="L36" s="22"/>
      <c r="M36" s="22"/>
      <c r="N36" s="22"/>
      <c r="O36" s="22"/>
      <c r="P36" s="22"/>
    </row>
    <row r="37" spans="1:16" ht="39" customHeight="1">
      <c r="A37" s="22"/>
      <c r="B37" s="35"/>
      <c r="C37" s="1180" t="s">
        <v>566</v>
      </c>
      <c r="D37" s="1181"/>
      <c r="E37" s="1182"/>
      <c r="F37" s="36">
        <v>0.14000000000000001</v>
      </c>
      <c r="G37" s="37">
        <v>0.17</v>
      </c>
      <c r="H37" s="37">
        <v>0.17</v>
      </c>
      <c r="I37" s="37">
        <v>0.16</v>
      </c>
      <c r="J37" s="38">
        <v>0.17</v>
      </c>
      <c r="K37" s="22"/>
      <c r="L37" s="22"/>
      <c r="M37" s="22"/>
      <c r="N37" s="22"/>
      <c r="O37" s="22"/>
      <c r="P37" s="22"/>
    </row>
    <row r="38" spans="1:16" ht="39" customHeight="1">
      <c r="A38" s="22"/>
      <c r="B38" s="35"/>
      <c r="C38" s="1180" t="s">
        <v>567</v>
      </c>
      <c r="D38" s="1181"/>
      <c r="E38" s="1182"/>
      <c r="F38" s="36">
        <v>2.59</v>
      </c>
      <c r="G38" s="37">
        <v>0.89</v>
      </c>
      <c r="H38" s="37">
        <v>2.93</v>
      </c>
      <c r="I38" s="37">
        <v>1.23</v>
      </c>
      <c r="J38" s="38">
        <v>7.0000000000000007E-2</v>
      </c>
      <c r="K38" s="22"/>
      <c r="L38" s="22"/>
      <c r="M38" s="22"/>
      <c r="N38" s="22"/>
      <c r="O38" s="22"/>
      <c r="P38" s="22"/>
    </row>
    <row r="39" spans="1:16" ht="39" customHeight="1">
      <c r="A39" s="22"/>
      <c r="B39" s="35"/>
      <c r="C39" s="1180" t="s">
        <v>568</v>
      </c>
      <c r="D39" s="1181"/>
      <c r="E39" s="1182"/>
      <c r="F39" s="36">
        <v>0.05</v>
      </c>
      <c r="G39" s="37">
        <v>7.0000000000000007E-2</v>
      </c>
      <c r="H39" s="37">
        <v>0.06</v>
      </c>
      <c r="I39" s="37">
        <v>0.03</v>
      </c>
      <c r="J39" s="38">
        <v>0.01</v>
      </c>
      <c r="K39" s="22"/>
      <c r="L39" s="22"/>
      <c r="M39" s="22"/>
      <c r="N39" s="22"/>
      <c r="O39" s="22"/>
      <c r="P39" s="22"/>
    </row>
    <row r="40" spans="1:16" ht="39" customHeight="1">
      <c r="A40" s="22"/>
      <c r="B40" s="35"/>
      <c r="C40" s="1180" t="s">
        <v>569</v>
      </c>
      <c r="D40" s="1181"/>
      <c r="E40" s="1182"/>
      <c r="F40" s="36">
        <v>0</v>
      </c>
      <c r="G40" s="37">
        <v>0</v>
      </c>
      <c r="H40" s="37">
        <v>0</v>
      </c>
      <c r="I40" s="37">
        <v>0</v>
      </c>
      <c r="J40" s="38">
        <v>0</v>
      </c>
      <c r="K40" s="22"/>
      <c r="L40" s="22"/>
      <c r="M40" s="22"/>
      <c r="N40" s="22"/>
      <c r="O40" s="22"/>
      <c r="P40" s="22"/>
    </row>
    <row r="41" spans="1:16" ht="39" customHeight="1">
      <c r="A41" s="22"/>
      <c r="B41" s="35"/>
      <c r="C41" s="1180" t="s">
        <v>570</v>
      </c>
      <c r="D41" s="1181"/>
      <c r="E41" s="1182"/>
      <c r="F41" s="36">
        <v>0</v>
      </c>
      <c r="G41" s="37">
        <v>0</v>
      </c>
      <c r="H41" s="37">
        <v>0</v>
      </c>
      <c r="I41" s="37">
        <v>0</v>
      </c>
      <c r="J41" s="38">
        <v>0</v>
      </c>
      <c r="K41" s="22"/>
      <c r="L41" s="22"/>
      <c r="M41" s="22"/>
      <c r="N41" s="22"/>
      <c r="O41" s="22"/>
      <c r="P41" s="22"/>
    </row>
    <row r="42" spans="1:16" ht="39" customHeight="1">
      <c r="A42" s="22"/>
      <c r="B42" s="39"/>
      <c r="C42" s="1180" t="s">
        <v>571</v>
      </c>
      <c r="D42" s="1181"/>
      <c r="E42" s="1182"/>
      <c r="F42" s="36" t="s">
        <v>506</v>
      </c>
      <c r="G42" s="37" t="s">
        <v>506</v>
      </c>
      <c r="H42" s="37" t="s">
        <v>506</v>
      </c>
      <c r="I42" s="37" t="s">
        <v>506</v>
      </c>
      <c r="J42" s="38" t="s">
        <v>506</v>
      </c>
      <c r="K42" s="22"/>
      <c r="L42" s="22"/>
      <c r="M42" s="22"/>
      <c r="N42" s="22"/>
      <c r="O42" s="22"/>
      <c r="P42" s="22"/>
    </row>
    <row r="43" spans="1:16" ht="39" customHeight="1" thickBot="1">
      <c r="A43" s="22"/>
      <c r="B43" s="40"/>
      <c r="C43" s="1183" t="s">
        <v>572</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HNOSw9Sjsy1Nd5kx+e7RL3671vaEv6oAaidO8tY9vLZNTR/bGqQOAkDm3O2pc8f98N9nndpg3A3zjOn44W44A==" saltValue="iHlErsaXzoGfcURFkNYO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2772</v>
      </c>
      <c r="L45" s="60">
        <v>2715</v>
      </c>
      <c r="M45" s="60">
        <v>2405</v>
      </c>
      <c r="N45" s="60">
        <v>2175</v>
      </c>
      <c r="O45" s="61">
        <v>2078</v>
      </c>
      <c r="P45" s="48"/>
      <c r="Q45" s="48"/>
      <c r="R45" s="48"/>
      <c r="S45" s="48"/>
      <c r="T45" s="48"/>
      <c r="U45" s="48"/>
    </row>
    <row r="46" spans="1:21" ht="30.75" customHeight="1">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c r="A48" s="48"/>
      <c r="B48" s="1198"/>
      <c r="C48" s="1199"/>
      <c r="D48" s="62"/>
      <c r="E48" s="1190" t="s">
        <v>15</v>
      </c>
      <c r="F48" s="1190"/>
      <c r="G48" s="1190"/>
      <c r="H48" s="1190"/>
      <c r="I48" s="1190"/>
      <c r="J48" s="1191"/>
      <c r="K48" s="63">
        <v>719</v>
      </c>
      <c r="L48" s="64">
        <v>698</v>
      </c>
      <c r="M48" s="64">
        <v>727</v>
      </c>
      <c r="N48" s="64">
        <v>738</v>
      </c>
      <c r="O48" s="65">
        <v>712</v>
      </c>
      <c r="P48" s="48"/>
      <c r="Q48" s="48"/>
      <c r="R48" s="48"/>
      <c r="S48" s="48"/>
      <c r="T48" s="48"/>
      <c r="U48" s="48"/>
    </row>
    <row r="49" spans="1:21" ht="30.75" customHeight="1">
      <c r="A49" s="48"/>
      <c r="B49" s="1198"/>
      <c r="C49" s="1199"/>
      <c r="D49" s="62"/>
      <c r="E49" s="1190" t="s">
        <v>16</v>
      </c>
      <c r="F49" s="1190"/>
      <c r="G49" s="1190"/>
      <c r="H49" s="1190"/>
      <c r="I49" s="1190"/>
      <c r="J49" s="1191"/>
      <c r="K49" s="63" t="s">
        <v>506</v>
      </c>
      <c r="L49" s="64" t="s">
        <v>506</v>
      </c>
      <c r="M49" s="64" t="s">
        <v>506</v>
      </c>
      <c r="N49" s="64" t="s">
        <v>506</v>
      </c>
      <c r="O49" s="65" t="s">
        <v>506</v>
      </c>
      <c r="P49" s="48"/>
      <c r="Q49" s="48"/>
      <c r="R49" s="48"/>
      <c r="S49" s="48"/>
      <c r="T49" s="48"/>
      <c r="U49" s="48"/>
    </row>
    <row r="50" spans="1:21" ht="30.75" customHeight="1">
      <c r="A50" s="48"/>
      <c r="B50" s="1198"/>
      <c r="C50" s="1199"/>
      <c r="D50" s="62"/>
      <c r="E50" s="1190" t="s">
        <v>17</v>
      </c>
      <c r="F50" s="1190"/>
      <c r="G50" s="1190"/>
      <c r="H50" s="1190"/>
      <c r="I50" s="1190"/>
      <c r="J50" s="1191"/>
      <c r="K50" s="63">
        <v>1</v>
      </c>
      <c r="L50" s="64">
        <v>1</v>
      </c>
      <c r="M50" s="64">
        <v>1</v>
      </c>
      <c r="N50" s="64">
        <v>1</v>
      </c>
      <c r="O50" s="65">
        <v>1</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t="s">
        <v>506</v>
      </c>
      <c r="N51" s="64" t="s">
        <v>506</v>
      </c>
      <c r="O51" s="65" t="s">
        <v>506</v>
      </c>
      <c r="P51" s="48"/>
      <c r="Q51" s="48"/>
      <c r="R51" s="48"/>
      <c r="S51" s="48"/>
      <c r="T51" s="48"/>
      <c r="U51" s="48"/>
    </row>
    <row r="52" spans="1:21" ht="30.75" customHeight="1">
      <c r="A52" s="48"/>
      <c r="B52" s="1188" t="s">
        <v>19</v>
      </c>
      <c r="C52" s="1189"/>
      <c r="D52" s="66"/>
      <c r="E52" s="1190" t="s">
        <v>20</v>
      </c>
      <c r="F52" s="1190"/>
      <c r="G52" s="1190"/>
      <c r="H52" s="1190"/>
      <c r="I52" s="1190"/>
      <c r="J52" s="1191"/>
      <c r="K52" s="63">
        <v>2124</v>
      </c>
      <c r="L52" s="64">
        <v>2220</v>
      </c>
      <c r="M52" s="64">
        <v>2088</v>
      </c>
      <c r="N52" s="64">
        <v>1989</v>
      </c>
      <c r="O52" s="65">
        <v>2030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1368</v>
      </c>
      <c r="L53" s="69">
        <v>1194</v>
      </c>
      <c r="M53" s="69">
        <v>1045</v>
      </c>
      <c r="N53" s="69">
        <v>925</v>
      </c>
      <c r="O53" s="70">
        <v>761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0vF6jT8xG8E8dfolIFdGbYx1H7R0+9NEdWP+7NW5ug++bgzl2bgDySxaKySg8H+q+li9en9vP8TC676kQyc4w==" saltValue="2Z+HHqgx2kOqUuB3xW/z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04" t="s">
        <v>24</v>
      </c>
      <c r="C41" s="1205"/>
      <c r="D41" s="81"/>
      <c r="E41" s="1210" t="s">
        <v>25</v>
      </c>
      <c r="F41" s="1210"/>
      <c r="G41" s="1210"/>
      <c r="H41" s="1211"/>
      <c r="I41" s="82">
        <v>21932</v>
      </c>
      <c r="J41" s="83">
        <v>21505</v>
      </c>
      <c r="K41" s="83">
        <v>21244</v>
      </c>
      <c r="L41" s="83">
        <v>20786</v>
      </c>
      <c r="M41" s="84">
        <v>20627</v>
      </c>
    </row>
    <row r="42" spans="2:13" ht="27.75" customHeight="1">
      <c r="B42" s="1206"/>
      <c r="C42" s="1207"/>
      <c r="D42" s="85"/>
      <c r="E42" s="1212" t="s">
        <v>26</v>
      </c>
      <c r="F42" s="1212"/>
      <c r="G42" s="1212"/>
      <c r="H42" s="1213"/>
      <c r="I42" s="86">
        <v>678</v>
      </c>
      <c r="J42" s="87">
        <v>441</v>
      </c>
      <c r="K42" s="87">
        <v>442</v>
      </c>
      <c r="L42" s="87">
        <v>442</v>
      </c>
      <c r="M42" s="88">
        <v>442</v>
      </c>
    </row>
    <row r="43" spans="2:13" ht="27.75" customHeight="1">
      <c r="B43" s="1206"/>
      <c r="C43" s="1207"/>
      <c r="D43" s="85"/>
      <c r="E43" s="1212" t="s">
        <v>27</v>
      </c>
      <c r="F43" s="1212"/>
      <c r="G43" s="1212"/>
      <c r="H43" s="1213"/>
      <c r="I43" s="86">
        <v>11896</v>
      </c>
      <c r="J43" s="87">
        <v>11785</v>
      </c>
      <c r="K43" s="87">
        <v>11894</v>
      </c>
      <c r="L43" s="87">
        <v>11892</v>
      </c>
      <c r="M43" s="88">
        <v>11682</v>
      </c>
    </row>
    <row r="44" spans="2:13" ht="27.75" customHeight="1">
      <c r="B44" s="1206"/>
      <c r="C44" s="1207"/>
      <c r="D44" s="85"/>
      <c r="E44" s="1212" t="s">
        <v>28</v>
      </c>
      <c r="F44" s="1212"/>
      <c r="G44" s="1212"/>
      <c r="H44" s="1213"/>
      <c r="I44" s="86" t="s">
        <v>506</v>
      </c>
      <c r="J44" s="87" t="s">
        <v>506</v>
      </c>
      <c r="K44" s="87" t="s">
        <v>506</v>
      </c>
      <c r="L44" s="87" t="s">
        <v>506</v>
      </c>
      <c r="M44" s="88" t="s">
        <v>506</v>
      </c>
    </row>
    <row r="45" spans="2:13" ht="27.75" customHeight="1">
      <c r="B45" s="1206"/>
      <c r="C45" s="1207"/>
      <c r="D45" s="85"/>
      <c r="E45" s="1212" t="s">
        <v>29</v>
      </c>
      <c r="F45" s="1212"/>
      <c r="G45" s="1212"/>
      <c r="H45" s="1213"/>
      <c r="I45" s="86">
        <v>3815</v>
      </c>
      <c r="J45" s="87">
        <v>3500</v>
      </c>
      <c r="K45" s="87">
        <v>2936</v>
      </c>
      <c r="L45" s="87">
        <v>3099</v>
      </c>
      <c r="M45" s="88">
        <v>2827</v>
      </c>
    </row>
    <row r="46" spans="2:13" ht="27.75" customHeight="1">
      <c r="B46" s="1206"/>
      <c r="C46" s="1207"/>
      <c r="D46" s="89"/>
      <c r="E46" s="1212" t="s">
        <v>30</v>
      </c>
      <c r="F46" s="1212"/>
      <c r="G46" s="1212"/>
      <c r="H46" s="1213"/>
      <c r="I46" s="86" t="s">
        <v>506</v>
      </c>
      <c r="J46" s="87" t="s">
        <v>506</v>
      </c>
      <c r="K46" s="87" t="s">
        <v>506</v>
      </c>
      <c r="L46" s="87" t="s">
        <v>506</v>
      </c>
      <c r="M46" s="88" t="s">
        <v>506</v>
      </c>
    </row>
    <row r="47" spans="2:13" ht="27.75" customHeight="1">
      <c r="B47" s="1206"/>
      <c r="C47" s="1207"/>
      <c r="D47" s="90"/>
      <c r="E47" s="1214" t="s">
        <v>31</v>
      </c>
      <c r="F47" s="1215"/>
      <c r="G47" s="1215"/>
      <c r="H47" s="1216"/>
      <c r="I47" s="86" t="s">
        <v>506</v>
      </c>
      <c r="J47" s="87" t="s">
        <v>506</v>
      </c>
      <c r="K47" s="87" t="s">
        <v>506</v>
      </c>
      <c r="L47" s="87" t="s">
        <v>506</v>
      </c>
      <c r="M47" s="88" t="s">
        <v>506</v>
      </c>
    </row>
    <row r="48" spans="2:13" ht="27.75" customHeight="1">
      <c r="B48" s="1206"/>
      <c r="C48" s="1207"/>
      <c r="D48" s="85"/>
      <c r="E48" s="1212" t="s">
        <v>32</v>
      </c>
      <c r="F48" s="1212"/>
      <c r="G48" s="1212"/>
      <c r="H48" s="1213"/>
      <c r="I48" s="86" t="s">
        <v>506</v>
      </c>
      <c r="J48" s="87" t="s">
        <v>506</v>
      </c>
      <c r="K48" s="87" t="s">
        <v>506</v>
      </c>
      <c r="L48" s="87" t="s">
        <v>506</v>
      </c>
      <c r="M48" s="88" t="s">
        <v>506</v>
      </c>
    </row>
    <row r="49" spans="2:13" ht="27.75" customHeight="1">
      <c r="B49" s="1208"/>
      <c r="C49" s="1209"/>
      <c r="D49" s="85"/>
      <c r="E49" s="1212" t="s">
        <v>33</v>
      </c>
      <c r="F49" s="1212"/>
      <c r="G49" s="1212"/>
      <c r="H49" s="1213"/>
      <c r="I49" s="86" t="s">
        <v>506</v>
      </c>
      <c r="J49" s="87" t="s">
        <v>506</v>
      </c>
      <c r="K49" s="87" t="s">
        <v>506</v>
      </c>
      <c r="L49" s="87" t="s">
        <v>506</v>
      </c>
      <c r="M49" s="88" t="s">
        <v>506</v>
      </c>
    </row>
    <row r="50" spans="2:13" ht="27.75" customHeight="1">
      <c r="B50" s="1217" t="s">
        <v>34</v>
      </c>
      <c r="C50" s="1218"/>
      <c r="D50" s="91"/>
      <c r="E50" s="1212" t="s">
        <v>35</v>
      </c>
      <c r="F50" s="1212"/>
      <c r="G50" s="1212"/>
      <c r="H50" s="1213"/>
      <c r="I50" s="86">
        <v>4345</v>
      </c>
      <c r="J50" s="87">
        <v>4227</v>
      </c>
      <c r="K50" s="87">
        <v>4287</v>
      </c>
      <c r="L50" s="87">
        <v>4313</v>
      </c>
      <c r="M50" s="88">
        <v>4298</v>
      </c>
    </row>
    <row r="51" spans="2:13" ht="27.75" customHeight="1">
      <c r="B51" s="1206"/>
      <c r="C51" s="1207"/>
      <c r="D51" s="85"/>
      <c r="E51" s="1212" t="s">
        <v>36</v>
      </c>
      <c r="F51" s="1212"/>
      <c r="G51" s="1212"/>
      <c r="H51" s="1213"/>
      <c r="I51" s="86">
        <v>4053</v>
      </c>
      <c r="J51" s="87">
        <v>4279</v>
      </c>
      <c r="K51" s="87">
        <v>4792</v>
      </c>
      <c r="L51" s="87">
        <v>4985</v>
      </c>
      <c r="M51" s="88">
        <v>5240</v>
      </c>
    </row>
    <row r="52" spans="2:13" ht="27.75" customHeight="1">
      <c r="B52" s="1208"/>
      <c r="C52" s="1209"/>
      <c r="D52" s="85"/>
      <c r="E52" s="1212" t="s">
        <v>37</v>
      </c>
      <c r="F52" s="1212"/>
      <c r="G52" s="1212"/>
      <c r="H52" s="1213"/>
      <c r="I52" s="86">
        <v>20167</v>
      </c>
      <c r="J52" s="87">
        <v>19995</v>
      </c>
      <c r="K52" s="87">
        <v>19900</v>
      </c>
      <c r="L52" s="87">
        <v>19632</v>
      </c>
      <c r="M52" s="88">
        <v>19312</v>
      </c>
    </row>
    <row r="53" spans="2:13" ht="27.75" customHeight="1" thickBot="1">
      <c r="B53" s="1219" t="s">
        <v>38</v>
      </c>
      <c r="C53" s="1220"/>
      <c r="D53" s="92"/>
      <c r="E53" s="1221" t="s">
        <v>39</v>
      </c>
      <c r="F53" s="1221"/>
      <c r="G53" s="1221"/>
      <c r="H53" s="1222"/>
      <c r="I53" s="93">
        <v>9757</v>
      </c>
      <c r="J53" s="94">
        <v>8729</v>
      </c>
      <c r="K53" s="94">
        <v>7537</v>
      </c>
      <c r="L53" s="94">
        <v>7289</v>
      </c>
      <c r="M53" s="95">
        <v>6728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W8zjJ84IcOrSNW13QMvy2rIeg5cuknmVHu9bV4GmPcmCsiFj9D6tx+hTkVyxTsstE+V97AuETBmxpYF66UPag==" saltValue="j/RXWMPestM7nH5m3Pmr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3125</v>
      </c>
      <c r="G55" s="107">
        <v>3144</v>
      </c>
      <c r="H55" s="108">
        <v>3089</v>
      </c>
    </row>
    <row r="56" spans="2:8" ht="52.5" customHeight="1">
      <c r="B56" s="109"/>
      <c r="C56" s="1233" t="s">
        <v>43</v>
      </c>
      <c r="D56" s="1233"/>
      <c r="E56" s="1234"/>
      <c r="F56" s="110">
        <v>1</v>
      </c>
      <c r="G56" s="110">
        <v>1</v>
      </c>
      <c r="H56" s="111">
        <v>1</v>
      </c>
    </row>
    <row r="57" spans="2:8" ht="53.25" customHeight="1">
      <c r="B57" s="109"/>
      <c r="C57" s="1235" t="s">
        <v>44</v>
      </c>
      <c r="D57" s="1235"/>
      <c r="E57" s="1236"/>
      <c r="F57" s="112">
        <v>1156</v>
      </c>
      <c r="G57" s="112">
        <v>1163</v>
      </c>
      <c r="H57" s="113">
        <v>1202</v>
      </c>
    </row>
    <row r="58" spans="2:8" ht="45.75" customHeight="1">
      <c r="B58" s="114"/>
      <c r="C58" s="1223" t="s">
        <v>589</v>
      </c>
      <c r="D58" s="1224"/>
      <c r="E58" s="1225"/>
      <c r="F58" s="115">
        <v>632</v>
      </c>
      <c r="G58" s="115">
        <v>601</v>
      </c>
      <c r="H58" s="116">
        <v>594</v>
      </c>
    </row>
    <row r="59" spans="2:8" ht="45.75" customHeight="1">
      <c r="B59" s="114"/>
      <c r="C59" s="1223" t="s">
        <v>590</v>
      </c>
      <c r="D59" s="1224"/>
      <c r="E59" s="1225"/>
      <c r="F59" s="115">
        <v>238</v>
      </c>
      <c r="G59" s="115">
        <v>189</v>
      </c>
      <c r="H59" s="116">
        <v>189</v>
      </c>
    </row>
    <row r="60" spans="2:8" ht="45.75" customHeight="1">
      <c r="B60" s="114"/>
      <c r="C60" s="1223" t="s">
        <v>591</v>
      </c>
      <c r="D60" s="1224"/>
      <c r="E60" s="1225"/>
      <c r="F60" s="115">
        <v>25</v>
      </c>
      <c r="G60" s="115">
        <v>114</v>
      </c>
      <c r="H60" s="116">
        <v>122</v>
      </c>
    </row>
    <row r="61" spans="2:8" ht="45.75" customHeight="1">
      <c r="B61" s="114"/>
      <c r="C61" s="1223" t="s">
        <v>592</v>
      </c>
      <c r="D61" s="1224"/>
      <c r="E61" s="1225"/>
      <c r="F61" s="115">
        <v>95</v>
      </c>
      <c r="G61" s="115">
        <v>95</v>
      </c>
      <c r="H61" s="116">
        <v>96</v>
      </c>
    </row>
    <row r="62" spans="2:8" ht="45.75" customHeight="1" thickBot="1">
      <c r="B62" s="117"/>
      <c r="C62" s="1226" t="s">
        <v>593</v>
      </c>
      <c r="D62" s="1227"/>
      <c r="E62" s="1228"/>
      <c r="F62" s="118">
        <v>58</v>
      </c>
      <c r="G62" s="118">
        <v>55</v>
      </c>
      <c r="H62" s="119">
        <v>65</v>
      </c>
    </row>
    <row r="63" spans="2:8" ht="52.5" customHeight="1" thickBot="1">
      <c r="B63" s="120"/>
      <c r="C63" s="1229" t="s">
        <v>45</v>
      </c>
      <c r="D63" s="1229"/>
      <c r="E63" s="1230"/>
      <c r="F63" s="121">
        <v>4282</v>
      </c>
      <c r="G63" s="121">
        <v>4308</v>
      </c>
      <c r="H63" s="122">
        <v>4293</v>
      </c>
    </row>
    <row r="64" spans="2:8" ht="15" customHeight="1"/>
    <row r="65" ht="0" hidden="1" customHeight="1"/>
    <row r="66" ht="0" hidden="1" customHeight="1"/>
  </sheetData>
  <sheetProtection algorithmName="SHA-512" hashValue="eXQo3l0wFa1z46zCWgj/ko8Fe0fVU+OgWrQq2Hjt2m43hYzoJiHnOuddrIbVE8gkbO1q7cHkdXYgoGAa+Pg09Q==" saltValue="WaESZn6dAGehA2DuJrMO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601</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602</v>
      </c>
      <c r="AO51" s="1275"/>
      <c r="AP51" s="1275"/>
      <c r="AQ51" s="1275"/>
      <c r="AR51" s="1275"/>
      <c r="AS51" s="1275"/>
      <c r="AT51" s="1275"/>
      <c r="AU51" s="1275"/>
      <c r="AV51" s="1275"/>
      <c r="AW51" s="1275"/>
      <c r="AX51" s="1275"/>
      <c r="AY51" s="1275"/>
      <c r="AZ51" s="1275"/>
      <c r="BA51" s="1275"/>
      <c r="BB51" s="1275" t="s">
        <v>603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64.900000000000006</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59.9</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605</v>
      </c>
      <c r="AO55" s="1271"/>
      <c r="AP55" s="1271"/>
      <c r="AQ55" s="1271"/>
      <c r="AR55" s="1271"/>
      <c r="AS55" s="1271"/>
      <c r="AT55" s="1271"/>
      <c r="AU55" s="1271"/>
      <c r="AV55" s="1271"/>
      <c r="AW55" s="1271"/>
      <c r="AX55" s="1271"/>
      <c r="AY55" s="1271"/>
      <c r="AZ55" s="1271"/>
      <c r="BA55" s="1271"/>
      <c r="BB55" s="1275" t="s">
        <v>606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33.1</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57.2</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607</v>
      </c>
    </row>
    <row r="64" spans="1:109">
      <c r="B64" s="1246"/>
      <c r="G64" s="1253"/>
      <c r="I64" s="1287"/>
      <c r="J64" s="1287"/>
      <c r="K64" s="1287"/>
      <c r="L64" s="1287"/>
      <c r="M64" s="1287"/>
      <c r="N64" s="1288"/>
      <c r="AM64" s="1253"/>
      <c r="AN64" s="1253" t="s">
        <v>599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601</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c r="B73" s="1246"/>
      <c r="G73" s="1272"/>
      <c r="H73" s="1272"/>
      <c r="I73" s="1272"/>
      <c r="J73" s="1272"/>
      <c r="K73" s="1294"/>
      <c r="L73" s="1294"/>
      <c r="M73" s="1294"/>
      <c r="N73" s="1294"/>
      <c r="AM73" s="1264"/>
      <c r="AN73" s="1275" t="s">
        <v>602</v>
      </c>
      <c r="AO73" s="1275"/>
      <c r="AP73" s="1275"/>
      <c r="AQ73" s="1275"/>
      <c r="AR73" s="1275"/>
      <c r="AS73" s="1275"/>
      <c r="AT73" s="1275"/>
      <c r="AU73" s="1275"/>
      <c r="AV73" s="1275"/>
      <c r="AW73" s="1275"/>
      <c r="AX73" s="1275"/>
      <c r="AY73" s="1275"/>
      <c r="AZ73" s="1275"/>
      <c r="BA73" s="1275"/>
      <c r="BB73" s="1275" t="s">
        <v>606</v>
      </c>
      <c r="BC73" s="1275"/>
      <c r="BD73" s="1275"/>
      <c r="BE73" s="1275"/>
      <c r="BF73" s="1275"/>
      <c r="BG73" s="1275"/>
      <c r="BH73" s="1275"/>
      <c r="BI73" s="1275"/>
      <c r="BJ73" s="1275"/>
      <c r="BK73" s="1275"/>
      <c r="BL73" s="1275"/>
      <c r="BM73" s="1275"/>
      <c r="BN73" s="1275"/>
      <c r="BO73" s="1275"/>
      <c r="BP73" s="1277">
        <v>87.2</v>
      </c>
      <c r="BQ73" s="1277"/>
      <c r="BR73" s="1277"/>
      <c r="BS73" s="1277"/>
      <c r="BT73" s="1277"/>
      <c r="BU73" s="1277"/>
      <c r="BV73" s="1277"/>
      <c r="BW73" s="1277"/>
      <c r="BX73" s="1277">
        <v>78.7</v>
      </c>
      <c r="BY73" s="1277"/>
      <c r="BZ73" s="1277"/>
      <c r="CA73" s="1277"/>
      <c r="CB73" s="1277"/>
      <c r="CC73" s="1277"/>
      <c r="CD73" s="1277"/>
      <c r="CE73" s="1277"/>
      <c r="CF73" s="1277">
        <v>66.8</v>
      </c>
      <c r="CG73" s="1277"/>
      <c r="CH73" s="1277"/>
      <c r="CI73" s="1277"/>
      <c r="CJ73" s="1277"/>
      <c r="CK73" s="1277"/>
      <c r="CL73" s="1277"/>
      <c r="CM73" s="1277"/>
      <c r="CN73" s="1277">
        <v>64.900000000000006</v>
      </c>
      <c r="CO73" s="1277"/>
      <c r="CP73" s="1277"/>
      <c r="CQ73" s="1277"/>
      <c r="CR73" s="1277"/>
      <c r="CS73" s="1277"/>
      <c r="CT73" s="1277"/>
      <c r="CU73" s="1277"/>
      <c r="CV73" s="1277">
        <v>58.9</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609</v>
      </c>
      <c r="BC75" s="1275"/>
      <c r="BD75" s="1275"/>
      <c r="BE75" s="1275"/>
      <c r="BF75" s="1275"/>
      <c r="BG75" s="1275"/>
      <c r="BH75" s="1275"/>
      <c r="BI75" s="1275"/>
      <c r="BJ75" s="1275"/>
      <c r="BK75" s="1275"/>
      <c r="BL75" s="1275"/>
      <c r="BM75" s="1275"/>
      <c r="BN75" s="1275"/>
      <c r="BO75" s="1275"/>
      <c r="BP75" s="1277">
        <v>13.4</v>
      </c>
      <c r="BQ75" s="1277"/>
      <c r="BR75" s="1277"/>
      <c r="BS75" s="1277"/>
      <c r="BT75" s="1277"/>
      <c r="BU75" s="1277"/>
      <c r="BV75" s="1277"/>
      <c r="BW75" s="1277"/>
      <c r="BX75" s="1277">
        <v>12</v>
      </c>
      <c r="BY75" s="1277"/>
      <c r="BZ75" s="1277"/>
      <c r="CA75" s="1277"/>
      <c r="CB75" s="1277"/>
      <c r="CC75" s="1277"/>
      <c r="CD75" s="1277"/>
      <c r="CE75" s="1277"/>
      <c r="CF75" s="1277">
        <v>10.7</v>
      </c>
      <c r="CG75" s="1277"/>
      <c r="CH75" s="1277"/>
      <c r="CI75" s="1277"/>
      <c r="CJ75" s="1277"/>
      <c r="CK75" s="1277"/>
      <c r="CL75" s="1277"/>
      <c r="CM75" s="1277"/>
      <c r="CN75" s="1277">
        <v>9.4</v>
      </c>
      <c r="CO75" s="1277"/>
      <c r="CP75" s="1277"/>
      <c r="CQ75" s="1277"/>
      <c r="CR75" s="1277"/>
      <c r="CS75" s="1277"/>
      <c r="CT75" s="1277"/>
      <c r="CU75" s="1277"/>
      <c r="CV75" s="1277">
        <v>8</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605</v>
      </c>
      <c r="AO77" s="1271"/>
      <c r="AP77" s="1271"/>
      <c r="AQ77" s="1271"/>
      <c r="AR77" s="1271"/>
      <c r="AS77" s="1271"/>
      <c r="AT77" s="1271"/>
      <c r="AU77" s="1271"/>
      <c r="AV77" s="1271"/>
      <c r="AW77" s="1271"/>
      <c r="AX77" s="1271"/>
      <c r="AY77" s="1271"/>
      <c r="AZ77" s="1271"/>
      <c r="BA77" s="1271"/>
      <c r="BB77" s="1275" t="s">
        <v>606</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33.6</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609</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7</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Y4SA8n5cATsPujE5nKU0NwBiHXNUr/CqD9i3aCzR+009G8aG67XeYuXxD9LrQLehppIBCtNJ3BW5nwmJbDD9w==" saltValue="xh6WGRE+QdwlGBwvwDAJg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p6NOtW4Q99LKJuu3U6Cpqvqa/AGEC1lZe/xcAohSvwLX1v4Gvd04x0cTwowpZFxQ5lqlUyeDLMWGGu9a8Y8vg==" saltValue="w3C7G/oeh6GkDf5nWi6F2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oQA/4UAaQtPtkuHz02xzVncgouJYpKwQF3qcgkK24L89/vYVi5jxt8ZT8Q7agGN4mI+W7fT+3oPCrbsDCOYA==" saltValue="xUCZYHf4ZAKy/Aix0nEB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46092</v>
      </c>
      <c r="E3" s="141"/>
      <c r="F3" s="142">
        <v>63956</v>
      </c>
      <c r="G3" s="143"/>
      <c r="H3" s="144"/>
    </row>
    <row r="4" spans="1:8">
      <c r="A4" s="145"/>
      <c r="B4" s="146"/>
      <c r="C4" s="147"/>
      <c r="D4" s="148">
        <v>29546</v>
      </c>
      <c r="E4" s="149"/>
      <c r="F4" s="150">
        <v>29239</v>
      </c>
      <c r="G4" s="151"/>
      <c r="H4" s="152"/>
    </row>
    <row r="5" spans="1:8">
      <c r="A5" s="133" t="s">
        <v>541</v>
      </c>
      <c r="B5" s="138"/>
      <c r="C5" s="139"/>
      <c r="D5" s="140">
        <v>39531</v>
      </c>
      <c r="E5" s="141"/>
      <c r="F5" s="142">
        <v>66255</v>
      </c>
      <c r="G5" s="143"/>
      <c r="H5" s="144"/>
    </row>
    <row r="6" spans="1:8">
      <c r="A6" s="145"/>
      <c r="B6" s="146"/>
      <c r="C6" s="147"/>
      <c r="D6" s="148">
        <v>26460</v>
      </c>
      <c r="E6" s="149"/>
      <c r="F6" s="150">
        <v>31822</v>
      </c>
      <c r="G6" s="151"/>
      <c r="H6" s="152"/>
    </row>
    <row r="7" spans="1:8">
      <c r="A7" s="133" t="s">
        <v>542</v>
      </c>
      <c r="B7" s="138"/>
      <c r="C7" s="139"/>
      <c r="D7" s="140">
        <v>33262</v>
      </c>
      <c r="E7" s="141"/>
      <c r="F7" s="142">
        <v>47278</v>
      </c>
      <c r="G7" s="143"/>
      <c r="H7" s="144"/>
    </row>
    <row r="8" spans="1:8">
      <c r="A8" s="145"/>
      <c r="B8" s="146"/>
      <c r="C8" s="147"/>
      <c r="D8" s="148">
        <v>16921</v>
      </c>
      <c r="E8" s="149"/>
      <c r="F8" s="150">
        <v>24096</v>
      </c>
      <c r="G8" s="151"/>
      <c r="H8" s="152"/>
    </row>
    <row r="9" spans="1:8">
      <c r="A9" s="133" t="s">
        <v>543</v>
      </c>
      <c r="B9" s="138"/>
      <c r="C9" s="139"/>
      <c r="D9" s="140">
        <v>39967</v>
      </c>
      <c r="E9" s="141"/>
      <c r="F9" s="142">
        <v>57295</v>
      </c>
      <c r="G9" s="143"/>
      <c r="H9" s="144"/>
    </row>
    <row r="10" spans="1:8">
      <c r="A10" s="145"/>
      <c r="B10" s="146"/>
      <c r="C10" s="147"/>
      <c r="D10" s="148">
        <v>13162</v>
      </c>
      <c r="E10" s="149"/>
      <c r="F10" s="150">
        <v>32771</v>
      </c>
      <c r="G10" s="151"/>
      <c r="H10" s="152"/>
    </row>
    <row r="11" spans="1:8">
      <c r="A11" s="133" t="s">
        <v>544</v>
      </c>
      <c r="B11" s="138"/>
      <c r="C11" s="139"/>
      <c r="D11" s="140">
        <v>33626</v>
      </c>
      <c r="E11" s="141"/>
      <c r="F11" s="142">
        <v>54110</v>
      </c>
      <c r="G11" s="143"/>
      <c r="H11" s="144"/>
    </row>
    <row r="12" spans="1:8">
      <c r="A12" s="145"/>
      <c r="B12" s="146"/>
      <c r="C12" s="153"/>
      <c r="D12" s="148">
        <v>13006</v>
      </c>
      <c r="E12" s="149"/>
      <c r="F12" s="150">
        <v>30620</v>
      </c>
      <c r="G12" s="151"/>
      <c r="H12" s="152"/>
    </row>
    <row r="13" spans="1:8">
      <c r="A13" s="133"/>
      <c r="B13" s="138"/>
      <c r="C13" s="154"/>
      <c r="D13" s="155">
        <v>38496</v>
      </c>
      <c r="E13" s="156"/>
      <c r="F13" s="157">
        <v>57779</v>
      </c>
      <c r="G13" s="158"/>
      <c r="H13" s="144"/>
    </row>
    <row r="14" spans="1:8">
      <c r="A14" s="145"/>
      <c r="B14" s="146"/>
      <c r="C14" s="147"/>
      <c r="D14" s="148">
        <v>19819</v>
      </c>
      <c r="E14" s="149"/>
      <c r="F14" s="150">
        <v>29710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2.6</v>
      </c>
      <c r="C19" s="159">
        <f>ROUND(VALUE(SUBSTITUTE(実質収支比率等に係る経年分析!G$48,"▲","-")),2)</f>
        <v>0.9</v>
      </c>
      <c r="D19" s="159">
        <f>ROUND(VALUE(SUBSTITUTE(実質収支比率等に係る経年分析!H$48,"▲","-")),2)</f>
        <v>2.94</v>
      </c>
      <c r="E19" s="159">
        <f>ROUND(VALUE(SUBSTITUTE(実質収支比率等に係る経年分析!I$48,"▲","-")),2)</f>
        <v>1.24</v>
      </c>
      <c r="F19" s="159">
        <f>ROUND(VALUE(SUBSTITUTE(実質収支比率等に係る経年分析!J$48,"▲","-")),2)</f>
        <v>0.08</v>
      </c>
    </row>
    <row r="20" spans="1:11">
      <c r="A20" s="159" t="s">
        <v>49</v>
      </c>
      <c r="B20" s="159">
        <f>ROUND(VALUE(SUBSTITUTE(実質収支比率等に係る経年分析!F$47,"▲","-")),2)</f>
        <v>23.36</v>
      </c>
      <c r="C20" s="159">
        <f>ROUND(VALUE(SUBSTITUTE(実質収支比率等に係る経年分析!G$47,"▲","-")),2)</f>
        <v>23.75</v>
      </c>
      <c r="D20" s="159">
        <f>ROUND(VALUE(SUBSTITUTE(実質収支比率等に係る経年分析!H$47,"▲","-")),2)</f>
        <v>23.96</v>
      </c>
      <c r="E20" s="159">
        <f>ROUND(VALUE(SUBSTITUTE(実質収支比率等に係る経年分析!I$47,"▲","-")),2)</f>
        <v>24.36</v>
      </c>
      <c r="F20" s="159">
        <f>ROUND(VALUE(SUBSTITUTE(実質収支比率等に係る経年分析!J$47,"▲","-")),2)</f>
        <v>23.57</v>
      </c>
    </row>
    <row r="21" spans="1:11">
      <c r="A21" s="159" t="s">
        <v>50</v>
      </c>
      <c r="B21" s="159">
        <f>IF(ISNUMBER(VALUE(SUBSTITUTE(実質収支比率等に係る経年分析!F$49,"▲","-"))),ROUND(VALUE(SUBSTITUTE(実質収支比率等に係る経年分析!F$49,"▲","-")),2),NA())</f>
        <v>-1.25</v>
      </c>
      <c r="C21" s="159">
        <f>IF(ISNUMBER(VALUE(SUBSTITUTE(実質収支比率等に係る経年分析!G$49,"▲","-"))),ROUND(VALUE(SUBSTITUTE(実質収支比率等に係る経年分析!G$49,"▲","-")),2),NA())</f>
        <v>-1.42</v>
      </c>
      <c r="D21" s="159">
        <f>IF(ISNUMBER(VALUE(SUBSTITUTE(実質収支比率等に係る経年分析!H$49,"▲","-"))),ROUND(VALUE(SUBSTITUTE(実質収支比率等に係る経年分析!H$49,"▲","-")),2),NA())</f>
        <v>2.34</v>
      </c>
      <c r="E21" s="159">
        <f>IF(ISNUMBER(VALUE(SUBSTITUTE(実質収支比率等に係る経年分析!I$49,"▲","-"))),ROUND(VALUE(SUBSTITUTE(実質収支比率等に係る経年分析!I$49,"▲","-")),2),NA())</f>
        <v>-1.58</v>
      </c>
      <c r="F21" s="159">
        <f>IF(ISNUMBER(VALUE(SUBSTITUTE(実質収支比率等に係る経年分析!J$49,"▲","-"))),ROUND(VALUE(SUBSTITUTE(実質収支比率等に係る経年分析!J$49,"▲","-")),2),NA())</f>
        <v>-1.56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同和地区住宅資金貸付事業特別会計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介護保険特別会計（介護サービス事業勘定）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2.59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2.93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0.14000000000000001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0.88</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14.66</v>
      </c>
    </row>
    <row r="36" spans="1:16">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1.37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0.72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1.74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1.34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0.77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2124</v>
      </c>
      <c r="E42" s="161"/>
      <c r="F42" s="161"/>
      <c r="G42" s="161">
        <f>'実質公債費比率（分子）の構造'!L$52</f>
        <v>2220</v>
      </c>
      <c r="H42" s="161"/>
      <c r="I42" s="161"/>
      <c r="J42" s="161">
        <f>'実質公債費比率（分子）の構造'!M$52</f>
        <v>2088</v>
      </c>
      <c r="K42" s="161"/>
      <c r="L42" s="161"/>
      <c r="M42" s="161">
        <f>'実質公債費比率（分子）の構造'!N$52</f>
        <v>1989</v>
      </c>
      <c r="N42" s="161"/>
      <c r="O42" s="161"/>
      <c r="P42" s="161">
        <f>'実質公債費比率（分子）の構造'!O$52</f>
        <v>2030</v>
      </c>
    </row>
    <row r="43" spans="1:16">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719</v>
      </c>
      <c r="C46" s="161"/>
      <c r="D46" s="161"/>
      <c r="E46" s="161">
        <f>'実質公債費比率（分子）の構造'!L$48</f>
        <v>698</v>
      </c>
      <c r="F46" s="161"/>
      <c r="G46" s="161"/>
      <c r="H46" s="161">
        <f>'実質公債費比率（分子）の構造'!M$48</f>
        <v>727</v>
      </c>
      <c r="I46" s="161"/>
      <c r="J46" s="161"/>
      <c r="K46" s="161">
        <f>'実質公債費比率（分子）の構造'!N$48</f>
        <v>738</v>
      </c>
      <c r="L46" s="161"/>
      <c r="M46" s="161"/>
      <c r="N46" s="161">
        <f>'実質公債費比率（分子）の構造'!O$48</f>
        <v>712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2772</v>
      </c>
      <c r="C49" s="161"/>
      <c r="D49" s="161"/>
      <c r="E49" s="161">
        <f>'実質公債費比率（分子）の構造'!L$45</f>
        <v>2715</v>
      </c>
      <c r="F49" s="161"/>
      <c r="G49" s="161"/>
      <c r="H49" s="161">
        <f>'実質公債費比率（分子）の構造'!M$45</f>
        <v>2405</v>
      </c>
      <c r="I49" s="161"/>
      <c r="J49" s="161"/>
      <c r="K49" s="161">
        <f>'実質公債費比率（分子）の構造'!N$45</f>
        <v>2175</v>
      </c>
      <c r="L49" s="161"/>
      <c r="M49" s="161"/>
      <c r="N49" s="161">
        <f>'実質公債費比率（分子）の構造'!O$45</f>
        <v>2078</v>
      </c>
      <c r="O49" s="161"/>
      <c r="P49" s="161"/>
    </row>
    <row r="50" spans="1:16">
      <c r="A50" s="161" t="s">
        <v>65</v>
      </c>
      <c r="B50" s="161" t="e">
        <f>NA()</f>
        <v>#N/A</v>
      </c>
      <c r="C50" s="161">
        <f>IF(ISNUMBER('実質公債費比率（分子）の構造'!K$53),'実質公債費比率（分子）の構造'!K$53,NA())</f>
        <v>1368</v>
      </c>
      <c r="D50" s="161" t="e">
        <f>NA()</f>
        <v>#N/A</v>
      </c>
      <c r="E50" s="161" t="e">
        <f>NA()</f>
        <v>#N/A</v>
      </c>
      <c r="F50" s="161">
        <f>IF(ISNUMBER('実質公債費比率（分子）の構造'!L$53),'実質公債費比率（分子）の構造'!L$53,NA())</f>
        <v>1194</v>
      </c>
      <c r="G50" s="161" t="e">
        <f>NA()</f>
        <v>#N/A</v>
      </c>
      <c r="H50" s="161" t="e">
        <f>NA()</f>
        <v>#N/A</v>
      </c>
      <c r="I50" s="161">
        <f>IF(ISNUMBER('実質公債費比率（分子）の構造'!M$53),'実質公債費比率（分子）の構造'!M$53,NA())</f>
        <v>1045</v>
      </c>
      <c r="J50" s="161" t="e">
        <f>NA()</f>
        <v>#N/A</v>
      </c>
      <c r="K50" s="161" t="e">
        <f>NA()</f>
        <v>#N/A</v>
      </c>
      <c r="L50" s="161">
        <f>IF(ISNUMBER('実質公債費比率（分子）の構造'!N$53),'実質公債費比率（分子）の構造'!N$53,NA())</f>
        <v>925</v>
      </c>
      <c r="M50" s="161" t="e">
        <f>NA()</f>
        <v>#N/A</v>
      </c>
      <c r="N50" s="161" t="e">
        <f>NA()</f>
        <v>#N/A</v>
      </c>
      <c r="O50" s="161">
        <f>IF(ISNUMBER('実質公債費比率（分子）の構造'!O$53),'実質公債費比率（分子）の構造'!O$53,NA())</f>
        <v>761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20167</v>
      </c>
      <c r="E56" s="160"/>
      <c r="F56" s="160"/>
      <c r="G56" s="160">
        <f>'将来負担比率（分子）の構造'!J$52</f>
        <v>19995</v>
      </c>
      <c r="H56" s="160"/>
      <c r="I56" s="160"/>
      <c r="J56" s="160">
        <f>'将来負担比率（分子）の構造'!K$52</f>
        <v>19900</v>
      </c>
      <c r="K56" s="160"/>
      <c r="L56" s="160"/>
      <c r="M56" s="160">
        <f>'将来負担比率（分子）の構造'!L$52</f>
        <v>19632</v>
      </c>
      <c r="N56" s="160"/>
      <c r="O56" s="160"/>
      <c r="P56" s="160">
        <f>'将来負担比率（分子）の構造'!M$52</f>
        <v>19312</v>
      </c>
    </row>
    <row r="57" spans="1:16">
      <c r="A57" s="160" t="s">
        <v>36</v>
      </c>
      <c r="B57" s="160"/>
      <c r="C57" s="160"/>
      <c r="D57" s="160">
        <f>'将来負担比率（分子）の構造'!I$51</f>
        <v>4053</v>
      </c>
      <c r="E57" s="160"/>
      <c r="F57" s="160"/>
      <c r="G57" s="160">
        <f>'将来負担比率（分子）の構造'!J$51</f>
        <v>4279</v>
      </c>
      <c r="H57" s="160"/>
      <c r="I57" s="160"/>
      <c r="J57" s="160">
        <f>'将来負担比率（分子）の構造'!K$51</f>
        <v>4792</v>
      </c>
      <c r="K57" s="160"/>
      <c r="L57" s="160"/>
      <c r="M57" s="160">
        <f>'将来負担比率（分子）の構造'!L$51</f>
        <v>4985</v>
      </c>
      <c r="N57" s="160"/>
      <c r="O57" s="160"/>
      <c r="P57" s="160">
        <f>'将来負担比率（分子）の構造'!M$51</f>
        <v>5240</v>
      </c>
    </row>
    <row r="58" spans="1:16">
      <c r="A58" s="160" t="s">
        <v>35</v>
      </c>
      <c r="B58" s="160"/>
      <c r="C58" s="160"/>
      <c r="D58" s="160">
        <f>'将来負担比率（分子）の構造'!I$50</f>
        <v>4345</v>
      </c>
      <c r="E58" s="160"/>
      <c r="F58" s="160"/>
      <c r="G58" s="160">
        <f>'将来負担比率（分子）の構造'!J$50</f>
        <v>4227</v>
      </c>
      <c r="H58" s="160"/>
      <c r="I58" s="160"/>
      <c r="J58" s="160">
        <f>'将来負担比率（分子）の構造'!K$50</f>
        <v>4287</v>
      </c>
      <c r="K58" s="160"/>
      <c r="L58" s="160"/>
      <c r="M58" s="160">
        <f>'将来負担比率（分子）の構造'!L$50</f>
        <v>4313</v>
      </c>
      <c r="N58" s="160"/>
      <c r="O58" s="160"/>
      <c r="P58" s="160">
        <f>'将来負担比率（分子）の構造'!M$50</f>
        <v>4298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3815</v>
      </c>
      <c r="C62" s="160"/>
      <c r="D62" s="160"/>
      <c r="E62" s="160">
        <f>'将来負担比率（分子）の構造'!J$45</f>
        <v>3500</v>
      </c>
      <c r="F62" s="160"/>
      <c r="G62" s="160"/>
      <c r="H62" s="160">
        <f>'将来負担比率（分子）の構造'!K$45</f>
        <v>2936</v>
      </c>
      <c r="I62" s="160"/>
      <c r="J62" s="160"/>
      <c r="K62" s="160">
        <f>'将来負担比率（分子）の構造'!L$45</f>
        <v>3099</v>
      </c>
      <c r="L62" s="160"/>
      <c r="M62" s="160"/>
      <c r="N62" s="160">
        <f>'将来負担比率（分子）の構造'!M$45</f>
        <v>2827</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11896</v>
      </c>
      <c r="C64" s="160"/>
      <c r="D64" s="160"/>
      <c r="E64" s="160">
        <f>'将来負担比率（分子）の構造'!J$43</f>
        <v>11785</v>
      </c>
      <c r="F64" s="160"/>
      <c r="G64" s="160"/>
      <c r="H64" s="160">
        <f>'将来負担比率（分子）の構造'!K$43</f>
        <v>11894</v>
      </c>
      <c r="I64" s="160"/>
      <c r="J64" s="160"/>
      <c r="K64" s="160">
        <f>'将来負担比率（分子）の構造'!L$43</f>
        <v>11892</v>
      </c>
      <c r="L64" s="160"/>
      <c r="M64" s="160"/>
      <c r="N64" s="160">
        <f>'将来負担比率（分子）の構造'!M$43</f>
        <v>11682</v>
      </c>
      <c r="O64" s="160"/>
      <c r="P64" s="160"/>
    </row>
    <row r="65" spans="1:16">
      <c r="A65" s="160" t="s">
        <v>26</v>
      </c>
      <c r="B65" s="160">
        <f>'将来負担比率（分子）の構造'!I$42</f>
        <v>678</v>
      </c>
      <c r="C65" s="160"/>
      <c r="D65" s="160"/>
      <c r="E65" s="160">
        <f>'将来負担比率（分子）の構造'!J$42</f>
        <v>441</v>
      </c>
      <c r="F65" s="160"/>
      <c r="G65" s="160"/>
      <c r="H65" s="160">
        <f>'将来負担比率（分子）の構造'!K$42</f>
        <v>442</v>
      </c>
      <c r="I65" s="160"/>
      <c r="J65" s="160"/>
      <c r="K65" s="160">
        <f>'将来負担比率（分子）の構造'!L$42</f>
        <v>442</v>
      </c>
      <c r="L65" s="160"/>
      <c r="M65" s="160"/>
      <c r="N65" s="160">
        <f>'将来負担比率（分子）の構造'!M$42</f>
        <v>442</v>
      </c>
      <c r="O65" s="160"/>
      <c r="P65" s="160"/>
    </row>
    <row r="66" spans="1:16">
      <c r="A66" s="160" t="s">
        <v>25</v>
      </c>
      <c r="B66" s="160">
        <f>'将来負担比率（分子）の構造'!I$41</f>
        <v>21932</v>
      </c>
      <c r="C66" s="160"/>
      <c r="D66" s="160"/>
      <c r="E66" s="160">
        <f>'将来負担比率（分子）の構造'!J$41</f>
        <v>21505</v>
      </c>
      <c r="F66" s="160"/>
      <c r="G66" s="160"/>
      <c r="H66" s="160">
        <f>'将来負担比率（分子）の構造'!K$41</f>
        <v>21244</v>
      </c>
      <c r="I66" s="160"/>
      <c r="J66" s="160"/>
      <c r="K66" s="160">
        <f>'将来負担比率（分子）の構造'!L$41</f>
        <v>20786</v>
      </c>
      <c r="L66" s="160"/>
      <c r="M66" s="160"/>
      <c r="N66" s="160">
        <f>'将来負担比率（分子）の構造'!M$41</f>
        <v>20627</v>
      </c>
      <c r="O66" s="160"/>
      <c r="P66" s="160"/>
    </row>
    <row r="67" spans="1:16">
      <c r="A67" s="160" t="s">
        <v>69</v>
      </c>
      <c r="B67" s="160" t="e">
        <f>NA()</f>
        <v>#N/A</v>
      </c>
      <c r="C67" s="160">
        <f>IF(ISNUMBER('将来負担比率（分子）の構造'!I$53), IF('将来負担比率（分子）の構造'!I$53 &lt; 0, 0, '将来負担比率（分子）の構造'!I$53), NA())</f>
        <v>9757</v>
      </c>
      <c r="D67" s="160" t="e">
        <f>NA()</f>
        <v>#N/A</v>
      </c>
      <c r="E67" s="160" t="e">
        <f>NA()</f>
        <v>#N/A</v>
      </c>
      <c r="F67" s="160">
        <f>IF(ISNUMBER('将来負担比率（分子）の構造'!J$53), IF('将来負担比率（分子）の構造'!J$53 &lt; 0, 0, '将来負担比率（分子）の構造'!J$53), NA())</f>
        <v>8729</v>
      </c>
      <c r="G67" s="160" t="e">
        <f>NA()</f>
        <v>#N/A</v>
      </c>
      <c r="H67" s="160" t="e">
        <f>NA()</f>
        <v>#N/A</v>
      </c>
      <c r="I67" s="160">
        <f>IF(ISNUMBER('将来負担比率（分子）の構造'!K$53), IF('将来負担比率（分子）の構造'!K$53 &lt; 0, 0, '将来負担比率（分子）の構造'!K$53), NA())</f>
        <v>7537</v>
      </c>
      <c r="J67" s="160" t="e">
        <f>NA()</f>
        <v>#N/A</v>
      </c>
      <c r="K67" s="160" t="e">
        <f>NA()</f>
        <v>#N/A</v>
      </c>
      <c r="L67" s="160">
        <f>IF(ISNUMBER('将来負担比率（分子）の構造'!L$53), IF('将来負担比率（分子）の構造'!L$53 &lt; 0, 0, '将来負担比率（分子）の構造'!L$53), NA())</f>
        <v>7289</v>
      </c>
      <c r="M67" s="160" t="e">
        <f>NA()</f>
        <v>#N/A</v>
      </c>
      <c r="N67" s="160" t="e">
        <f>NA()</f>
        <v>#N/A</v>
      </c>
      <c r="O67" s="160">
        <f>IF(ISNUMBER('将来負担比率（分子）の構造'!M$53), IF('将来負担比率（分子）の構造'!M$53 &lt; 0, 0, '将来負担比率（分子）の構造'!M$53), NA())</f>
        <v>6728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3125</v>
      </c>
      <c r="C72" s="164">
        <f>基金残高に係る経年分析!G55</f>
        <v>3144</v>
      </c>
      <c r="D72" s="164">
        <f>基金残高に係る経年分析!H55</f>
        <v>3089</v>
      </c>
    </row>
    <row r="73" spans="1:16">
      <c r="A73" s="163" t="s">
        <v>72</v>
      </c>
      <c r="B73" s="164">
        <f>基金残高に係る経年分析!F56</f>
        <v>1</v>
      </c>
      <c r="C73" s="164">
        <f>基金残高に係る経年分析!G56</f>
        <v>1</v>
      </c>
      <c r="D73" s="164">
        <f>基金残高に係る経年分析!H56</f>
        <v>1</v>
      </c>
    </row>
    <row r="74" spans="1:16">
      <c r="A74" s="163" t="s">
        <v>73</v>
      </c>
      <c r="B74" s="164">
        <f>基金残高に係る経年分析!F57</f>
        <v>1156</v>
      </c>
      <c r="C74" s="164">
        <f>基金残高に係る経年分析!G57</f>
        <v>1163</v>
      </c>
      <c r="D74" s="164">
        <f>基金残高に係る経年分析!H57</f>
        <v>1202</v>
      </c>
    </row>
  </sheetData>
  <sheetProtection algorithmName="SHA-512" hashValue="vCj1LAwrqSEnQgkBJDRvV1ZEJ7WXl58YMmuWcrKCxOaWrrAINbkJRNkPWQKLCDm9TjAiCuDnYLFxV/0uw/aXXw==" saltValue="IRhaQQaCG10gP+uNdUMW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1"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223</v>
      </c>
      <c r="C5" s="608"/>
      <c r="D5" s="608"/>
      <c r="E5" s="608"/>
      <c r="F5" s="608"/>
      <c r="G5" s="608"/>
      <c r="H5" s="608"/>
      <c r="I5" s="608"/>
      <c r="J5" s="608"/>
      <c r="K5" s="608"/>
      <c r="L5" s="608"/>
      <c r="M5" s="608"/>
      <c r="N5" s="608"/>
      <c r="O5" s="608"/>
      <c r="P5" s="608"/>
      <c r="Q5" s="609"/>
      <c r="R5" s="610">
        <v>6644512</v>
      </c>
      <c r="S5" s="611"/>
      <c r="T5" s="611"/>
      <c r="U5" s="611"/>
      <c r="V5" s="611"/>
      <c r="W5" s="611"/>
      <c r="X5" s="611"/>
      <c r="Y5" s="612"/>
      <c r="Z5" s="613">
        <v>27.1</v>
      </c>
      <c r="AA5" s="613"/>
      <c r="AB5" s="613"/>
      <c r="AC5" s="613"/>
      <c r="AD5" s="614">
        <v>6231363</v>
      </c>
      <c r="AE5" s="614"/>
      <c r="AF5" s="614"/>
      <c r="AG5" s="614"/>
      <c r="AH5" s="614"/>
      <c r="AI5" s="614"/>
      <c r="AJ5" s="614"/>
      <c r="AK5" s="614"/>
      <c r="AL5" s="615">
        <v>50.4</v>
      </c>
      <c r="AM5" s="616"/>
      <c r="AN5" s="616"/>
      <c r="AO5" s="617"/>
      <c r="AP5" s="607" t="s">
        <v>224</v>
      </c>
      <c r="AQ5" s="608"/>
      <c r="AR5" s="608"/>
      <c r="AS5" s="608"/>
      <c r="AT5" s="608"/>
      <c r="AU5" s="608"/>
      <c r="AV5" s="608"/>
      <c r="AW5" s="608"/>
      <c r="AX5" s="608"/>
      <c r="AY5" s="608"/>
      <c r="AZ5" s="608"/>
      <c r="BA5" s="608"/>
      <c r="BB5" s="608"/>
      <c r="BC5" s="608"/>
      <c r="BD5" s="608"/>
      <c r="BE5" s="608"/>
      <c r="BF5" s="609"/>
      <c r="BG5" s="621">
        <v>6268545</v>
      </c>
      <c r="BH5" s="622"/>
      <c r="BI5" s="622"/>
      <c r="BJ5" s="622"/>
      <c r="BK5" s="622"/>
      <c r="BL5" s="622"/>
      <c r="BM5" s="622"/>
      <c r="BN5" s="623"/>
      <c r="BO5" s="624">
        <v>94.3</v>
      </c>
      <c r="BP5" s="624"/>
      <c r="BQ5" s="624"/>
      <c r="BR5" s="624"/>
      <c r="BS5" s="625">
        <v>37182</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188623</v>
      </c>
      <c r="S6" s="622"/>
      <c r="T6" s="622"/>
      <c r="U6" s="622"/>
      <c r="V6" s="622"/>
      <c r="W6" s="622"/>
      <c r="X6" s="622"/>
      <c r="Y6" s="623"/>
      <c r="Z6" s="624">
        <v>0.8</v>
      </c>
      <c r="AA6" s="624"/>
      <c r="AB6" s="624"/>
      <c r="AC6" s="624"/>
      <c r="AD6" s="625">
        <v>188623</v>
      </c>
      <c r="AE6" s="625"/>
      <c r="AF6" s="625"/>
      <c r="AG6" s="625"/>
      <c r="AH6" s="625"/>
      <c r="AI6" s="625"/>
      <c r="AJ6" s="625"/>
      <c r="AK6" s="625"/>
      <c r="AL6" s="626">
        <v>1.5</v>
      </c>
      <c r="AM6" s="627"/>
      <c r="AN6" s="627"/>
      <c r="AO6" s="628"/>
      <c r="AP6" s="618" t="s">
        <v>229</v>
      </c>
      <c r="AQ6" s="619"/>
      <c r="AR6" s="619"/>
      <c r="AS6" s="619"/>
      <c r="AT6" s="619"/>
      <c r="AU6" s="619"/>
      <c r="AV6" s="619"/>
      <c r="AW6" s="619"/>
      <c r="AX6" s="619"/>
      <c r="AY6" s="619"/>
      <c r="AZ6" s="619"/>
      <c r="BA6" s="619"/>
      <c r="BB6" s="619"/>
      <c r="BC6" s="619"/>
      <c r="BD6" s="619"/>
      <c r="BE6" s="619"/>
      <c r="BF6" s="620"/>
      <c r="BG6" s="621">
        <v>6268545</v>
      </c>
      <c r="BH6" s="622"/>
      <c r="BI6" s="622"/>
      <c r="BJ6" s="622"/>
      <c r="BK6" s="622"/>
      <c r="BL6" s="622"/>
      <c r="BM6" s="622"/>
      <c r="BN6" s="623"/>
      <c r="BO6" s="624">
        <v>94.3</v>
      </c>
      <c r="BP6" s="624"/>
      <c r="BQ6" s="624"/>
      <c r="BR6" s="624"/>
      <c r="BS6" s="625">
        <v>37182</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215862</v>
      </c>
      <c r="CS6" s="622"/>
      <c r="CT6" s="622"/>
      <c r="CU6" s="622"/>
      <c r="CV6" s="622"/>
      <c r="CW6" s="622"/>
      <c r="CX6" s="622"/>
      <c r="CY6" s="623"/>
      <c r="CZ6" s="615">
        <v>0.9</v>
      </c>
      <c r="DA6" s="616"/>
      <c r="DB6" s="616"/>
      <c r="DC6" s="635"/>
      <c r="DD6" s="630" t="s">
        <v>122</v>
      </c>
      <c r="DE6" s="622"/>
      <c r="DF6" s="622"/>
      <c r="DG6" s="622"/>
      <c r="DH6" s="622"/>
      <c r="DI6" s="622"/>
      <c r="DJ6" s="622"/>
      <c r="DK6" s="622"/>
      <c r="DL6" s="622"/>
      <c r="DM6" s="622"/>
      <c r="DN6" s="622"/>
      <c r="DO6" s="622"/>
      <c r="DP6" s="623"/>
      <c r="DQ6" s="630">
        <v>215859</v>
      </c>
      <c r="DR6" s="622"/>
      <c r="DS6" s="622"/>
      <c r="DT6" s="622"/>
      <c r="DU6" s="622"/>
      <c r="DV6" s="622"/>
      <c r="DW6" s="622"/>
      <c r="DX6" s="622"/>
      <c r="DY6" s="622"/>
      <c r="DZ6" s="622"/>
      <c r="EA6" s="622"/>
      <c r="EB6" s="622"/>
      <c r="EC6" s="631"/>
    </row>
    <row r="7" spans="2:143" ht="11.25" customHeight="1">
      <c r="B7" s="618" t="s">
        <v>231</v>
      </c>
      <c r="C7" s="619"/>
      <c r="D7" s="619"/>
      <c r="E7" s="619"/>
      <c r="F7" s="619"/>
      <c r="G7" s="619"/>
      <c r="H7" s="619"/>
      <c r="I7" s="619"/>
      <c r="J7" s="619"/>
      <c r="K7" s="619"/>
      <c r="L7" s="619"/>
      <c r="M7" s="619"/>
      <c r="N7" s="619"/>
      <c r="O7" s="619"/>
      <c r="P7" s="619"/>
      <c r="Q7" s="620"/>
      <c r="R7" s="621">
        <v>9713</v>
      </c>
      <c r="S7" s="622"/>
      <c r="T7" s="622"/>
      <c r="U7" s="622"/>
      <c r="V7" s="622"/>
      <c r="W7" s="622"/>
      <c r="X7" s="622"/>
      <c r="Y7" s="623"/>
      <c r="Z7" s="624">
        <v>0</v>
      </c>
      <c r="AA7" s="624"/>
      <c r="AB7" s="624"/>
      <c r="AC7" s="624"/>
      <c r="AD7" s="625">
        <v>9713</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2630998</v>
      </c>
      <c r="BH7" s="622"/>
      <c r="BI7" s="622"/>
      <c r="BJ7" s="622"/>
      <c r="BK7" s="622"/>
      <c r="BL7" s="622"/>
      <c r="BM7" s="622"/>
      <c r="BN7" s="623"/>
      <c r="BO7" s="624">
        <v>39.6</v>
      </c>
      <c r="BP7" s="624"/>
      <c r="BQ7" s="624"/>
      <c r="BR7" s="624"/>
      <c r="BS7" s="625">
        <v>37182</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1858270</v>
      </c>
      <c r="CS7" s="622"/>
      <c r="CT7" s="622"/>
      <c r="CU7" s="622"/>
      <c r="CV7" s="622"/>
      <c r="CW7" s="622"/>
      <c r="CX7" s="622"/>
      <c r="CY7" s="623"/>
      <c r="CZ7" s="624">
        <v>7.6</v>
      </c>
      <c r="DA7" s="624"/>
      <c r="DB7" s="624"/>
      <c r="DC7" s="624"/>
      <c r="DD7" s="630">
        <v>64486</v>
      </c>
      <c r="DE7" s="622"/>
      <c r="DF7" s="622"/>
      <c r="DG7" s="622"/>
      <c r="DH7" s="622"/>
      <c r="DI7" s="622"/>
      <c r="DJ7" s="622"/>
      <c r="DK7" s="622"/>
      <c r="DL7" s="622"/>
      <c r="DM7" s="622"/>
      <c r="DN7" s="622"/>
      <c r="DO7" s="622"/>
      <c r="DP7" s="623"/>
      <c r="DQ7" s="630">
        <v>1586943</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25106</v>
      </c>
      <c r="S8" s="622"/>
      <c r="T8" s="622"/>
      <c r="U8" s="622"/>
      <c r="V8" s="622"/>
      <c r="W8" s="622"/>
      <c r="X8" s="622"/>
      <c r="Y8" s="623"/>
      <c r="Z8" s="624">
        <v>0.1</v>
      </c>
      <c r="AA8" s="624"/>
      <c r="AB8" s="624"/>
      <c r="AC8" s="624"/>
      <c r="AD8" s="625">
        <v>25106</v>
      </c>
      <c r="AE8" s="625"/>
      <c r="AF8" s="625"/>
      <c r="AG8" s="625"/>
      <c r="AH8" s="625"/>
      <c r="AI8" s="625"/>
      <c r="AJ8" s="625"/>
      <c r="AK8" s="625"/>
      <c r="AL8" s="626">
        <v>0.2</v>
      </c>
      <c r="AM8" s="627"/>
      <c r="AN8" s="627"/>
      <c r="AO8" s="628"/>
      <c r="AP8" s="618" t="s">
        <v>235</v>
      </c>
      <c r="AQ8" s="619"/>
      <c r="AR8" s="619"/>
      <c r="AS8" s="619"/>
      <c r="AT8" s="619"/>
      <c r="AU8" s="619"/>
      <c r="AV8" s="619"/>
      <c r="AW8" s="619"/>
      <c r="AX8" s="619"/>
      <c r="AY8" s="619"/>
      <c r="AZ8" s="619"/>
      <c r="BA8" s="619"/>
      <c r="BB8" s="619"/>
      <c r="BC8" s="619"/>
      <c r="BD8" s="619"/>
      <c r="BE8" s="619"/>
      <c r="BF8" s="620"/>
      <c r="BG8" s="621">
        <v>88177</v>
      </c>
      <c r="BH8" s="622"/>
      <c r="BI8" s="622"/>
      <c r="BJ8" s="622"/>
      <c r="BK8" s="622"/>
      <c r="BL8" s="622"/>
      <c r="BM8" s="622"/>
      <c r="BN8" s="623"/>
      <c r="BO8" s="624">
        <v>1.3</v>
      </c>
      <c r="BP8" s="624"/>
      <c r="BQ8" s="624"/>
      <c r="BR8" s="624"/>
      <c r="BS8" s="630" t="s">
        <v>236</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12354346</v>
      </c>
      <c r="CS8" s="622"/>
      <c r="CT8" s="622"/>
      <c r="CU8" s="622"/>
      <c r="CV8" s="622"/>
      <c r="CW8" s="622"/>
      <c r="CX8" s="622"/>
      <c r="CY8" s="623"/>
      <c r="CZ8" s="624">
        <v>50.7</v>
      </c>
      <c r="DA8" s="624"/>
      <c r="DB8" s="624"/>
      <c r="DC8" s="624"/>
      <c r="DD8" s="630">
        <v>71109</v>
      </c>
      <c r="DE8" s="622"/>
      <c r="DF8" s="622"/>
      <c r="DG8" s="622"/>
      <c r="DH8" s="622"/>
      <c r="DI8" s="622"/>
      <c r="DJ8" s="622"/>
      <c r="DK8" s="622"/>
      <c r="DL8" s="622"/>
      <c r="DM8" s="622"/>
      <c r="DN8" s="622"/>
      <c r="DO8" s="622"/>
      <c r="DP8" s="623"/>
      <c r="DQ8" s="630">
        <v>5532824</v>
      </c>
      <c r="DR8" s="622"/>
      <c r="DS8" s="622"/>
      <c r="DT8" s="622"/>
      <c r="DU8" s="622"/>
      <c r="DV8" s="622"/>
      <c r="DW8" s="622"/>
      <c r="DX8" s="622"/>
      <c r="DY8" s="622"/>
      <c r="DZ8" s="622"/>
      <c r="EA8" s="622"/>
      <c r="EB8" s="622"/>
      <c r="EC8" s="631"/>
    </row>
    <row r="9" spans="2:143" ht="11.25" customHeight="1">
      <c r="B9" s="618" t="s">
        <v>238</v>
      </c>
      <c r="C9" s="619"/>
      <c r="D9" s="619"/>
      <c r="E9" s="619"/>
      <c r="F9" s="619"/>
      <c r="G9" s="619"/>
      <c r="H9" s="619"/>
      <c r="I9" s="619"/>
      <c r="J9" s="619"/>
      <c r="K9" s="619"/>
      <c r="L9" s="619"/>
      <c r="M9" s="619"/>
      <c r="N9" s="619"/>
      <c r="O9" s="619"/>
      <c r="P9" s="619"/>
      <c r="Q9" s="620"/>
      <c r="R9" s="621">
        <v>26536</v>
      </c>
      <c r="S9" s="622"/>
      <c r="T9" s="622"/>
      <c r="U9" s="622"/>
      <c r="V9" s="622"/>
      <c r="W9" s="622"/>
      <c r="X9" s="622"/>
      <c r="Y9" s="623"/>
      <c r="Z9" s="624">
        <v>0.1</v>
      </c>
      <c r="AA9" s="624"/>
      <c r="AB9" s="624"/>
      <c r="AC9" s="624"/>
      <c r="AD9" s="625">
        <v>26536</v>
      </c>
      <c r="AE9" s="625"/>
      <c r="AF9" s="625"/>
      <c r="AG9" s="625"/>
      <c r="AH9" s="625"/>
      <c r="AI9" s="625"/>
      <c r="AJ9" s="625"/>
      <c r="AK9" s="625"/>
      <c r="AL9" s="626">
        <v>0.2</v>
      </c>
      <c r="AM9" s="627"/>
      <c r="AN9" s="627"/>
      <c r="AO9" s="628"/>
      <c r="AP9" s="618" t="s">
        <v>239</v>
      </c>
      <c r="AQ9" s="619"/>
      <c r="AR9" s="619"/>
      <c r="AS9" s="619"/>
      <c r="AT9" s="619"/>
      <c r="AU9" s="619"/>
      <c r="AV9" s="619"/>
      <c r="AW9" s="619"/>
      <c r="AX9" s="619"/>
      <c r="AY9" s="619"/>
      <c r="AZ9" s="619"/>
      <c r="BA9" s="619"/>
      <c r="BB9" s="619"/>
      <c r="BC9" s="619"/>
      <c r="BD9" s="619"/>
      <c r="BE9" s="619"/>
      <c r="BF9" s="620"/>
      <c r="BG9" s="621">
        <v>2114473</v>
      </c>
      <c r="BH9" s="622"/>
      <c r="BI9" s="622"/>
      <c r="BJ9" s="622"/>
      <c r="BK9" s="622"/>
      <c r="BL9" s="622"/>
      <c r="BM9" s="622"/>
      <c r="BN9" s="623"/>
      <c r="BO9" s="624">
        <v>31.8</v>
      </c>
      <c r="BP9" s="624"/>
      <c r="BQ9" s="624"/>
      <c r="BR9" s="624"/>
      <c r="BS9" s="630" t="s">
        <v>236</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2104906</v>
      </c>
      <c r="CS9" s="622"/>
      <c r="CT9" s="622"/>
      <c r="CU9" s="622"/>
      <c r="CV9" s="622"/>
      <c r="CW9" s="622"/>
      <c r="CX9" s="622"/>
      <c r="CY9" s="623"/>
      <c r="CZ9" s="624">
        <v>8.6</v>
      </c>
      <c r="DA9" s="624"/>
      <c r="DB9" s="624"/>
      <c r="DC9" s="624"/>
      <c r="DD9" s="630">
        <v>200294</v>
      </c>
      <c r="DE9" s="622"/>
      <c r="DF9" s="622"/>
      <c r="DG9" s="622"/>
      <c r="DH9" s="622"/>
      <c r="DI9" s="622"/>
      <c r="DJ9" s="622"/>
      <c r="DK9" s="622"/>
      <c r="DL9" s="622"/>
      <c r="DM9" s="622"/>
      <c r="DN9" s="622"/>
      <c r="DO9" s="622"/>
      <c r="DP9" s="623"/>
      <c r="DQ9" s="630">
        <v>1314707</v>
      </c>
      <c r="DR9" s="622"/>
      <c r="DS9" s="622"/>
      <c r="DT9" s="622"/>
      <c r="DU9" s="622"/>
      <c r="DV9" s="622"/>
      <c r="DW9" s="622"/>
      <c r="DX9" s="622"/>
      <c r="DY9" s="622"/>
      <c r="DZ9" s="622"/>
      <c r="EA9" s="622"/>
      <c r="EB9" s="622"/>
      <c r="EC9" s="631"/>
    </row>
    <row r="10" spans="2:143" ht="11.25" customHeight="1">
      <c r="B10" s="618" t="s">
        <v>241</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236</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165683</v>
      </c>
      <c r="BH10" s="622"/>
      <c r="BI10" s="622"/>
      <c r="BJ10" s="622"/>
      <c r="BK10" s="622"/>
      <c r="BL10" s="622"/>
      <c r="BM10" s="622"/>
      <c r="BN10" s="623"/>
      <c r="BO10" s="624">
        <v>2.5</v>
      </c>
      <c r="BP10" s="624"/>
      <c r="BQ10" s="624"/>
      <c r="BR10" s="624"/>
      <c r="BS10" s="630" t="s">
        <v>172</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14256</v>
      </c>
      <c r="CS10" s="622"/>
      <c r="CT10" s="622"/>
      <c r="CU10" s="622"/>
      <c r="CV10" s="622"/>
      <c r="CW10" s="622"/>
      <c r="CX10" s="622"/>
      <c r="CY10" s="623"/>
      <c r="CZ10" s="624">
        <v>0.1</v>
      </c>
      <c r="DA10" s="624"/>
      <c r="DB10" s="624"/>
      <c r="DC10" s="624"/>
      <c r="DD10" s="630" t="s">
        <v>172</v>
      </c>
      <c r="DE10" s="622"/>
      <c r="DF10" s="622"/>
      <c r="DG10" s="622"/>
      <c r="DH10" s="622"/>
      <c r="DI10" s="622"/>
      <c r="DJ10" s="622"/>
      <c r="DK10" s="622"/>
      <c r="DL10" s="622"/>
      <c r="DM10" s="622"/>
      <c r="DN10" s="622"/>
      <c r="DO10" s="622"/>
      <c r="DP10" s="623"/>
      <c r="DQ10" s="630">
        <v>3751</v>
      </c>
      <c r="DR10" s="622"/>
      <c r="DS10" s="622"/>
      <c r="DT10" s="622"/>
      <c r="DU10" s="622"/>
      <c r="DV10" s="622"/>
      <c r="DW10" s="622"/>
      <c r="DX10" s="622"/>
      <c r="DY10" s="622"/>
      <c r="DZ10" s="622"/>
      <c r="EA10" s="622"/>
      <c r="EB10" s="622"/>
      <c r="EC10" s="631"/>
    </row>
    <row r="11" spans="2:143" ht="11.25" customHeight="1">
      <c r="B11" s="618" t="s">
        <v>244</v>
      </c>
      <c r="C11" s="619"/>
      <c r="D11" s="619"/>
      <c r="E11" s="619"/>
      <c r="F11" s="619"/>
      <c r="G11" s="619"/>
      <c r="H11" s="619"/>
      <c r="I11" s="619"/>
      <c r="J11" s="619"/>
      <c r="K11" s="619"/>
      <c r="L11" s="619"/>
      <c r="M11" s="619"/>
      <c r="N11" s="619"/>
      <c r="O11" s="619"/>
      <c r="P11" s="619"/>
      <c r="Q11" s="620"/>
      <c r="R11" s="621" t="s">
        <v>172</v>
      </c>
      <c r="S11" s="622"/>
      <c r="T11" s="622"/>
      <c r="U11" s="622"/>
      <c r="V11" s="622"/>
      <c r="W11" s="622"/>
      <c r="X11" s="622"/>
      <c r="Y11" s="623"/>
      <c r="Z11" s="624" t="s">
        <v>122</v>
      </c>
      <c r="AA11" s="624"/>
      <c r="AB11" s="624"/>
      <c r="AC11" s="624"/>
      <c r="AD11" s="625" t="s">
        <v>236</v>
      </c>
      <c r="AE11" s="625"/>
      <c r="AF11" s="625"/>
      <c r="AG11" s="625"/>
      <c r="AH11" s="625"/>
      <c r="AI11" s="625"/>
      <c r="AJ11" s="625"/>
      <c r="AK11" s="625"/>
      <c r="AL11" s="626" t="s">
        <v>236</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262665</v>
      </c>
      <c r="BH11" s="622"/>
      <c r="BI11" s="622"/>
      <c r="BJ11" s="622"/>
      <c r="BK11" s="622"/>
      <c r="BL11" s="622"/>
      <c r="BM11" s="622"/>
      <c r="BN11" s="623"/>
      <c r="BO11" s="624">
        <v>4</v>
      </c>
      <c r="BP11" s="624"/>
      <c r="BQ11" s="624"/>
      <c r="BR11" s="624"/>
      <c r="BS11" s="630">
        <v>37182</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420244</v>
      </c>
      <c r="CS11" s="622"/>
      <c r="CT11" s="622"/>
      <c r="CU11" s="622"/>
      <c r="CV11" s="622"/>
      <c r="CW11" s="622"/>
      <c r="CX11" s="622"/>
      <c r="CY11" s="623"/>
      <c r="CZ11" s="624">
        <v>1.7</v>
      </c>
      <c r="DA11" s="624"/>
      <c r="DB11" s="624"/>
      <c r="DC11" s="624"/>
      <c r="DD11" s="630">
        <v>93923</v>
      </c>
      <c r="DE11" s="622"/>
      <c r="DF11" s="622"/>
      <c r="DG11" s="622"/>
      <c r="DH11" s="622"/>
      <c r="DI11" s="622"/>
      <c r="DJ11" s="622"/>
      <c r="DK11" s="622"/>
      <c r="DL11" s="622"/>
      <c r="DM11" s="622"/>
      <c r="DN11" s="622"/>
      <c r="DO11" s="622"/>
      <c r="DP11" s="623"/>
      <c r="DQ11" s="630">
        <v>303783</v>
      </c>
      <c r="DR11" s="622"/>
      <c r="DS11" s="622"/>
      <c r="DT11" s="622"/>
      <c r="DU11" s="622"/>
      <c r="DV11" s="622"/>
      <c r="DW11" s="622"/>
      <c r="DX11" s="622"/>
      <c r="DY11" s="622"/>
      <c r="DZ11" s="622"/>
      <c r="EA11" s="622"/>
      <c r="EB11" s="622"/>
      <c r="EC11" s="631"/>
    </row>
    <row r="12" spans="2:143" ht="11.25" customHeight="1">
      <c r="B12" s="618" t="s">
        <v>247</v>
      </c>
      <c r="C12" s="619"/>
      <c r="D12" s="619"/>
      <c r="E12" s="619"/>
      <c r="F12" s="619"/>
      <c r="G12" s="619"/>
      <c r="H12" s="619"/>
      <c r="I12" s="619"/>
      <c r="J12" s="619"/>
      <c r="K12" s="619"/>
      <c r="L12" s="619"/>
      <c r="M12" s="619"/>
      <c r="N12" s="619"/>
      <c r="O12" s="619"/>
      <c r="P12" s="619"/>
      <c r="Q12" s="620"/>
      <c r="R12" s="621">
        <v>1051720</v>
      </c>
      <c r="S12" s="622"/>
      <c r="T12" s="622"/>
      <c r="U12" s="622"/>
      <c r="V12" s="622"/>
      <c r="W12" s="622"/>
      <c r="X12" s="622"/>
      <c r="Y12" s="623"/>
      <c r="Z12" s="624">
        <v>4.3</v>
      </c>
      <c r="AA12" s="624"/>
      <c r="AB12" s="624"/>
      <c r="AC12" s="624"/>
      <c r="AD12" s="625">
        <v>1051720</v>
      </c>
      <c r="AE12" s="625"/>
      <c r="AF12" s="625"/>
      <c r="AG12" s="625"/>
      <c r="AH12" s="625"/>
      <c r="AI12" s="625"/>
      <c r="AJ12" s="625"/>
      <c r="AK12" s="625"/>
      <c r="AL12" s="626">
        <v>8.5</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3019910</v>
      </c>
      <c r="BH12" s="622"/>
      <c r="BI12" s="622"/>
      <c r="BJ12" s="622"/>
      <c r="BK12" s="622"/>
      <c r="BL12" s="622"/>
      <c r="BM12" s="622"/>
      <c r="BN12" s="623"/>
      <c r="BO12" s="624">
        <v>45.4</v>
      </c>
      <c r="BP12" s="624"/>
      <c r="BQ12" s="624"/>
      <c r="BR12" s="624"/>
      <c r="BS12" s="630" t="s">
        <v>172</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396186</v>
      </c>
      <c r="CS12" s="622"/>
      <c r="CT12" s="622"/>
      <c r="CU12" s="622"/>
      <c r="CV12" s="622"/>
      <c r="CW12" s="622"/>
      <c r="CX12" s="622"/>
      <c r="CY12" s="623"/>
      <c r="CZ12" s="624">
        <v>1.6</v>
      </c>
      <c r="DA12" s="624"/>
      <c r="DB12" s="624"/>
      <c r="DC12" s="624"/>
      <c r="DD12" s="630">
        <v>57586</v>
      </c>
      <c r="DE12" s="622"/>
      <c r="DF12" s="622"/>
      <c r="DG12" s="622"/>
      <c r="DH12" s="622"/>
      <c r="DI12" s="622"/>
      <c r="DJ12" s="622"/>
      <c r="DK12" s="622"/>
      <c r="DL12" s="622"/>
      <c r="DM12" s="622"/>
      <c r="DN12" s="622"/>
      <c r="DO12" s="622"/>
      <c r="DP12" s="623"/>
      <c r="DQ12" s="630">
        <v>324227</v>
      </c>
      <c r="DR12" s="622"/>
      <c r="DS12" s="622"/>
      <c r="DT12" s="622"/>
      <c r="DU12" s="622"/>
      <c r="DV12" s="622"/>
      <c r="DW12" s="622"/>
      <c r="DX12" s="622"/>
      <c r="DY12" s="622"/>
      <c r="DZ12" s="622"/>
      <c r="EA12" s="622"/>
      <c r="EB12" s="622"/>
      <c r="EC12" s="631"/>
    </row>
    <row r="13" spans="2:143" ht="11.25" customHeight="1">
      <c r="B13" s="618" t="s">
        <v>250</v>
      </c>
      <c r="C13" s="619"/>
      <c r="D13" s="619"/>
      <c r="E13" s="619"/>
      <c r="F13" s="619"/>
      <c r="G13" s="619"/>
      <c r="H13" s="619"/>
      <c r="I13" s="619"/>
      <c r="J13" s="619"/>
      <c r="K13" s="619"/>
      <c r="L13" s="619"/>
      <c r="M13" s="619"/>
      <c r="N13" s="619"/>
      <c r="O13" s="619"/>
      <c r="P13" s="619"/>
      <c r="Q13" s="620"/>
      <c r="R13" s="621">
        <v>12365</v>
      </c>
      <c r="S13" s="622"/>
      <c r="T13" s="622"/>
      <c r="U13" s="622"/>
      <c r="V13" s="622"/>
      <c r="W13" s="622"/>
      <c r="X13" s="622"/>
      <c r="Y13" s="623"/>
      <c r="Z13" s="624">
        <v>0.1</v>
      </c>
      <c r="AA13" s="624"/>
      <c r="AB13" s="624"/>
      <c r="AC13" s="624"/>
      <c r="AD13" s="625">
        <v>12365</v>
      </c>
      <c r="AE13" s="625"/>
      <c r="AF13" s="625"/>
      <c r="AG13" s="625"/>
      <c r="AH13" s="625"/>
      <c r="AI13" s="625"/>
      <c r="AJ13" s="625"/>
      <c r="AK13" s="625"/>
      <c r="AL13" s="626">
        <v>0.1</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2987911</v>
      </c>
      <c r="BH13" s="622"/>
      <c r="BI13" s="622"/>
      <c r="BJ13" s="622"/>
      <c r="BK13" s="622"/>
      <c r="BL13" s="622"/>
      <c r="BM13" s="622"/>
      <c r="BN13" s="623"/>
      <c r="BO13" s="624">
        <v>45</v>
      </c>
      <c r="BP13" s="624"/>
      <c r="BQ13" s="624"/>
      <c r="BR13" s="624"/>
      <c r="BS13" s="630" t="s">
        <v>172</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2425500</v>
      </c>
      <c r="CS13" s="622"/>
      <c r="CT13" s="622"/>
      <c r="CU13" s="622"/>
      <c r="CV13" s="622"/>
      <c r="CW13" s="622"/>
      <c r="CX13" s="622"/>
      <c r="CY13" s="623"/>
      <c r="CZ13" s="624">
        <v>10</v>
      </c>
      <c r="DA13" s="624"/>
      <c r="DB13" s="624"/>
      <c r="DC13" s="624"/>
      <c r="DD13" s="630">
        <v>956235</v>
      </c>
      <c r="DE13" s="622"/>
      <c r="DF13" s="622"/>
      <c r="DG13" s="622"/>
      <c r="DH13" s="622"/>
      <c r="DI13" s="622"/>
      <c r="DJ13" s="622"/>
      <c r="DK13" s="622"/>
      <c r="DL13" s="622"/>
      <c r="DM13" s="622"/>
      <c r="DN13" s="622"/>
      <c r="DO13" s="622"/>
      <c r="DP13" s="623"/>
      <c r="DQ13" s="630">
        <v>1545022</v>
      </c>
      <c r="DR13" s="622"/>
      <c r="DS13" s="622"/>
      <c r="DT13" s="622"/>
      <c r="DU13" s="622"/>
      <c r="DV13" s="622"/>
      <c r="DW13" s="622"/>
      <c r="DX13" s="622"/>
      <c r="DY13" s="622"/>
      <c r="DZ13" s="622"/>
      <c r="EA13" s="622"/>
      <c r="EB13" s="622"/>
      <c r="EC13" s="631"/>
    </row>
    <row r="14" spans="2:143" ht="11.25" customHeight="1">
      <c r="B14" s="618" t="s">
        <v>253</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236</v>
      </c>
      <c r="AE14" s="625"/>
      <c r="AF14" s="625"/>
      <c r="AG14" s="625"/>
      <c r="AH14" s="625"/>
      <c r="AI14" s="625"/>
      <c r="AJ14" s="625"/>
      <c r="AK14" s="625"/>
      <c r="AL14" s="626" t="s">
        <v>236</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156399</v>
      </c>
      <c r="BH14" s="622"/>
      <c r="BI14" s="622"/>
      <c r="BJ14" s="622"/>
      <c r="BK14" s="622"/>
      <c r="BL14" s="622"/>
      <c r="BM14" s="622"/>
      <c r="BN14" s="623"/>
      <c r="BO14" s="624">
        <v>2.4</v>
      </c>
      <c r="BP14" s="624"/>
      <c r="BQ14" s="624"/>
      <c r="BR14" s="624"/>
      <c r="BS14" s="630" t="s">
        <v>122</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649717</v>
      </c>
      <c r="CS14" s="622"/>
      <c r="CT14" s="622"/>
      <c r="CU14" s="622"/>
      <c r="CV14" s="622"/>
      <c r="CW14" s="622"/>
      <c r="CX14" s="622"/>
      <c r="CY14" s="623"/>
      <c r="CZ14" s="624">
        <v>2.7</v>
      </c>
      <c r="DA14" s="624"/>
      <c r="DB14" s="624"/>
      <c r="DC14" s="624"/>
      <c r="DD14" s="630">
        <v>124341</v>
      </c>
      <c r="DE14" s="622"/>
      <c r="DF14" s="622"/>
      <c r="DG14" s="622"/>
      <c r="DH14" s="622"/>
      <c r="DI14" s="622"/>
      <c r="DJ14" s="622"/>
      <c r="DK14" s="622"/>
      <c r="DL14" s="622"/>
      <c r="DM14" s="622"/>
      <c r="DN14" s="622"/>
      <c r="DO14" s="622"/>
      <c r="DP14" s="623"/>
      <c r="DQ14" s="630">
        <v>546656</v>
      </c>
      <c r="DR14" s="622"/>
      <c r="DS14" s="622"/>
      <c r="DT14" s="622"/>
      <c r="DU14" s="622"/>
      <c r="DV14" s="622"/>
      <c r="DW14" s="622"/>
      <c r="DX14" s="622"/>
      <c r="DY14" s="622"/>
      <c r="DZ14" s="622"/>
      <c r="EA14" s="622"/>
      <c r="EB14" s="622"/>
      <c r="EC14" s="631"/>
    </row>
    <row r="15" spans="2:143" ht="11.25" customHeight="1">
      <c r="B15" s="618" t="s">
        <v>256</v>
      </c>
      <c r="C15" s="619"/>
      <c r="D15" s="619"/>
      <c r="E15" s="619"/>
      <c r="F15" s="619"/>
      <c r="G15" s="619"/>
      <c r="H15" s="619"/>
      <c r="I15" s="619"/>
      <c r="J15" s="619"/>
      <c r="K15" s="619"/>
      <c r="L15" s="619"/>
      <c r="M15" s="619"/>
      <c r="N15" s="619"/>
      <c r="O15" s="619"/>
      <c r="P15" s="619"/>
      <c r="Q15" s="620"/>
      <c r="R15" s="621">
        <v>69205</v>
      </c>
      <c r="S15" s="622"/>
      <c r="T15" s="622"/>
      <c r="U15" s="622"/>
      <c r="V15" s="622"/>
      <c r="W15" s="622"/>
      <c r="X15" s="622"/>
      <c r="Y15" s="623"/>
      <c r="Z15" s="624">
        <v>0.3</v>
      </c>
      <c r="AA15" s="624"/>
      <c r="AB15" s="624"/>
      <c r="AC15" s="624"/>
      <c r="AD15" s="625">
        <v>69205</v>
      </c>
      <c r="AE15" s="625"/>
      <c r="AF15" s="625"/>
      <c r="AG15" s="625"/>
      <c r="AH15" s="625"/>
      <c r="AI15" s="625"/>
      <c r="AJ15" s="625"/>
      <c r="AK15" s="625"/>
      <c r="AL15" s="626">
        <v>0.6</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461238</v>
      </c>
      <c r="BH15" s="622"/>
      <c r="BI15" s="622"/>
      <c r="BJ15" s="622"/>
      <c r="BK15" s="622"/>
      <c r="BL15" s="622"/>
      <c r="BM15" s="622"/>
      <c r="BN15" s="623"/>
      <c r="BO15" s="624">
        <v>6.9</v>
      </c>
      <c r="BP15" s="624"/>
      <c r="BQ15" s="624"/>
      <c r="BR15" s="624"/>
      <c r="BS15" s="630" t="s">
        <v>122</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1809936</v>
      </c>
      <c r="CS15" s="622"/>
      <c r="CT15" s="622"/>
      <c r="CU15" s="622"/>
      <c r="CV15" s="622"/>
      <c r="CW15" s="622"/>
      <c r="CX15" s="622"/>
      <c r="CY15" s="623"/>
      <c r="CZ15" s="624">
        <v>7.4</v>
      </c>
      <c r="DA15" s="624"/>
      <c r="DB15" s="624"/>
      <c r="DC15" s="624"/>
      <c r="DD15" s="630">
        <v>353813</v>
      </c>
      <c r="DE15" s="622"/>
      <c r="DF15" s="622"/>
      <c r="DG15" s="622"/>
      <c r="DH15" s="622"/>
      <c r="DI15" s="622"/>
      <c r="DJ15" s="622"/>
      <c r="DK15" s="622"/>
      <c r="DL15" s="622"/>
      <c r="DM15" s="622"/>
      <c r="DN15" s="622"/>
      <c r="DO15" s="622"/>
      <c r="DP15" s="623"/>
      <c r="DQ15" s="630">
        <v>1441481</v>
      </c>
      <c r="DR15" s="622"/>
      <c r="DS15" s="622"/>
      <c r="DT15" s="622"/>
      <c r="DU15" s="622"/>
      <c r="DV15" s="622"/>
      <c r="DW15" s="622"/>
      <c r="DX15" s="622"/>
      <c r="DY15" s="622"/>
      <c r="DZ15" s="622"/>
      <c r="EA15" s="622"/>
      <c r="EB15" s="622"/>
      <c r="EC15" s="631"/>
    </row>
    <row r="16" spans="2:143" ht="11.25" customHeight="1">
      <c r="B16" s="618" t="s">
        <v>259</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236</v>
      </c>
      <c r="AE16" s="625"/>
      <c r="AF16" s="625"/>
      <c r="AG16" s="625"/>
      <c r="AH16" s="625"/>
      <c r="AI16" s="625"/>
      <c r="AJ16" s="625"/>
      <c r="AK16" s="625"/>
      <c r="AL16" s="626" t="s">
        <v>236</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18348</v>
      </c>
      <c r="CS16" s="622"/>
      <c r="CT16" s="622"/>
      <c r="CU16" s="622"/>
      <c r="CV16" s="622"/>
      <c r="CW16" s="622"/>
      <c r="CX16" s="622"/>
      <c r="CY16" s="623"/>
      <c r="CZ16" s="624">
        <v>0.1</v>
      </c>
      <c r="DA16" s="624"/>
      <c r="DB16" s="624"/>
      <c r="DC16" s="624"/>
      <c r="DD16" s="630" t="s">
        <v>122</v>
      </c>
      <c r="DE16" s="622"/>
      <c r="DF16" s="622"/>
      <c r="DG16" s="622"/>
      <c r="DH16" s="622"/>
      <c r="DI16" s="622"/>
      <c r="DJ16" s="622"/>
      <c r="DK16" s="622"/>
      <c r="DL16" s="622"/>
      <c r="DM16" s="622"/>
      <c r="DN16" s="622"/>
      <c r="DO16" s="622"/>
      <c r="DP16" s="623"/>
      <c r="DQ16" s="630">
        <v>6548</v>
      </c>
      <c r="DR16" s="622"/>
      <c r="DS16" s="622"/>
      <c r="DT16" s="622"/>
      <c r="DU16" s="622"/>
      <c r="DV16" s="622"/>
      <c r="DW16" s="622"/>
      <c r="DX16" s="622"/>
      <c r="DY16" s="622"/>
      <c r="DZ16" s="622"/>
      <c r="EA16" s="622"/>
      <c r="EB16" s="622"/>
      <c r="EC16" s="631"/>
    </row>
    <row r="17" spans="2:133" ht="11.25" customHeight="1">
      <c r="B17" s="618" t="s">
        <v>262</v>
      </c>
      <c r="C17" s="619"/>
      <c r="D17" s="619"/>
      <c r="E17" s="619"/>
      <c r="F17" s="619"/>
      <c r="G17" s="619"/>
      <c r="H17" s="619"/>
      <c r="I17" s="619"/>
      <c r="J17" s="619"/>
      <c r="K17" s="619"/>
      <c r="L17" s="619"/>
      <c r="M17" s="619"/>
      <c r="N17" s="619"/>
      <c r="O17" s="619"/>
      <c r="P17" s="619"/>
      <c r="Q17" s="620"/>
      <c r="R17" s="621">
        <v>37831</v>
      </c>
      <c r="S17" s="622"/>
      <c r="T17" s="622"/>
      <c r="U17" s="622"/>
      <c r="V17" s="622"/>
      <c r="W17" s="622"/>
      <c r="X17" s="622"/>
      <c r="Y17" s="623"/>
      <c r="Z17" s="624">
        <v>0.2</v>
      </c>
      <c r="AA17" s="624"/>
      <c r="AB17" s="624"/>
      <c r="AC17" s="624"/>
      <c r="AD17" s="625">
        <v>37831</v>
      </c>
      <c r="AE17" s="625"/>
      <c r="AF17" s="625"/>
      <c r="AG17" s="625"/>
      <c r="AH17" s="625"/>
      <c r="AI17" s="625"/>
      <c r="AJ17" s="625"/>
      <c r="AK17" s="625"/>
      <c r="AL17" s="626">
        <v>0.3</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24" t="s">
        <v>172</v>
      </c>
      <c r="BP17" s="624"/>
      <c r="BQ17" s="624"/>
      <c r="BR17" s="624"/>
      <c r="BS17" s="630" t="s">
        <v>122</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2078628</v>
      </c>
      <c r="CS17" s="622"/>
      <c r="CT17" s="622"/>
      <c r="CU17" s="622"/>
      <c r="CV17" s="622"/>
      <c r="CW17" s="622"/>
      <c r="CX17" s="622"/>
      <c r="CY17" s="623"/>
      <c r="CZ17" s="624">
        <v>8.5</v>
      </c>
      <c r="DA17" s="624"/>
      <c r="DB17" s="624"/>
      <c r="DC17" s="624"/>
      <c r="DD17" s="630" t="s">
        <v>122</v>
      </c>
      <c r="DE17" s="622"/>
      <c r="DF17" s="622"/>
      <c r="DG17" s="622"/>
      <c r="DH17" s="622"/>
      <c r="DI17" s="622"/>
      <c r="DJ17" s="622"/>
      <c r="DK17" s="622"/>
      <c r="DL17" s="622"/>
      <c r="DM17" s="622"/>
      <c r="DN17" s="622"/>
      <c r="DO17" s="622"/>
      <c r="DP17" s="623"/>
      <c r="DQ17" s="630">
        <v>2042796</v>
      </c>
      <c r="DR17" s="622"/>
      <c r="DS17" s="622"/>
      <c r="DT17" s="622"/>
      <c r="DU17" s="622"/>
      <c r="DV17" s="622"/>
      <c r="DW17" s="622"/>
      <c r="DX17" s="622"/>
      <c r="DY17" s="622"/>
      <c r="DZ17" s="622"/>
      <c r="EA17" s="622"/>
      <c r="EB17" s="622"/>
      <c r="EC17" s="631"/>
    </row>
    <row r="18" spans="2:133" ht="11.25" customHeight="1">
      <c r="B18" s="618" t="s">
        <v>265</v>
      </c>
      <c r="C18" s="619"/>
      <c r="D18" s="619"/>
      <c r="E18" s="619"/>
      <c r="F18" s="619"/>
      <c r="G18" s="619"/>
      <c r="H18" s="619"/>
      <c r="I18" s="619"/>
      <c r="J18" s="619"/>
      <c r="K18" s="619"/>
      <c r="L18" s="619"/>
      <c r="M18" s="619"/>
      <c r="N18" s="619"/>
      <c r="O18" s="619"/>
      <c r="P18" s="619"/>
      <c r="Q18" s="620"/>
      <c r="R18" s="621">
        <v>5533480</v>
      </c>
      <c r="S18" s="622"/>
      <c r="T18" s="622"/>
      <c r="U18" s="622"/>
      <c r="V18" s="622"/>
      <c r="W18" s="622"/>
      <c r="X18" s="622"/>
      <c r="Y18" s="623"/>
      <c r="Z18" s="624">
        <v>22.6</v>
      </c>
      <c r="AA18" s="624"/>
      <c r="AB18" s="624"/>
      <c r="AC18" s="624"/>
      <c r="AD18" s="625">
        <v>4635084</v>
      </c>
      <c r="AE18" s="625"/>
      <c r="AF18" s="625"/>
      <c r="AG18" s="625"/>
      <c r="AH18" s="625"/>
      <c r="AI18" s="625"/>
      <c r="AJ18" s="625"/>
      <c r="AK18" s="625"/>
      <c r="AL18" s="626">
        <v>37.5</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236</v>
      </c>
      <c r="BP18" s="624"/>
      <c r="BQ18" s="624"/>
      <c r="BR18" s="624"/>
      <c r="BS18" s="630" t="s">
        <v>236</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236</v>
      </c>
      <c r="CS18" s="622"/>
      <c r="CT18" s="622"/>
      <c r="CU18" s="622"/>
      <c r="CV18" s="622"/>
      <c r="CW18" s="622"/>
      <c r="CX18" s="622"/>
      <c r="CY18" s="623"/>
      <c r="CZ18" s="624" t="s">
        <v>236</v>
      </c>
      <c r="DA18" s="624"/>
      <c r="DB18" s="624"/>
      <c r="DC18" s="624"/>
      <c r="DD18" s="630" t="s">
        <v>122</v>
      </c>
      <c r="DE18" s="622"/>
      <c r="DF18" s="622"/>
      <c r="DG18" s="622"/>
      <c r="DH18" s="622"/>
      <c r="DI18" s="622"/>
      <c r="DJ18" s="622"/>
      <c r="DK18" s="622"/>
      <c r="DL18" s="622"/>
      <c r="DM18" s="622"/>
      <c r="DN18" s="622"/>
      <c r="DO18" s="622"/>
      <c r="DP18" s="623"/>
      <c r="DQ18" s="630" t="s">
        <v>236</v>
      </c>
      <c r="DR18" s="622"/>
      <c r="DS18" s="622"/>
      <c r="DT18" s="622"/>
      <c r="DU18" s="622"/>
      <c r="DV18" s="622"/>
      <c r="DW18" s="622"/>
      <c r="DX18" s="622"/>
      <c r="DY18" s="622"/>
      <c r="DZ18" s="622"/>
      <c r="EA18" s="622"/>
      <c r="EB18" s="622"/>
      <c r="EC18" s="631"/>
    </row>
    <row r="19" spans="2:133" ht="11.25" customHeight="1">
      <c r="B19" s="618" t="s">
        <v>268</v>
      </c>
      <c r="C19" s="619"/>
      <c r="D19" s="619"/>
      <c r="E19" s="619"/>
      <c r="F19" s="619"/>
      <c r="G19" s="619"/>
      <c r="H19" s="619"/>
      <c r="I19" s="619"/>
      <c r="J19" s="619"/>
      <c r="K19" s="619"/>
      <c r="L19" s="619"/>
      <c r="M19" s="619"/>
      <c r="N19" s="619"/>
      <c r="O19" s="619"/>
      <c r="P19" s="619"/>
      <c r="Q19" s="620"/>
      <c r="R19" s="621">
        <v>4635084</v>
      </c>
      <c r="S19" s="622"/>
      <c r="T19" s="622"/>
      <c r="U19" s="622"/>
      <c r="V19" s="622"/>
      <c r="W19" s="622"/>
      <c r="X19" s="622"/>
      <c r="Y19" s="623"/>
      <c r="Z19" s="624">
        <v>18.899999999999999</v>
      </c>
      <c r="AA19" s="624"/>
      <c r="AB19" s="624"/>
      <c r="AC19" s="624"/>
      <c r="AD19" s="625">
        <v>4635084</v>
      </c>
      <c r="AE19" s="625"/>
      <c r="AF19" s="625"/>
      <c r="AG19" s="625"/>
      <c r="AH19" s="625"/>
      <c r="AI19" s="625"/>
      <c r="AJ19" s="625"/>
      <c r="AK19" s="625"/>
      <c r="AL19" s="626">
        <v>37.5</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375967</v>
      </c>
      <c r="BH19" s="622"/>
      <c r="BI19" s="622"/>
      <c r="BJ19" s="622"/>
      <c r="BK19" s="622"/>
      <c r="BL19" s="622"/>
      <c r="BM19" s="622"/>
      <c r="BN19" s="623"/>
      <c r="BO19" s="624">
        <v>5.7</v>
      </c>
      <c r="BP19" s="624"/>
      <c r="BQ19" s="624"/>
      <c r="BR19" s="624"/>
      <c r="BS19" s="630" t="s">
        <v>172</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172</v>
      </c>
      <c r="CS19" s="622"/>
      <c r="CT19" s="622"/>
      <c r="CU19" s="622"/>
      <c r="CV19" s="622"/>
      <c r="CW19" s="622"/>
      <c r="CX19" s="622"/>
      <c r="CY19" s="623"/>
      <c r="CZ19" s="624" t="s">
        <v>122</v>
      </c>
      <c r="DA19" s="624"/>
      <c r="DB19" s="624"/>
      <c r="DC19" s="624"/>
      <c r="DD19" s="630" t="s">
        <v>172</v>
      </c>
      <c r="DE19" s="622"/>
      <c r="DF19" s="622"/>
      <c r="DG19" s="622"/>
      <c r="DH19" s="622"/>
      <c r="DI19" s="622"/>
      <c r="DJ19" s="622"/>
      <c r="DK19" s="622"/>
      <c r="DL19" s="622"/>
      <c r="DM19" s="622"/>
      <c r="DN19" s="622"/>
      <c r="DO19" s="622"/>
      <c r="DP19" s="623"/>
      <c r="DQ19" s="630" t="s">
        <v>236</v>
      </c>
      <c r="DR19" s="622"/>
      <c r="DS19" s="622"/>
      <c r="DT19" s="622"/>
      <c r="DU19" s="622"/>
      <c r="DV19" s="622"/>
      <c r="DW19" s="622"/>
      <c r="DX19" s="622"/>
      <c r="DY19" s="622"/>
      <c r="DZ19" s="622"/>
      <c r="EA19" s="622"/>
      <c r="EB19" s="622"/>
      <c r="EC19" s="631"/>
    </row>
    <row r="20" spans="2:133" ht="11.25" customHeight="1">
      <c r="B20" s="618" t="s">
        <v>271</v>
      </c>
      <c r="C20" s="619"/>
      <c r="D20" s="619"/>
      <c r="E20" s="619"/>
      <c r="F20" s="619"/>
      <c r="G20" s="619"/>
      <c r="H20" s="619"/>
      <c r="I20" s="619"/>
      <c r="J20" s="619"/>
      <c r="K20" s="619"/>
      <c r="L20" s="619"/>
      <c r="M20" s="619"/>
      <c r="N20" s="619"/>
      <c r="O20" s="619"/>
      <c r="P20" s="619"/>
      <c r="Q20" s="620"/>
      <c r="R20" s="621">
        <v>898396</v>
      </c>
      <c r="S20" s="622"/>
      <c r="T20" s="622"/>
      <c r="U20" s="622"/>
      <c r="V20" s="622"/>
      <c r="W20" s="622"/>
      <c r="X20" s="622"/>
      <c r="Y20" s="623"/>
      <c r="Z20" s="624">
        <v>3.7</v>
      </c>
      <c r="AA20" s="624"/>
      <c r="AB20" s="624"/>
      <c r="AC20" s="624"/>
      <c r="AD20" s="625" t="s">
        <v>172</v>
      </c>
      <c r="AE20" s="625"/>
      <c r="AF20" s="625"/>
      <c r="AG20" s="625"/>
      <c r="AH20" s="625"/>
      <c r="AI20" s="625"/>
      <c r="AJ20" s="625"/>
      <c r="AK20" s="625"/>
      <c r="AL20" s="626" t="s">
        <v>122</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375967</v>
      </c>
      <c r="BH20" s="622"/>
      <c r="BI20" s="622"/>
      <c r="BJ20" s="622"/>
      <c r="BK20" s="622"/>
      <c r="BL20" s="622"/>
      <c r="BM20" s="622"/>
      <c r="BN20" s="623"/>
      <c r="BO20" s="624">
        <v>5.7</v>
      </c>
      <c r="BP20" s="624"/>
      <c r="BQ20" s="624"/>
      <c r="BR20" s="624"/>
      <c r="BS20" s="630" t="s">
        <v>122</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24346199</v>
      </c>
      <c r="CS20" s="622"/>
      <c r="CT20" s="622"/>
      <c r="CU20" s="622"/>
      <c r="CV20" s="622"/>
      <c r="CW20" s="622"/>
      <c r="CX20" s="622"/>
      <c r="CY20" s="623"/>
      <c r="CZ20" s="624">
        <v>100</v>
      </c>
      <c r="DA20" s="624"/>
      <c r="DB20" s="624"/>
      <c r="DC20" s="624"/>
      <c r="DD20" s="630">
        <v>1921787</v>
      </c>
      <c r="DE20" s="622"/>
      <c r="DF20" s="622"/>
      <c r="DG20" s="622"/>
      <c r="DH20" s="622"/>
      <c r="DI20" s="622"/>
      <c r="DJ20" s="622"/>
      <c r="DK20" s="622"/>
      <c r="DL20" s="622"/>
      <c r="DM20" s="622"/>
      <c r="DN20" s="622"/>
      <c r="DO20" s="622"/>
      <c r="DP20" s="623"/>
      <c r="DQ20" s="630">
        <v>14864597</v>
      </c>
      <c r="DR20" s="622"/>
      <c r="DS20" s="622"/>
      <c r="DT20" s="622"/>
      <c r="DU20" s="622"/>
      <c r="DV20" s="622"/>
      <c r="DW20" s="622"/>
      <c r="DX20" s="622"/>
      <c r="DY20" s="622"/>
      <c r="DZ20" s="622"/>
      <c r="EA20" s="622"/>
      <c r="EB20" s="622"/>
      <c r="EC20" s="631"/>
    </row>
    <row r="21" spans="2:133" ht="11.25" customHeight="1">
      <c r="B21" s="618" t="s">
        <v>274</v>
      </c>
      <c r="C21" s="619"/>
      <c r="D21" s="619"/>
      <c r="E21" s="619"/>
      <c r="F21" s="619"/>
      <c r="G21" s="619"/>
      <c r="H21" s="619"/>
      <c r="I21" s="619"/>
      <c r="J21" s="619"/>
      <c r="K21" s="619"/>
      <c r="L21" s="619"/>
      <c r="M21" s="619"/>
      <c r="N21" s="619"/>
      <c r="O21" s="619"/>
      <c r="P21" s="619"/>
      <c r="Q21" s="620"/>
      <c r="R21" s="621" t="s">
        <v>172</v>
      </c>
      <c r="S21" s="622"/>
      <c r="T21" s="622"/>
      <c r="U21" s="622"/>
      <c r="V21" s="622"/>
      <c r="W21" s="622"/>
      <c r="X21" s="622"/>
      <c r="Y21" s="623"/>
      <c r="Z21" s="624" t="s">
        <v>236</v>
      </c>
      <c r="AA21" s="624"/>
      <c r="AB21" s="624"/>
      <c r="AC21" s="624"/>
      <c r="AD21" s="625" t="s">
        <v>122</v>
      </c>
      <c r="AE21" s="625"/>
      <c r="AF21" s="625"/>
      <c r="AG21" s="625"/>
      <c r="AH21" s="625"/>
      <c r="AI21" s="625"/>
      <c r="AJ21" s="625"/>
      <c r="AK21" s="625"/>
      <c r="AL21" s="626" t="s">
        <v>122</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t="s">
        <v>236</v>
      </c>
      <c r="BH21" s="622"/>
      <c r="BI21" s="622"/>
      <c r="BJ21" s="622"/>
      <c r="BK21" s="622"/>
      <c r="BL21" s="622"/>
      <c r="BM21" s="622"/>
      <c r="BN21" s="623"/>
      <c r="BO21" s="624" t="s">
        <v>172</v>
      </c>
      <c r="BP21" s="624"/>
      <c r="BQ21" s="624"/>
      <c r="BR21" s="624"/>
      <c r="BS21" s="630" t="s">
        <v>172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276</v>
      </c>
      <c r="C22" s="619"/>
      <c r="D22" s="619"/>
      <c r="E22" s="619"/>
      <c r="F22" s="619"/>
      <c r="G22" s="619"/>
      <c r="H22" s="619"/>
      <c r="I22" s="619"/>
      <c r="J22" s="619"/>
      <c r="K22" s="619"/>
      <c r="L22" s="619"/>
      <c r="M22" s="619"/>
      <c r="N22" s="619"/>
      <c r="O22" s="619"/>
      <c r="P22" s="619"/>
      <c r="Q22" s="620"/>
      <c r="R22" s="621">
        <v>13599091</v>
      </c>
      <c r="S22" s="622"/>
      <c r="T22" s="622"/>
      <c r="U22" s="622"/>
      <c r="V22" s="622"/>
      <c r="W22" s="622"/>
      <c r="X22" s="622"/>
      <c r="Y22" s="623"/>
      <c r="Z22" s="624">
        <v>55.6</v>
      </c>
      <c r="AA22" s="624"/>
      <c r="AB22" s="624"/>
      <c r="AC22" s="624"/>
      <c r="AD22" s="625">
        <v>12287546</v>
      </c>
      <c r="AE22" s="625"/>
      <c r="AF22" s="625"/>
      <c r="AG22" s="625"/>
      <c r="AH22" s="625"/>
      <c r="AI22" s="625"/>
      <c r="AJ22" s="625"/>
      <c r="AK22" s="625"/>
      <c r="AL22" s="626">
        <v>99.5</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172</v>
      </c>
      <c r="BH22" s="622"/>
      <c r="BI22" s="622"/>
      <c r="BJ22" s="622"/>
      <c r="BK22" s="622"/>
      <c r="BL22" s="622"/>
      <c r="BM22" s="622"/>
      <c r="BN22" s="623"/>
      <c r="BO22" s="624" t="s">
        <v>172</v>
      </c>
      <c r="BP22" s="624"/>
      <c r="BQ22" s="624"/>
      <c r="BR22" s="624"/>
      <c r="BS22" s="630" t="s">
        <v>122</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279</v>
      </c>
      <c r="C23" s="619"/>
      <c r="D23" s="619"/>
      <c r="E23" s="619"/>
      <c r="F23" s="619"/>
      <c r="G23" s="619"/>
      <c r="H23" s="619"/>
      <c r="I23" s="619"/>
      <c r="J23" s="619"/>
      <c r="K23" s="619"/>
      <c r="L23" s="619"/>
      <c r="M23" s="619"/>
      <c r="N23" s="619"/>
      <c r="O23" s="619"/>
      <c r="P23" s="619"/>
      <c r="Q23" s="620"/>
      <c r="R23" s="621">
        <v>12774</v>
      </c>
      <c r="S23" s="622"/>
      <c r="T23" s="622"/>
      <c r="U23" s="622"/>
      <c r="V23" s="622"/>
      <c r="W23" s="622"/>
      <c r="X23" s="622"/>
      <c r="Y23" s="623"/>
      <c r="Z23" s="624">
        <v>0.1</v>
      </c>
      <c r="AA23" s="624"/>
      <c r="AB23" s="624"/>
      <c r="AC23" s="624"/>
      <c r="AD23" s="625">
        <v>12774</v>
      </c>
      <c r="AE23" s="625"/>
      <c r="AF23" s="625"/>
      <c r="AG23" s="625"/>
      <c r="AH23" s="625"/>
      <c r="AI23" s="625"/>
      <c r="AJ23" s="625"/>
      <c r="AK23" s="625"/>
      <c r="AL23" s="626">
        <v>0.1</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v>375967</v>
      </c>
      <c r="BH23" s="622"/>
      <c r="BI23" s="622"/>
      <c r="BJ23" s="622"/>
      <c r="BK23" s="622"/>
      <c r="BL23" s="622"/>
      <c r="BM23" s="622"/>
      <c r="BN23" s="623"/>
      <c r="BO23" s="624">
        <v>5.7</v>
      </c>
      <c r="BP23" s="624"/>
      <c r="BQ23" s="624"/>
      <c r="BR23" s="624"/>
      <c r="BS23" s="630" t="s">
        <v>236</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3" t="s">
        <v>284</v>
      </c>
      <c r="DM23" s="654"/>
      <c r="DN23" s="654"/>
      <c r="DO23" s="654"/>
      <c r="DP23" s="654"/>
      <c r="DQ23" s="654"/>
      <c r="DR23" s="654"/>
      <c r="DS23" s="654"/>
      <c r="DT23" s="654"/>
      <c r="DU23" s="654"/>
      <c r="DV23" s="655"/>
      <c r="DW23" s="603" t="s">
        <v>285</v>
      </c>
      <c r="DX23" s="604"/>
      <c r="DY23" s="604"/>
      <c r="DZ23" s="604"/>
      <c r="EA23" s="604"/>
      <c r="EB23" s="604"/>
      <c r="EC23" s="605"/>
    </row>
    <row r="24" spans="2:133" ht="11.25" customHeight="1">
      <c r="B24" s="618" t="s">
        <v>286</v>
      </c>
      <c r="C24" s="619"/>
      <c r="D24" s="619"/>
      <c r="E24" s="619"/>
      <c r="F24" s="619"/>
      <c r="G24" s="619"/>
      <c r="H24" s="619"/>
      <c r="I24" s="619"/>
      <c r="J24" s="619"/>
      <c r="K24" s="619"/>
      <c r="L24" s="619"/>
      <c r="M24" s="619"/>
      <c r="N24" s="619"/>
      <c r="O24" s="619"/>
      <c r="P24" s="619"/>
      <c r="Q24" s="620"/>
      <c r="R24" s="621">
        <v>213621</v>
      </c>
      <c r="S24" s="622"/>
      <c r="T24" s="622"/>
      <c r="U24" s="622"/>
      <c r="V24" s="622"/>
      <c r="W24" s="622"/>
      <c r="X24" s="622"/>
      <c r="Y24" s="623"/>
      <c r="Z24" s="624">
        <v>0.9</v>
      </c>
      <c r="AA24" s="624"/>
      <c r="AB24" s="624"/>
      <c r="AC24" s="624"/>
      <c r="AD24" s="625" t="s">
        <v>122</v>
      </c>
      <c r="AE24" s="625"/>
      <c r="AF24" s="625"/>
      <c r="AG24" s="625"/>
      <c r="AH24" s="625"/>
      <c r="AI24" s="625"/>
      <c r="AJ24" s="625"/>
      <c r="AK24" s="625"/>
      <c r="AL24" s="626" t="s">
        <v>122</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172</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14556772</v>
      </c>
      <c r="CS24" s="611"/>
      <c r="CT24" s="611"/>
      <c r="CU24" s="611"/>
      <c r="CV24" s="611"/>
      <c r="CW24" s="611"/>
      <c r="CX24" s="611"/>
      <c r="CY24" s="612"/>
      <c r="CZ24" s="615">
        <v>59.8</v>
      </c>
      <c r="DA24" s="616"/>
      <c r="DB24" s="616"/>
      <c r="DC24" s="635"/>
      <c r="DD24" s="656">
        <v>8078808</v>
      </c>
      <c r="DE24" s="611"/>
      <c r="DF24" s="611"/>
      <c r="DG24" s="611"/>
      <c r="DH24" s="611"/>
      <c r="DI24" s="611"/>
      <c r="DJ24" s="611"/>
      <c r="DK24" s="612"/>
      <c r="DL24" s="656">
        <v>7977661</v>
      </c>
      <c r="DM24" s="611"/>
      <c r="DN24" s="611"/>
      <c r="DO24" s="611"/>
      <c r="DP24" s="611"/>
      <c r="DQ24" s="611"/>
      <c r="DR24" s="611"/>
      <c r="DS24" s="611"/>
      <c r="DT24" s="611"/>
      <c r="DU24" s="611"/>
      <c r="DV24" s="612"/>
      <c r="DW24" s="615">
        <v>60.6</v>
      </c>
      <c r="DX24" s="616"/>
      <c r="DY24" s="616"/>
      <c r="DZ24" s="616"/>
      <c r="EA24" s="616"/>
      <c r="EB24" s="616"/>
      <c r="EC24" s="617"/>
    </row>
    <row r="25" spans="2:133" ht="11.25" customHeight="1">
      <c r="B25" s="618" t="s">
        <v>289</v>
      </c>
      <c r="C25" s="619"/>
      <c r="D25" s="619"/>
      <c r="E25" s="619"/>
      <c r="F25" s="619"/>
      <c r="G25" s="619"/>
      <c r="H25" s="619"/>
      <c r="I25" s="619"/>
      <c r="J25" s="619"/>
      <c r="K25" s="619"/>
      <c r="L25" s="619"/>
      <c r="M25" s="619"/>
      <c r="N25" s="619"/>
      <c r="O25" s="619"/>
      <c r="P25" s="619"/>
      <c r="Q25" s="620"/>
      <c r="R25" s="621">
        <v>396787</v>
      </c>
      <c r="S25" s="622"/>
      <c r="T25" s="622"/>
      <c r="U25" s="622"/>
      <c r="V25" s="622"/>
      <c r="W25" s="622"/>
      <c r="X25" s="622"/>
      <c r="Y25" s="623"/>
      <c r="Z25" s="624">
        <v>1.6</v>
      </c>
      <c r="AA25" s="624"/>
      <c r="AB25" s="624"/>
      <c r="AC25" s="624"/>
      <c r="AD25" s="625">
        <v>37925</v>
      </c>
      <c r="AE25" s="625"/>
      <c r="AF25" s="625"/>
      <c r="AG25" s="625"/>
      <c r="AH25" s="625"/>
      <c r="AI25" s="625"/>
      <c r="AJ25" s="625"/>
      <c r="AK25" s="625"/>
      <c r="AL25" s="626">
        <v>0.3</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172</v>
      </c>
      <c r="BH25" s="622"/>
      <c r="BI25" s="622"/>
      <c r="BJ25" s="622"/>
      <c r="BK25" s="622"/>
      <c r="BL25" s="622"/>
      <c r="BM25" s="622"/>
      <c r="BN25" s="623"/>
      <c r="BO25" s="624" t="s">
        <v>122</v>
      </c>
      <c r="BP25" s="624"/>
      <c r="BQ25" s="624"/>
      <c r="BR25" s="624"/>
      <c r="BS25" s="630" t="s">
        <v>172</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3538457</v>
      </c>
      <c r="CS25" s="645"/>
      <c r="CT25" s="645"/>
      <c r="CU25" s="645"/>
      <c r="CV25" s="645"/>
      <c r="CW25" s="645"/>
      <c r="CX25" s="645"/>
      <c r="CY25" s="646"/>
      <c r="CZ25" s="626">
        <v>14.5</v>
      </c>
      <c r="DA25" s="657"/>
      <c r="DB25" s="657"/>
      <c r="DC25" s="659"/>
      <c r="DD25" s="630">
        <v>3331318</v>
      </c>
      <c r="DE25" s="645"/>
      <c r="DF25" s="645"/>
      <c r="DG25" s="645"/>
      <c r="DH25" s="645"/>
      <c r="DI25" s="645"/>
      <c r="DJ25" s="645"/>
      <c r="DK25" s="646"/>
      <c r="DL25" s="630">
        <v>3231002</v>
      </c>
      <c r="DM25" s="645"/>
      <c r="DN25" s="645"/>
      <c r="DO25" s="645"/>
      <c r="DP25" s="645"/>
      <c r="DQ25" s="645"/>
      <c r="DR25" s="645"/>
      <c r="DS25" s="645"/>
      <c r="DT25" s="645"/>
      <c r="DU25" s="645"/>
      <c r="DV25" s="646"/>
      <c r="DW25" s="626">
        <v>24.6</v>
      </c>
      <c r="DX25" s="657"/>
      <c r="DY25" s="657"/>
      <c r="DZ25" s="657"/>
      <c r="EA25" s="657"/>
      <c r="EB25" s="657"/>
      <c r="EC25" s="658"/>
    </row>
    <row r="26" spans="2:133" ht="11.25" customHeight="1">
      <c r="B26" s="618" t="s">
        <v>292</v>
      </c>
      <c r="C26" s="619"/>
      <c r="D26" s="619"/>
      <c r="E26" s="619"/>
      <c r="F26" s="619"/>
      <c r="G26" s="619"/>
      <c r="H26" s="619"/>
      <c r="I26" s="619"/>
      <c r="J26" s="619"/>
      <c r="K26" s="619"/>
      <c r="L26" s="619"/>
      <c r="M26" s="619"/>
      <c r="N26" s="619"/>
      <c r="O26" s="619"/>
      <c r="P26" s="619"/>
      <c r="Q26" s="620"/>
      <c r="R26" s="621">
        <v>632113</v>
      </c>
      <c r="S26" s="622"/>
      <c r="T26" s="622"/>
      <c r="U26" s="622"/>
      <c r="V26" s="622"/>
      <c r="W26" s="622"/>
      <c r="X26" s="622"/>
      <c r="Y26" s="623"/>
      <c r="Z26" s="624">
        <v>2.6</v>
      </c>
      <c r="AA26" s="624"/>
      <c r="AB26" s="624"/>
      <c r="AC26" s="624"/>
      <c r="AD26" s="625" t="s">
        <v>122</v>
      </c>
      <c r="AE26" s="625"/>
      <c r="AF26" s="625"/>
      <c r="AG26" s="625"/>
      <c r="AH26" s="625"/>
      <c r="AI26" s="625"/>
      <c r="AJ26" s="625"/>
      <c r="AK26" s="625"/>
      <c r="AL26" s="626" t="s">
        <v>122</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236</v>
      </c>
      <c r="BP26" s="624"/>
      <c r="BQ26" s="624"/>
      <c r="BR26" s="624"/>
      <c r="BS26" s="630" t="s">
        <v>236</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2233015</v>
      </c>
      <c r="CS26" s="622"/>
      <c r="CT26" s="622"/>
      <c r="CU26" s="622"/>
      <c r="CV26" s="622"/>
      <c r="CW26" s="622"/>
      <c r="CX26" s="622"/>
      <c r="CY26" s="623"/>
      <c r="CZ26" s="626">
        <v>9.1999999999999993</v>
      </c>
      <c r="DA26" s="657"/>
      <c r="DB26" s="657"/>
      <c r="DC26" s="659"/>
      <c r="DD26" s="630">
        <v>2087388</v>
      </c>
      <c r="DE26" s="622"/>
      <c r="DF26" s="622"/>
      <c r="DG26" s="622"/>
      <c r="DH26" s="622"/>
      <c r="DI26" s="622"/>
      <c r="DJ26" s="622"/>
      <c r="DK26" s="623"/>
      <c r="DL26" s="630" t="s">
        <v>236</v>
      </c>
      <c r="DM26" s="622"/>
      <c r="DN26" s="622"/>
      <c r="DO26" s="622"/>
      <c r="DP26" s="622"/>
      <c r="DQ26" s="622"/>
      <c r="DR26" s="622"/>
      <c r="DS26" s="622"/>
      <c r="DT26" s="622"/>
      <c r="DU26" s="622"/>
      <c r="DV26" s="623"/>
      <c r="DW26" s="626" t="s">
        <v>236</v>
      </c>
      <c r="DX26" s="657"/>
      <c r="DY26" s="657"/>
      <c r="DZ26" s="657"/>
      <c r="EA26" s="657"/>
      <c r="EB26" s="657"/>
      <c r="EC26" s="658"/>
    </row>
    <row r="27" spans="2:133" ht="11.25" customHeight="1">
      <c r="B27" s="618" t="s">
        <v>295</v>
      </c>
      <c r="C27" s="619"/>
      <c r="D27" s="619"/>
      <c r="E27" s="619"/>
      <c r="F27" s="619"/>
      <c r="G27" s="619"/>
      <c r="H27" s="619"/>
      <c r="I27" s="619"/>
      <c r="J27" s="619"/>
      <c r="K27" s="619"/>
      <c r="L27" s="619"/>
      <c r="M27" s="619"/>
      <c r="N27" s="619"/>
      <c r="O27" s="619"/>
      <c r="P27" s="619"/>
      <c r="Q27" s="620"/>
      <c r="R27" s="621">
        <v>5276232</v>
      </c>
      <c r="S27" s="622"/>
      <c r="T27" s="622"/>
      <c r="U27" s="622"/>
      <c r="V27" s="622"/>
      <c r="W27" s="622"/>
      <c r="X27" s="622"/>
      <c r="Y27" s="623"/>
      <c r="Z27" s="624">
        <v>21.6</v>
      </c>
      <c r="AA27" s="624"/>
      <c r="AB27" s="624"/>
      <c r="AC27" s="624"/>
      <c r="AD27" s="625" t="s">
        <v>236</v>
      </c>
      <c r="AE27" s="625"/>
      <c r="AF27" s="625"/>
      <c r="AG27" s="625"/>
      <c r="AH27" s="625"/>
      <c r="AI27" s="625"/>
      <c r="AJ27" s="625"/>
      <c r="AK27" s="625"/>
      <c r="AL27" s="626" t="s">
        <v>122</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6644512</v>
      </c>
      <c r="BH27" s="622"/>
      <c r="BI27" s="622"/>
      <c r="BJ27" s="622"/>
      <c r="BK27" s="622"/>
      <c r="BL27" s="622"/>
      <c r="BM27" s="622"/>
      <c r="BN27" s="623"/>
      <c r="BO27" s="624">
        <v>100</v>
      </c>
      <c r="BP27" s="624"/>
      <c r="BQ27" s="624"/>
      <c r="BR27" s="624"/>
      <c r="BS27" s="630">
        <v>37182</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8939687</v>
      </c>
      <c r="CS27" s="645"/>
      <c r="CT27" s="645"/>
      <c r="CU27" s="645"/>
      <c r="CV27" s="645"/>
      <c r="CW27" s="645"/>
      <c r="CX27" s="645"/>
      <c r="CY27" s="646"/>
      <c r="CZ27" s="626">
        <v>36.700000000000003</v>
      </c>
      <c r="DA27" s="657"/>
      <c r="DB27" s="657"/>
      <c r="DC27" s="659"/>
      <c r="DD27" s="630">
        <v>2704694</v>
      </c>
      <c r="DE27" s="645"/>
      <c r="DF27" s="645"/>
      <c r="DG27" s="645"/>
      <c r="DH27" s="645"/>
      <c r="DI27" s="645"/>
      <c r="DJ27" s="645"/>
      <c r="DK27" s="646"/>
      <c r="DL27" s="630">
        <v>2703863</v>
      </c>
      <c r="DM27" s="645"/>
      <c r="DN27" s="645"/>
      <c r="DO27" s="645"/>
      <c r="DP27" s="645"/>
      <c r="DQ27" s="645"/>
      <c r="DR27" s="645"/>
      <c r="DS27" s="645"/>
      <c r="DT27" s="645"/>
      <c r="DU27" s="645"/>
      <c r="DV27" s="646"/>
      <c r="DW27" s="626">
        <v>20.6</v>
      </c>
      <c r="DX27" s="657"/>
      <c r="DY27" s="657"/>
      <c r="DZ27" s="657"/>
      <c r="EA27" s="657"/>
      <c r="EB27" s="657"/>
      <c r="EC27" s="658"/>
    </row>
    <row r="28" spans="2:133" ht="11.25" customHeight="1">
      <c r="B28" s="663" t="s">
        <v>298</v>
      </c>
      <c r="C28" s="664"/>
      <c r="D28" s="664"/>
      <c r="E28" s="664"/>
      <c r="F28" s="664"/>
      <c r="G28" s="664"/>
      <c r="H28" s="664"/>
      <c r="I28" s="664"/>
      <c r="J28" s="664"/>
      <c r="K28" s="664"/>
      <c r="L28" s="664"/>
      <c r="M28" s="664"/>
      <c r="N28" s="664"/>
      <c r="O28" s="664"/>
      <c r="P28" s="664"/>
      <c r="Q28" s="665"/>
      <c r="R28" s="621" t="s">
        <v>236</v>
      </c>
      <c r="S28" s="622"/>
      <c r="T28" s="622"/>
      <c r="U28" s="622"/>
      <c r="V28" s="622"/>
      <c r="W28" s="622"/>
      <c r="X28" s="622"/>
      <c r="Y28" s="623"/>
      <c r="Z28" s="624" t="s">
        <v>122</v>
      </c>
      <c r="AA28" s="624"/>
      <c r="AB28" s="624"/>
      <c r="AC28" s="624"/>
      <c r="AD28" s="625" t="s">
        <v>236</v>
      </c>
      <c r="AE28" s="625"/>
      <c r="AF28" s="625"/>
      <c r="AG28" s="625"/>
      <c r="AH28" s="625"/>
      <c r="AI28" s="625"/>
      <c r="AJ28" s="625"/>
      <c r="AK28" s="625"/>
      <c r="AL28" s="626" t="s">
        <v>236</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2078628</v>
      </c>
      <c r="CS28" s="622"/>
      <c r="CT28" s="622"/>
      <c r="CU28" s="622"/>
      <c r="CV28" s="622"/>
      <c r="CW28" s="622"/>
      <c r="CX28" s="622"/>
      <c r="CY28" s="623"/>
      <c r="CZ28" s="626">
        <v>8.5</v>
      </c>
      <c r="DA28" s="657"/>
      <c r="DB28" s="657"/>
      <c r="DC28" s="659"/>
      <c r="DD28" s="630">
        <v>2042796</v>
      </c>
      <c r="DE28" s="622"/>
      <c r="DF28" s="622"/>
      <c r="DG28" s="622"/>
      <c r="DH28" s="622"/>
      <c r="DI28" s="622"/>
      <c r="DJ28" s="622"/>
      <c r="DK28" s="623"/>
      <c r="DL28" s="630">
        <v>2042796</v>
      </c>
      <c r="DM28" s="622"/>
      <c r="DN28" s="622"/>
      <c r="DO28" s="622"/>
      <c r="DP28" s="622"/>
      <c r="DQ28" s="622"/>
      <c r="DR28" s="622"/>
      <c r="DS28" s="622"/>
      <c r="DT28" s="622"/>
      <c r="DU28" s="622"/>
      <c r="DV28" s="623"/>
      <c r="DW28" s="626">
        <v>15.5</v>
      </c>
      <c r="DX28" s="657"/>
      <c r="DY28" s="657"/>
      <c r="DZ28" s="657"/>
      <c r="EA28" s="657"/>
      <c r="EB28" s="657"/>
      <c r="EC28" s="658"/>
    </row>
    <row r="29" spans="2:133" ht="11.25" customHeight="1">
      <c r="B29" s="618" t="s">
        <v>300</v>
      </c>
      <c r="C29" s="619"/>
      <c r="D29" s="619"/>
      <c r="E29" s="619"/>
      <c r="F29" s="619"/>
      <c r="G29" s="619"/>
      <c r="H29" s="619"/>
      <c r="I29" s="619"/>
      <c r="J29" s="619"/>
      <c r="K29" s="619"/>
      <c r="L29" s="619"/>
      <c r="M29" s="619"/>
      <c r="N29" s="619"/>
      <c r="O29" s="619"/>
      <c r="P29" s="619"/>
      <c r="Q29" s="620"/>
      <c r="R29" s="621">
        <v>1769768</v>
      </c>
      <c r="S29" s="622"/>
      <c r="T29" s="622"/>
      <c r="U29" s="622"/>
      <c r="V29" s="622"/>
      <c r="W29" s="622"/>
      <c r="X29" s="622"/>
      <c r="Y29" s="623"/>
      <c r="Z29" s="624">
        <v>7.2</v>
      </c>
      <c r="AA29" s="624"/>
      <c r="AB29" s="624"/>
      <c r="AC29" s="624"/>
      <c r="AD29" s="625" t="s">
        <v>122</v>
      </c>
      <c r="AE29" s="625"/>
      <c r="AF29" s="625"/>
      <c r="AG29" s="625"/>
      <c r="AH29" s="625"/>
      <c r="AI29" s="625"/>
      <c r="AJ29" s="625"/>
      <c r="AK29" s="625"/>
      <c r="AL29" s="626" t="s">
        <v>236</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2078315</v>
      </c>
      <c r="CS29" s="645"/>
      <c r="CT29" s="645"/>
      <c r="CU29" s="645"/>
      <c r="CV29" s="645"/>
      <c r="CW29" s="645"/>
      <c r="CX29" s="645"/>
      <c r="CY29" s="646"/>
      <c r="CZ29" s="626">
        <v>8.5</v>
      </c>
      <c r="DA29" s="657"/>
      <c r="DB29" s="657"/>
      <c r="DC29" s="659"/>
      <c r="DD29" s="630">
        <v>2042483</v>
      </c>
      <c r="DE29" s="645"/>
      <c r="DF29" s="645"/>
      <c r="DG29" s="645"/>
      <c r="DH29" s="645"/>
      <c r="DI29" s="645"/>
      <c r="DJ29" s="645"/>
      <c r="DK29" s="646"/>
      <c r="DL29" s="630">
        <v>2042483</v>
      </c>
      <c r="DM29" s="645"/>
      <c r="DN29" s="645"/>
      <c r="DO29" s="645"/>
      <c r="DP29" s="645"/>
      <c r="DQ29" s="645"/>
      <c r="DR29" s="645"/>
      <c r="DS29" s="645"/>
      <c r="DT29" s="645"/>
      <c r="DU29" s="645"/>
      <c r="DV29" s="646"/>
      <c r="DW29" s="626">
        <v>15.5</v>
      </c>
      <c r="DX29" s="657"/>
      <c r="DY29" s="657"/>
      <c r="DZ29" s="657"/>
      <c r="EA29" s="657"/>
      <c r="EB29" s="657"/>
      <c r="EC29" s="658"/>
    </row>
    <row r="30" spans="2:133" ht="11.25" customHeight="1">
      <c r="B30" s="618" t="s">
        <v>305</v>
      </c>
      <c r="C30" s="619"/>
      <c r="D30" s="619"/>
      <c r="E30" s="619"/>
      <c r="F30" s="619"/>
      <c r="G30" s="619"/>
      <c r="H30" s="619"/>
      <c r="I30" s="619"/>
      <c r="J30" s="619"/>
      <c r="K30" s="619"/>
      <c r="L30" s="619"/>
      <c r="M30" s="619"/>
      <c r="N30" s="619"/>
      <c r="O30" s="619"/>
      <c r="P30" s="619"/>
      <c r="Q30" s="620"/>
      <c r="R30" s="621">
        <v>148224</v>
      </c>
      <c r="S30" s="622"/>
      <c r="T30" s="622"/>
      <c r="U30" s="622"/>
      <c r="V30" s="622"/>
      <c r="W30" s="622"/>
      <c r="X30" s="622"/>
      <c r="Y30" s="623"/>
      <c r="Z30" s="624">
        <v>0.6</v>
      </c>
      <c r="AA30" s="624"/>
      <c r="AB30" s="624"/>
      <c r="AC30" s="624"/>
      <c r="AD30" s="625">
        <v>14681</v>
      </c>
      <c r="AE30" s="625"/>
      <c r="AF30" s="625"/>
      <c r="AG30" s="625"/>
      <c r="AH30" s="625"/>
      <c r="AI30" s="625"/>
      <c r="AJ30" s="625"/>
      <c r="AK30" s="625"/>
      <c r="AL30" s="626">
        <v>0.1</v>
      </c>
      <c r="AM30" s="627"/>
      <c r="AN30" s="627"/>
      <c r="AO30" s="628"/>
      <c r="AP30" s="669" t="s">
        <v>306</v>
      </c>
      <c r="AQ30" s="670"/>
      <c r="AR30" s="670"/>
      <c r="AS30" s="670"/>
      <c r="AT30" s="675" t="s">
        <v>307</v>
      </c>
      <c r="AU30" s="210"/>
      <c r="AV30" s="210"/>
      <c r="AW30" s="210"/>
      <c r="AX30" s="607" t="s">
        <v>181</v>
      </c>
      <c r="AY30" s="608"/>
      <c r="AZ30" s="608"/>
      <c r="BA30" s="608"/>
      <c r="BB30" s="608"/>
      <c r="BC30" s="608"/>
      <c r="BD30" s="608"/>
      <c r="BE30" s="608"/>
      <c r="BF30" s="609"/>
      <c r="BG30" s="681">
        <v>99.4</v>
      </c>
      <c r="BH30" s="682"/>
      <c r="BI30" s="682"/>
      <c r="BJ30" s="682"/>
      <c r="BK30" s="682"/>
      <c r="BL30" s="682"/>
      <c r="BM30" s="616">
        <v>97.1</v>
      </c>
      <c r="BN30" s="682"/>
      <c r="BO30" s="682"/>
      <c r="BP30" s="682"/>
      <c r="BQ30" s="683"/>
      <c r="BR30" s="681">
        <v>99.1</v>
      </c>
      <c r="BS30" s="682"/>
      <c r="BT30" s="682"/>
      <c r="BU30" s="682"/>
      <c r="BV30" s="682"/>
      <c r="BW30" s="682"/>
      <c r="BX30" s="616">
        <v>96.5</v>
      </c>
      <c r="BY30" s="682"/>
      <c r="BZ30" s="682"/>
      <c r="CA30" s="682"/>
      <c r="CB30" s="683"/>
      <c r="CD30" s="686"/>
      <c r="CE30" s="687"/>
      <c r="CF30" s="636" t="s">
        <v>308</v>
      </c>
      <c r="CG30" s="637"/>
      <c r="CH30" s="637"/>
      <c r="CI30" s="637"/>
      <c r="CJ30" s="637"/>
      <c r="CK30" s="637"/>
      <c r="CL30" s="637"/>
      <c r="CM30" s="637"/>
      <c r="CN30" s="637"/>
      <c r="CO30" s="637"/>
      <c r="CP30" s="637"/>
      <c r="CQ30" s="638"/>
      <c r="CR30" s="621">
        <v>1898037</v>
      </c>
      <c r="CS30" s="622"/>
      <c r="CT30" s="622"/>
      <c r="CU30" s="622"/>
      <c r="CV30" s="622"/>
      <c r="CW30" s="622"/>
      <c r="CX30" s="622"/>
      <c r="CY30" s="623"/>
      <c r="CZ30" s="626">
        <v>7.8</v>
      </c>
      <c r="DA30" s="657"/>
      <c r="DB30" s="657"/>
      <c r="DC30" s="659"/>
      <c r="DD30" s="630">
        <v>1872624</v>
      </c>
      <c r="DE30" s="622"/>
      <c r="DF30" s="622"/>
      <c r="DG30" s="622"/>
      <c r="DH30" s="622"/>
      <c r="DI30" s="622"/>
      <c r="DJ30" s="622"/>
      <c r="DK30" s="623"/>
      <c r="DL30" s="630">
        <v>1872624</v>
      </c>
      <c r="DM30" s="622"/>
      <c r="DN30" s="622"/>
      <c r="DO30" s="622"/>
      <c r="DP30" s="622"/>
      <c r="DQ30" s="622"/>
      <c r="DR30" s="622"/>
      <c r="DS30" s="622"/>
      <c r="DT30" s="622"/>
      <c r="DU30" s="622"/>
      <c r="DV30" s="623"/>
      <c r="DW30" s="626">
        <v>14.2</v>
      </c>
      <c r="DX30" s="657"/>
      <c r="DY30" s="657"/>
      <c r="DZ30" s="657"/>
      <c r="EA30" s="657"/>
      <c r="EB30" s="657"/>
      <c r="EC30" s="658"/>
    </row>
    <row r="31" spans="2:133" ht="11.25" customHeight="1">
      <c r="B31" s="618" t="s">
        <v>309</v>
      </c>
      <c r="C31" s="619"/>
      <c r="D31" s="619"/>
      <c r="E31" s="619"/>
      <c r="F31" s="619"/>
      <c r="G31" s="619"/>
      <c r="H31" s="619"/>
      <c r="I31" s="619"/>
      <c r="J31" s="619"/>
      <c r="K31" s="619"/>
      <c r="L31" s="619"/>
      <c r="M31" s="619"/>
      <c r="N31" s="619"/>
      <c r="O31" s="619"/>
      <c r="P31" s="619"/>
      <c r="Q31" s="620"/>
      <c r="R31" s="621">
        <v>34151</v>
      </c>
      <c r="S31" s="622"/>
      <c r="T31" s="622"/>
      <c r="U31" s="622"/>
      <c r="V31" s="622"/>
      <c r="W31" s="622"/>
      <c r="X31" s="622"/>
      <c r="Y31" s="623"/>
      <c r="Z31" s="624">
        <v>0.1</v>
      </c>
      <c r="AA31" s="624"/>
      <c r="AB31" s="624"/>
      <c r="AC31" s="624"/>
      <c r="AD31" s="625" t="s">
        <v>236</v>
      </c>
      <c r="AE31" s="625"/>
      <c r="AF31" s="625"/>
      <c r="AG31" s="625"/>
      <c r="AH31" s="625"/>
      <c r="AI31" s="625"/>
      <c r="AJ31" s="625"/>
      <c r="AK31" s="625"/>
      <c r="AL31" s="626" t="s">
        <v>172</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99.3</v>
      </c>
      <c r="BH31" s="645"/>
      <c r="BI31" s="645"/>
      <c r="BJ31" s="645"/>
      <c r="BK31" s="645"/>
      <c r="BL31" s="645"/>
      <c r="BM31" s="627">
        <v>97.2</v>
      </c>
      <c r="BN31" s="679"/>
      <c r="BO31" s="679"/>
      <c r="BP31" s="679"/>
      <c r="BQ31" s="680"/>
      <c r="BR31" s="678">
        <v>99.1</v>
      </c>
      <c r="BS31" s="645"/>
      <c r="BT31" s="645"/>
      <c r="BU31" s="645"/>
      <c r="BV31" s="645"/>
      <c r="BW31" s="645"/>
      <c r="BX31" s="627">
        <v>96.7</v>
      </c>
      <c r="BY31" s="679"/>
      <c r="BZ31" s="679"/>
      <c r="CA31" s="679"/>
      <c r="CB31" s="680"/>
      <c r="CD31" s="686"/>
      <c r="CE31" s="687"/>
      <c r="CF31" s="636" t="s">
        <v>312</v>
      </c>
      <c r="CG31" s="637"/>
      <c r="CH31" s="637"/>
      <c r="CI31" s="637"/>
      <c r="CJ31" s="637"/>
      <c r="CK31" s="637"/>
      <c r="CL31" s="637"/>
      <c r="CM31" s="637"/>
      <c r="CN31" s="637"/>
      <c r="CO31" s="637"/>
      <c r="CP31" s="637"/>
      <c r="CQ31" s="638"/>
      <c r="CR31" s="621">
        <v>180278</v>
      </c>
      <c r="CS31" s="645"/>
      <c r="CT31" s="645"/>
      <c r="CU31" s="645"/>
      <c r="CV31" s="645"/>
      <c r="CW31" s="645"/>
      <c r="CX31" s="645"/>
      <c r="CY31" s="646"/>
      <c r="CZ31" s="626">
        <v>0.7</v>
      </c>
      <c r="DA31" s="657"/>
      <c r="DB31" s="657"/>
      <c r="DC31" s="659"/>
      <c r="DD31" s="630">
        <v>169859</v>
      </c>
      <c r="DE31" s="645"/>
      <c r="DF31" s="645"/>
      <c r="DG31" s="645"/>
      <c r="DH31" s="645"/>
      <c r="DI31" s="645"/>
      <c r="DJ31" s="645"/>
      <c r="DK31" s="646"/>
      <c r="DL31" s="630">
        <v>169859</v>
      </c>
      <c r="DM31" s="645"/>
      <c r="DN31" s="645"/>
      <c r="DO31" s="645"/>
      <c r="DP31" s="645"/>
      <c r="DQ31" s="645"/>
      <c r="DR31" s="645"/>
      <c r="DS31" s="645"/>
      <c r="DT31" s="645"/>
      <c r="DU31" s="645"/>
      <c r="DV31" s="646"/>
      <c r="DW31" s="626">
        <v>1.3</v>
      </c>
      <c r="DX31" s="657"/>
      <c r="DY31" s="657"/>
      <c r="DZ31" s="657"/>
      <c r="EA31" s="657"/>
      <c r="EB31" s="657"/>
      <c r="EC31" s="658"/>
    </row>
    <row r="32" spans="2:133" ht="11.25" customHeight="1">
      <c r="B32" s="618" t="s">
        <v>313</v>
      </c>
      <c r="C32" s="619"/>
      <c r="D32" s="619"/>
      <c r="E32" s="619"/>
      <c r="F32" s="619"/>
      <c r="G32" s="619"/>
      <c r="H32" s="619"/>
      <c r="I32" s="619"/>
      <c r="J32" s="619"/>
      <c r="K32" s="619"/>
      <c r="L32" s="619"/>
      <c r="M32" s="619"/>
      <c r="N32" s="619"/>
      <c r="O32" s="619"/>
      <c r="P32" s="619"/>
      <c r="Q32" s="620"/>
      <c r="R32" s="621">
        <v>80608</v>
      </c>
      <c r="S32" s="622"/>
      <c r="T32" s="622"/>
      <c r="U32" s="622"/>
      <c r="V32" s="622"/>
      <c r="W32" s="622"/>
      <c r="X32" s="622"/>
      <c r="Y32" s="623"/>
      <c r="Z32" s="624">
        <v>0.3</v>
      </c>
      <c r="AA32" s="624"/>
      <c r="AB32" s="624"/>
      <c r="AC32" s="624"/>
      <c r="AD32" s="625" t="s">
        <v>236</v>
      </c>
      <c r="AE32" s="625"/>
      <c r="AF32" s="625"/>
      <c r="AG32" s="625"/>
      <c r="AH32" s="625"/>
      <c r="AI32" s="625"/>
      <c r="AJ32" s="625"/>
      <c r="AK32" s="625"/>
      <c r="AL32" s="626" t="s">
        <v>236</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99.4</v>
      </c>
      <c r="BH32" s="691"/>
      <c r="BI32" s="691"/>
      <c r="BJ32" s="691"/>
      <c r="BK32" s="691"/>
      <c r="BL32" s="691"/>
      <c r="BM32" s="692">
        <v>96.8</v>
      </c>
      <c r="BN32" s="691"/>
      <c r="BO32" s="691"/>
      <c r="BP32" s="691"/>
      <c r="BQ32" s="693"/>
      <c r="BR32" s="690">
        <v>99.1</v>
      </c>
      <c r="BS32" s="691"/>
      <c r="BT32" s="691"/>
      <c r="BU32" s="691"/>
      <c r="BV32" s="691"/>
      <c r="BW32" s="691"/>
      <c r="BX32" s="692">
        <v>96</v>
      </c>
      <c r="BY32" s="691"/>
      <c r="BZ32" s="691"/>
      <c r="CA32" s="691"/>
      <c r="CB32" s="693"/>
      <c r="CD32" s="688"/>
      <c r="CE32" s="689"/>
      <c r="CF32" s="636" t="s">
        <v>315</v>
      </c>
      <c r="CG32" s="637"/>
      <c r="CH32" s="637"/>
      <c r="CI32" s="637"/>
      <c r="CJ32" s="637"/>
      <c r="CK32" s="637"/>
      <c r="CL32" s="637"/>
      <c r="CM32" s="637"/>
      <c r="CN32" s="637"/>
      <c r="CO32" s="637"/>
      <c r="CP32" s="637"/>
      <c r="CQ32" s="638"/>
      <c r="CR32" s="621">
        <v>313</v>
      </c>
      <c r="CS32" s="622"/>
      <c r="CT32" s="622"/>
      <c r="CU32" s="622"/>
      <c r="CV32" s="622"/>
      <c r="CW32" s="622"/>
      <c r="CX32" s="622"/>
      <c r="CY32" s="623"/>
      <c r="CZ32" s="626">
        <v>0</v>
      </c>
      <c r="DA32" s="657"/>
      <c r="DB32" s="657"/>
      <c r="DC32" s="659"/>
      <c r="DD32" s="630">
        <v>313</v>
      </c>
      <c r="DE32" s="622"/>
      <c r="DF32" s="622"/>
      <c r="DG32" s="622"/>
      <c r="DH32" s="622"/>
      <c r="DI32" s="622"/>
      <c r="DJ32" s="622"/>
      <c r="DK32" s="623"/>
      <c r="DL32" s="630">
        <v>313</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316</v>
      </c>
      <c r="C33" s="619"/>
      <c r="D33" s="619"/>
      <c r="E33" s="619"/>
      <c r="F33" s="619"/>
      <c r="G33" s="619"/>
      <c r="H33" s="619"/>
      <c r="I33" s="619"/>
      <c r="J33" s="619"/>
      <c r="K33" s="619"/>
      <c r="L33" s="619"/>
      <c r="M33" s="619"/>
      <c r="N33" s="619"/>
      <c r="O33" s="619"/>
      <c r="P33" s="619"/>
      <c r="Q33" s="620"/>
      <c r="R33" s="621">
        <v>296391</v>
      </c>
      <c r="S33" s="622"/>
      <c r="T33" s="622"/>
      <c r="U33" s="622"/>
      <c r="V33" s="622"/>
      <c r="W33" s="622"/>
      <c r="X33" s="622"/>
      <c r="Y33" s="623"/>
      <c r="Z33" s="624">
        <v>1.2</v>
      </c>
      <c r="AA33" s="624"/>
      <c r="AB33" s="624"/>
      <c r="AC33" s="624"/>
      <c r="AD33" s="625" t="s">
        <v>122</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7849292</v>
      </c>
      <c r="CS33" s="645"/>
      <c r="CT33" s="645"/>
      <c r="CU33" s="645"/>
      <c r="CV33" s="645"/>
      <c r="CW33" s="645"/>
      <c r="CX33" s="645"/>
      <c r="CY33" s="646"/>
      <c r="CZ33" s="626">
        <v>32.200000000000003</v>
      </c>
      <c r="DA33" s="657"/>
      <c r="DB33" s="657"/>
      <c r="DC33" s="659"/>
      <c r="DD33" s="630">
        <v>6333390</v>
      </c>
      <c r="DE33" s="645"/>
      <c r="DF33" s="645"/>
      <c r="DG33" s="645"/>
      <c r="DH33" s="645"/>
      <c r="DI33" s="645"/>
      <c r="DJ33" s="645"/>
      <c r="DK33" s="646"/>
      <c r="DL33" s="630">
        <v>5024124</v>
      </c>
      <c r="DM33" s="645"/>
      <c r="DN33" s="645"/>
      <c r="DO33" s="645"/>
      <c r="DP33" s="645"/>
      <c r="DQ33" s="645"/>
      <c r="DR33" s="645"/>
      <c r="DS33" s="645"/>
      <c r="DT33" s="645"/>
      <c r="DU33" s="645"/>
      <c r="DV33" s="646"/>
      <c r="DW33" s="626">
        <v>38.200000000000003</v>
      </c>
      <c r="DX33" s="657"/>
      <c r="DY33" s="657"/>
      <c r="DZ33" s="657"/>
      <c r="EA33" s="657"/>
      <c r="EB33" s="657"/>
      <c r="EC33" s="658"/>
    </row>
    <row r="34" spans="2:133" ht="11.25" customHeight="1">
      <c r="B34" s="618" t="s">
        <v>318</v>
      </c>
      <c r="C34" s="619"/>
      <c r="D34" s="619"/>
      <c r="E34" s="619"/>
      <c r="F34" s="619"/>
      <c r="G34" s="619"/>
      <c r="H34" s="619"/>
      <c r="I34" s="619"/>
      <c r="J34" s="619"/>
      <c r="K34" s="619"/>
      <c r="L34" s="619"/>
      <c r="M34" s="619"/>
      <c r="N34" s="619"/>
      <c r="O34" s="619"/>
      <c r="P34" s="619"/>
      <c r="Q34" s="620"/>
      <c r="R34" s="621">
        <v>278615</v>
      </c>
      <c r="S34" s="622"/>
      <c r="T34" s="622"/>
      <c r="U34" s="622"/>
      <c r="V34" s="622"/>
      <c r="W34" s="622"/>
      <c r="X34" s="622"/>
      <c r="Y34" s="623"/>
      <c r="Z34" s="624">
        <v>1.1000000000000001</v>
      </c>
      <c r="AA34" s="624"/>
      <c r="AB34" s="624"/>
      <c r="AC34" s="624"/>
      <c r="AD34" s="625">
        <v>1005</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3159572</v>
      </c>
      <c r="CS34" s="622"/>
      <c r="CT34" s="622"/>
      <c r="CU34" s="622"/>
      <c r="CV34" s="622"/>
      <c r="CW34" s="622"/>
      <c r="CX34" s="622"/>
      <c r="CY34" s="623"/>
      <c r="CZ34" s="626">
        <v>13</v>
      </c>
      <c r="DA34" s="657"/>
      <c r="DB34" s="657"/>
      <c r="DC34" s="659"/>
      <c r="DD34" s="630">
        <v>2278857</v>
      </c>
      <c r="DE34" s="622"/>
      <c r="DF34" s="622"/>
      <c r="DG34" s="622"/>
      <c r="DH34" s="622"/>
      <c r="DI34" s="622"/>
      <c r="DJ34" s="622"/>
      <c r="DK34" s="623"/>
      <c r="DL34" s="630">
        <v>1782518</v>
      </c>
      <c r="DM34" s="622"/>
      <c r="DN34" s="622"/>
      <c r="DO34" s="622"/>
      <c r="DP34" s="622"/>
      <c r="DQ34" s="622"/>
      <c r="DR34" s="622"/>
      <c r="DS34" s="622"/>
      <c r="DT34" s="622"/>
      <c r="DU34" s="622"/>
      <c r="DV34" s="623"/>
      <c r="DW34" s="626">
        <v>13.5</v>
      </c>
      <c r="DX34" s="657"/>
      <c r="DY34" s="657"/>
      <c r="DZ34" s="657"/>
      <c r="EA34" s="657"/>
      <c r="EB34" s="657"/>
      <c r="EC34" s="658"/>
    </row>
    <row r="35" spans="2:133" ht="11.25" customHeight="1">
      <c r="B35" s="618" t="s">
        <v>322</v>
      </c>
      <c r="C35" s="619"/>
      <c r="D35" s="619"/>
      <c r="E35" s="619"/>
      <c r="F35" s="619"/>
      <c r="G35" s="619"/>
      <c r="H35" s="619"/>
      <c r="I35" s="619"/>
      <c r="J35" s="619"/>
      <c r="K35" s="619"/>
      <c r="L35" s="619"/>
      <c r="M35" s="619"/>
      <c r="N35" s="619"/>
      <c r="O35" s="619"/>
      <c r="P35" s="619"/>
      <c r="Q35" s="620"/>
      <c r="R35" s="621">
        <v>1738477</v>
      </c>
      <c r="S35" s="622"/>
      <c r="T35" s="622"/>
      <c r="U35" s="622"/>
      <c r="V35" s="622"/>
      <c r="W35" s="622"/>
      <c r="X35" s="622"/>
      <c r="Y35" s="623"/>
      <c r="Z35" s="624">
        <v>7.1</v>
      </c>
      <c r="AA35" s="624"/>
      <c r="AB35" s="624"/>
      <c r="AC35" s="624"/>
      <c r="AD35" s="625" t="s">
        <v>236</v>
      </c>
      <c r="AE35" s="625"/>
      <c r="AF35" s="625"/>
      <c r="AG35" s="625"/>
      <c r="AH35" s="625"/>
      <c r="AI35" s="625"/>
      <c r="AJ35" s="625"/>
      <c r="AK35" s="625"/>
      <c r="AL35" s="626" t="s">
        <v>236</v>
      </c>
      <c r="AM35" s="627"/>
      <c r="AN35" s="627"/>
      <c r="AO35" s="628"/>
      <c r="AP35" s="214"/>
      <c r="AQ35" s="694" t="s">
        <v>323</v>
      </c>
      <c r="AR35" s="695"/>
      <c r="AS35" s="695"/>
      <c r="AT35" s="695"/>
      <c r="AU35" s="695"/>
      <c r="AV35" s="695"/>
      <c r="AW35" s="695"/>
      <c r="AX35" s="695"/>
      <c r="AY35" s="696"/>
      <c r="AZ35" s="610">
        <v>3539981</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-101083</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293884</v>
      </c>
      <c r="CS35" s="645"/>
      <c r="CT35" s="645"/>
      <c r="CU35" s="645"/>
      <c r="CV35" s="645"/>
      <c r="CW35" s="645"/>
      <c r="CX35" s="645"/>
      <c r="CY35" s="646"/>
      <c r="CZ35" s="626">
        <v>1.2</v>
      </c>
      <c r="DA35" s="657"/>
      <c r="DB35" s="657"/>
      <c r="DC35" s="659"/>
      <c r="DD35" s="630">
        <v>233813</v>
      </c>
      <c r="DE35" s="645"/>
      <c r="DF35" s="645"/>
      <c r="DG35" s="645"/>
      <c r="DH35" s="645"/>
      <c r="DI35" s="645"/>
      <c r="DJ35" s="645"/>
      <c r="DK35" s="646"/>
      <c r="DL35" s="630">
        <v>233813</v>
      </c>
      <c r="DM35" s="645"/>
      <c r="DN35" s="645"/>
      <c r="DO35" s="645"/>
      <c r="DP35" s="645"/>
      <c r="DQ35" s="645"/>
      <c r="DR35" s="645"/>
      <c r="DS35" s="645"/>
      <c r="DT35" s="645"/>
      <c r="DU35" s="645"/>
      <c r="DV35" s="646"/>
      <c r="DW35" s="626">
        <v>1.8</v>
      </c>
      <c r="DX35" s="657"/>
      <c r="DY35" s="657"/>
      <c r="DZ35" s="657"/>
      <c r="EA35" s="657"/>
      <c r="EB35" s="657"/>
      <c r="EC35" s="658"/>
    </row>
    <row r="36" spans="2:133" ht="11.25" customHeight="1">
      <c r="B36" s="618" t="s">
        <v>326</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236</v>
      </c>
      <c r="AA36" s="624"/>
      <c r="AB36" s="624"/>
      <c r="AC36" s="624"/>
      <c r="AD36" s="625" t="s">
        <v>172</v>
      </c>
      <c r="AE36" s="625"/>
      <c r="AF36" s="625"/>
      <c r="AG36" s="625"/>
      <c r="AH36" s="625"/>
      <c r="AI36" s="625"/>
      <c r="AJ36" s="625"/>
      <c r="AK36" s="625"/>
      <c r="AL36" s="626" t="s">
        <v>122</v>
      </c>
      <c r="AM36" s="627"/>
      <c r="AN36" s="627"/>
      <c r="AO36" s="628"/>
      <c r="AQ36" s="698" t="s">
        <v>327</v>
      </c>
      <c r="AR36" s="699"/>
      <c r="AS36" s="699"/>
      <c r="AT36" s="699"/>
      <c r="AU36" s="699"/>
      <c r="AV36" s="699"/>
      <c r="AW36" s="699"/>
      <c r="AX36" s="699"/>
      <c r="AY36" s="700"/>
      <c r="AZ36" s="621">
        <v>896000</v>
      </c>
      <c r="BA36" s="622"/>
      <c r="BB36" s="622"/>
      <c r="BC36" s="622"/>
      <c r="BD36" s="645"/>
      <c r="BE36" s="645"/>
      <c r="BF36" s="680"/>
      <c r="BG36" s="636" t="s">
        <v>328</v>
      </c>
      <c r="BH36" s="637"/>
      <c r="BI36" s="637"/>
      <c r="BJ36" s="637"/>
      <c r="BK36" s="637"/>
      <c r="BL36" s="637"/>
      <c r="BM36" s="637"/>
      <c r="BN36" s="637"/>
      <c r="BO36" s="637"/>
      <c r="BP36" s="637"/>
      <c r="BQ36" s="637"/>
      <c r="BR36" s="637"/>
      <c r="BS36" s="637"/>
      <c r="BT36" s="637"/>
      <c r="BU36" s="638"/>
      <c r="BV36" s="621">
        <v>-234339</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790680</v>
      </c>
      <c r="CS36" s="622"/>
      <c r="CT36" s="622"/>
      <c r="CU36" s="622"/>
      <c r="CV36" s="622"/>
      <c r="CW36" s="622"/>
      <c r="CX36" s="622"/>
      <c r="CY36" s="623"/>
      <c r="CZ36" s="626">
        <v>3.2</v>
      </c>
      <c r="DA36" s="657"/>
      <c r="DB36" s="657"/>
      <c r="DC36" s="659"/>
      <c r="DD36" s="630">
        <v>704644</v>
      </c>
      <c r="DE36" s="622"/>
      <c r="DF36" s="622"/>
      <c r="DG36" s="622"/>
      <c r="DH36" s="622"/>
      <c r="DI36" s="622"/>
      <c r="DJ36" s="622"/>
      <c r="DK36" s="623"/>
      <c r="DL36" s="630">
        <v>353719</v>
      </c>
      <c r="DM36" s="622"/>
      <c r="DN36" s="622"/>
      <c r="DO36" s="622"/>
      <c r="DP36" s="622"/>
      <c r="DQ36" s="622"/>
      <c r="DR36" s="622"/>
      <c r="DS36" s="622"/>
      <c r="DT36" s="622"/>
      <c r="DU36" s="622"/>
      <c r="DV36" s="623"/>
      <c r="DW36" s="626">
        <v>2.7</v>
      </c>
      <c r="DX36" s="657"/>
      <c r="DY36" s="657"/>
      <c r="DZ36" s="657"/>
      <c r="EA36" s="657"/>
      <c r="EB36" s="657"/>
      <c r="EC36" s="658"/>
    </row>
    <row r="37" spans="2:133" ht="11.25" customHeight="1">
      <c r="B37" s="618" t="s">
        <v>330</v>
      </c>
      <c r="C37" s="619"/>
      <c r="D37" s="619"/>
      <c r="E37" s="619"/>
      <c r="F37" s="619"/>
      <c r="G37" s="619"/>
      <c r="H37" s="619"/>
      <c r="I37" s="619"/>
      <c r="J37" s="619"/>
      <c r="K37" s="619"/>
      <c r="L37" s="619"/>
      <c r="M37" s="619"/>
      <c r="N37" s="619"/>
      <c r="O37" s="619"/>
      <c r="P37" s="619"/>
      <c r="Q37" s="620"/>
      <c r="R37" s="621">
        <v>802377</v>
      </c>
      <c r="S37" s="622"/>
      <c r="T37" s="622"/>
      <c r="U37" s="622"/>
      <c r="V37" s="622"/>
      <c r="W37" s="622"/>
      <c r="X37" s="622"/>
      <c r="Y37" s="623"/>
      <c r="Z37" s="624">
        <v>3.3</v>
      </c>
      <c r="AA37" s="624"/>
      <c r="AB37" s="624"/>
      <c r="AC37" s="624"/>
      <c r="AD37" s="625" t="s">
        <v>172</v>
      </c>
      <c r="AE37" s="625"/>
      <c r="AF37" s="625"/>
      <c r="AG37" s="625"/>
      <c r="AH37" s="625"/>
      <c r="AI37" s="625"/>
      <c r="AJ37" s="625"/>
      <c r="AK37" s="625"/>
      <c r="AL37" s="626" t="s">
        <v>122</v>
      </c>
      <c r="AM37" s="627"/>
      <c r="AN37" s="627"/>
      <c r="AO37" s="628"/>
      <c r="AQ37" s="698" t="s">
        <v>331</v>
      </c>
      <c r="AR37" s="699"/>
      <c r="AS37" s="699"/>
      <c r="AT37" s="699"/>
      <c r="AU37" s="699"/>
      <c r="AV37" s="699"/>
      <c r="AW37" s="699"/>
      <c r="AX37" s="699"/>
      <c r="AY37" s="700"/>
      <c r="AZ37" s="621">
        <v>46952</v>
      </c>
      <c r="BA37" s="622"/>
      <c r="BB37" s="622"/>
      <c r="BC37" s="622"/>
      <c r="BD37" s="645"/>
      <c r="BE37" s="645"/>
      <c r="BF37" s="680"/>
      <c r="BG37" s="636" t="s">
        <v>332</v>
      </c>
      <c r="BH37" s="637"/>
      <c r="BI37" s="637"/>
      <c r="BJ37" s="637"/>
      <c r="BK37" s="637"/>
      <c r="BL37" s="637"/>
      <c r="BM37" s="637"/>
      <c r="BN37" s="637"/>
      <c r="BO37" s="637"/>
      <c r="BP37" s="637"/>
      <c r="BQ37" s="637"/>
      <c r="BR37" s="637"/>
      <c r="BS37" s="637"/>
      <c r="BT37" s="637"/>
      <c r="BU37" s="638"/>
      <c r="BV37" s="621">
        <v>7970</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31433</v>
      </c>
      <c r="CS37" s="645"/>
      <c r="CT37" s="645"/>
      <c r="CU37" s="645"/>
      <c r="CV37" s="645"/>
      <c r="CW37" s="645"/>
      <c r="CX37" s="645"/>
      <c r="CY37" s="646"/>
      <c r="CZ37" s="626">
        <v>0.1</v>
      </c>
      <c r="DA37" s="657"/>
      <c r="DB37" s="657"/>
      <c r="DC37" s="659"/>
      <c r="DD37" s="630">
        <v>31433</v>
      </c>
      <c r="DE37" s="645"/>
      <c r="DF37" s="645"/>
      <c r="DG37" s="645"/>
      <c r="DH37" s="645"/>
      <c r="DI37" s="645"/>
      <c r="DJ37" s="645"/>
      <c r="DK37" s="646"/>
      <c r="DL37" s="630">
        <v>31433</v>
      </c>
      <c r="DM37" s="645"/>
      <c r="DN37" s="645"/>
      <c r="DO37" s="645"/>
      <c r="DP37" s="645"/>
      <c r="DQ37" s="645"/>
      <c r="DR37" s="645"/>
      <c r="DS37" s="645"/>
      <c r="DT37" s="645"/>
      <c r="DU37" s="645"/>
      <c r="DV37" s="646"/>
      <c r="DW37" s="626">
        <v>0.2</v>
      </c>
      <c r="DX37" s="657"/>
      <c r="DY37" s="657"/>
      <c r="DZ37" s="657"/>
      <c r="EA37" s="657"/>
      <c r="EB37" s="657"/>
      <c r="EC37" s="658"/>
    </row>
    <row r="38" spans="2:133" ht="11.25" customHeight="1">
      <c r="B38" s="666" t="s">
        <v>334</v>
      </c>
      <c r="C38" s="667"/>
      <c r="D38" s="667"/>
      <c r="E38" s="667"/>
      <c r="F38" s="667"/>
      <c r="G38" s="667"/>
      <c r="H38" s="667"/>
      <c r="I38" s="667"/>
      <c r="J38" s="667"/>
      <c r="K38" s="667"/>
      <c r="L38" s="667"/>
      <c r="M38" s="667"/>
      <c r="N38" s="667"/>
      <c r="O38" s="667"/>
      <c r="P38" s="667"/>
      <c r="Q38" s="668"/>
      <c r="R38" s="701">
        <v>24476852</v>
      </c>
      <c r="S38" s="702"/>
      <c r="T38" s="702"/>
      <c r="U38" s="702"/>
      <c r="V38" s="702"/>
      <c r="W38" s="702"/>
      <c r="X38" s="702"/>
      <c r="Y38" s="703"/>
      <c r="Z38" s="704">
        <v>100</v>
      </c>
      <c r="AA38" s="704"/>
      <c r="AB38" s="704"/>
      <c r="AC38" s="704"/>
      <c r="AD38" s="705">
        <v>12353931</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9777</v>
      </c>
      <c r="BA38" s="622"/>
      <c r="BB38" s="622"/>
      <c r="BC38" s="622"/>
      <c r="BD38" s="645"/>
      <c r="BE38" s="645"/>
      <c r="BF38" s="680"/>
      <c r="BG38" s="636" t="s">
        <v>336</v>
      </c>
      <c r="BH38" s="637"/>
      <c r="BI38" s="637"/>
      <c r="BJ38" s="637"/>
      <c r="BK38" s="637"/>
      <c r="BL38" s="637"/>
      <c r="BM38" s="637"/>
      <c r="BN38" s="637"/>
      <c r="BO38" s="637"/>
      <c r="BP38" s="637"/>
      <c r="BQ38" s="637"/>
      <c r="BR38" s="637"/>
      <c r="BS38" s="637"/>
      <c r="BT38" s="637"/>
      <c r="BU38" s="638"/>
      <c r="BV38" s="621">
        <v>12576</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3530204</v>
      </c>
      <c r="CS38" s="622"/>
      <c r="CT38" s="622"/>
      <c r="CU38" s="622"/>
      <c r="CV38" s="622"/>
      <c r="CW38" s="622"/>
      <c r="CX38" s="622"/>
      <c r="CY38" s="623"/>
      <c r="CZ38" s="626">
        <v>14.5</v>
      </c>
      <c r="DA38" s="657"/>
      <c r="DB38" s="657"/>
      <c r="DC38" s="659"/>
      <c r="DD38" s="630">
        <v>3082391</v>
      </c>
      <c r="DE38" s="622"/>
      <c r="DF38" s="622"/>
      <c r="DG38" s="622"/>
      <c r="DH38" s="622"/>
      <c r="DI38" s="622"/>
      <c r="DJ38" s="622"/>
      <c r="DK38" s="623"/>
      <c r="DL38" s="630">
        <v>2654074</v>
      </c>
      <c r="DM38" s="622"/>
      <c r="DN38" s="622"/>
      <c r="DO38" s="622"/>
      <c r="DP38" s="622"/>
      <c r="DQ38" s="622"/>
      <c r="DR38" s="622"/>
      <c r="DS38" s="622"/>
      <c r="DT38" s="622"/>
      <c r="DU38" s="622"/>
      <c r="DV38" s="623"/>
      <c r="DW38" s="626">
        <v>20.2</v>
      </c>
      <c r="DX38" s="657"/>
      <c r="DY38" s="657"/>
      <c r="DZ38" s="657"/>
      <c r="EA38" s="657"/>
      <c r="EB38" s="657"/>
      <c r="EC38" s="658"/>
    </row>
    <row r="39" spans="2:133" ht="11.25" customHeight="1">
      <c r="AQ39" s="698" t="s">
        <v>338</v>
      </c>
      <c r="AR39" s="699"/>
      <c r="AS39" s="699"/>
      <c r="AT39" s="699"/>
      <c r="AU39" s="699"/>
      <c r="AV39" s="699"/>
      <c r="AW39" s="699"/>
      <c r="AX39" s="699"/>
      <c r="AY39" s="700"/>
      <c r="AZ39" s="621" t="s">
        <v>172</v>
      </c>
      <c r="BA39" s="622"/>
      <c r="BB39" s="622"/>
      <c r="BC39" s="622"/>
      <c r="BD39" s="645"/>
      <c r="BE39" s="645"/>
      <c r="BF39" s="680"/>
      <c r="BG39" s="712" t="s">
        <v>339</v>
      </c>
      <c r="BH39" s="713"/>
      <c r="BI39" s="713"/>
      <c r="BJ39" s="713"/>
      <c r="BK39" s="713"/>
      <c r="BL39" s="215"/>
      <c r="BM39" s="637" t="s">
        <v>340</v>
      </c>
      <c r="BN39" s="637"/>
      <c r="BO39" s="637"/>
      <c r="BP39" s="637"/>
      <c r="BQ39" s="637"/>
      <c r="BR39" s="637"/>
      <c r="BS39" s="637"/>
      <c r="BT39" s="637"/>
      <c r="BU39" s="638"/>
      <c r="BV39" s="621">
        <v>82</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64942</v>
      </c>
      <c r="CS39" s="645"/>
      <c r="CT39" s="645"/>
      <c r="CU39" s="645"/>
      <c r="CV39" s="645"/>
      <c r="CW39" s="645"/>
      <c r="CX39" s="645"/>
      <c r="CY39" s="646"/>
      <c r="CZ39" s="626">
        <v>0.3</v>
      </c>
      <c r="DA39" s="657"/>
      <c r="DB39" s="657"/>
      <c r="DC39" s="659"/>
      <c r="DD39" s="630">
        <v>33675</v>
      </c>
      <c r="DE39" s="645"/>
      <c r="DF39" s="645"/>
      <c r="DG39" s="645"/>
      <c r="DH39" s="645"/>
      <c r="DI39" s="645"/>
      <c r="DJ39" s="645"/>
      <c r="DK39" s="646"/>
      <c r="DL39" s="630" t="s">
        <v>172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c r="AQ40" s="698" t="s">
        <v>342</v>
      </c>
      <c r="AR40" s="699"/>
      <c r="AS40" s="699"/>
      <c r="AT40" s="699"/>
      <c r="AU40" s="699"/>
      <c r="AV40" s="699"/>
      <c r="AW40" s="699"/>
      <c r="AX40" s="699"/>
      <c r="AY40" s="700"/>
      <c r="AZ40" s="621">
        <v>617947</v>
      </c>
      <c r="BA40" s="622"/>
      <c r="BB40" s="622"/>
      <c r="BC40" s="622"/>
      <c r="BD40" s="645"/>
      <c r="BE40" s="645"/>
      <c r="BF40" s="680"/>
      <c r="BG40" s="712"/>
      <c r="BH40" s="713"/>
      <c r="BI40" s="713"/>
      <c r="BJ40" s="713"/>
      <c r="BK40" s="713"/>
      <c r="BL40" s="215"/>
      <c r="BM40" s="637" t="s">
        <v>343</v>
      </c>
      <c r="BN40" s="637"/>
      <c r="BO40" s="637"/>
      <c r="BP40" s="637"/>
      <c r="BQ40" s="637"/>
      <c r="BR40" s="637"/>
      <c r="BS40" s="637"/>
      <c r="BT40" s="637"/>
      <c r="BU40" s="638"/>
      <c r="BV40" s="621">
        <v>143</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10010</v>
      </c>
      <c r="CS40" s="622"/>
      <c r="CT40" s="622"/>
      <c r="CU40" s="622"/>
      <c r="CV40" s="622"/>
      <c r="CW40" s="622"/>
      <c r="CX40" s="622"/>
      <c r="CY40" s="623"/>
      <c r="CZ40" s="626">
        <v>0</v>
      </c>
      <c r="DA40" s="657"/>
      <c r="DB40" s="657"/>
      <c r="DC40" s="659"/>
      <c r="DD40" s="630">
        <v>10</v>
      </c>
      <c r="DE40" s="622"/>
      <c r="DF40" s="622"/>
      <c r="DG40" s="622"/>
      <c r="DH40" s="622"/>
      <c r="DI40" s="622"/>
      <c r="DJ40" s="622"/>
      <c r="DK40" s="623"/>
      <c r="DL40" s="630" t="s">
        <v>122</v>
      </c>
      <c r="DM40" s="622"/>
      <c r="DN40" s="622"/>
      <c r="DO40" s="622"/>
      <c r="DP40" s="622"/>
      <c r="DQ40" s="622"/>
      <c r="DR40" s="622"/>
      <c r="DS40" s="622"/>
      <c r="DT40" s="622"/>
      <c r="DU40" s="622"/>
      <c r="DV40" s="623"/>
      <c r="DW40" s="626" t="s">
        <v>172</v>
      </c>
      <c r="DX40" s="657"/>
      <c r="DY40" s="657"/>
      <c r="DZ40" s="657"/>
      <c r="EA40" s="657"/>
      <c r="EB40" s="657"/>
      <c r="EC40" s="658"/>
    </row>
    <row r="41" spans="2:133" ht="11.25" customHeight="1">
      <c r="AQ41" s="708" t="s">
        <v>345</v>
      </c>
      <c r="AR41" s="709"/>
      <c r="AS41" s="709"/>
      <c r="AT41" s="709"/>
      <c r="AU41" s="709"/>
      <c r="AV41" s="709"/>
      <c r="AW41" s="709"/>
      <c r="AX41" s="709"/>
      <c r="AY41" s="710"/>
      <c r="AZ41" s="701">
        <v>1969305</v>
      </c>
      <c r="BA41" s="702"/>
      <c r="BB41" s="702"/>
      <c r="BC41" s="702"/>
      <c r="BD41" s="691"/>
      <c r="BE41" s="691"/>
      <c r="BF41" s="693"/>
      <c r="BG41" s="714"/>
      <c r="BH41" s="715"/>
      <c r="BI41" s="715"/>
      <c r="BJ41" s="715"/>
      <c r="BK41" s="715"/>
      <c r="BL41" s="216"/>
      <c r="BM41" s="648" t="s">
        <v>346</v>
      </c>
      <c r="BN41" s="648"/>
      <c r="BO41" s="648"/>
      <c r="BP41" s="648"/>
      <c r="BQ41" s="648"/>
      <c r="BR41" s="648"/>
      <c r="BS41" s="648"/>
      <c r="BT41" s="648"/>
      <c r="BU41" s="649"/>
      <c r="BV41" s="701">
        <v>357</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236</v>
      </c>
      <c r="CS41" s="645"/>
      <c r="CT41" s="645"/>
      <c r="CU41" s="645"/>
      <c r="CV41" s="645"/>
      <c r="CW41" s="645"/>
      <c r="CX41" s="645"/>
      <c r="CY41" s="646"/>
      <c r="CZ41" s="626" t="s">
        <v>236</v>
      </c>
      <c r="DA41" s="657"/>
      <c r="DB41" s="657"/>
      <c r="DC41" s="659"/>
      <c r="DD41" s="630" t="s">
        <v>236</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1940135</v>
      </c>
      <c r="CS42" s="622"/>
      <c r="CT42" s="622"/>
      <c r="CU42" s="622"/>
      <c r="CV42" s="622"/>
      <c r="CW42" s="622"/>
      <c r="CX42" s="622"/>
      <c r="CY42" s="623"/>
      <c r="CZ42" s="626">
        <v>8</v>
      </c>
      <c r="DA42" s="627"/>
      <c r="DB42" s="627"/>
      <c r="DC42" s="722"/>
      <c r="DD42" s="630">
        <v>452399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91611</v>
      </c>
      <c r="CS43" s="645"/>
      <c r="CT43" s="645"/>
      <c r="CU43" s="645"/>
      <c r="CV43" s="645"/>
      <c r="CW43" s="645"/>
      <c r="CX43" s="645"/>
      <c r="CY43" s="646"/>
      <c r="CZ43" s="626">
        <v>0.4</v>
      </c>
      <c r="DA43" s="657"/>
      <c r="DB43" s="657"/>
      <c r="DC43" s="659"/>
      <c r="DD43" s="630">
        <v>59611</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352</v>
      </c>
      <c r="CD44" s="733" t="s">
        <v>303</v>
      </c>
      <c r="CE44" s="734"/>
      <c r="CF44" s="618" t="s">
        <v>353</v>
      </c>
      <c r="CG44" s="619"/>
      <c r="CH44" s="619"/>
      <c r="CI44" s="619"/>
      <c r="CJ44" s="619"/>
      <c r="CK44" s="619"/>
      <c r="CL44" s="619"/>
      <c r="CM44" s="619"/>
      <c r="CN44" s="619"/>
      <c r="CO44" s="619"/>
      <c r="CP44" s="619"/>
      <c r="CQ44" s="620"/>
      <c r="CR44" s="621">
        <v>1921787</v>
      </c>
      <c r="CS44" s="622"/>
      <c r="CT44" s="622"/>
      <c r="CU44" s="622"/>
      <c r="CV44" s="622"/>
      <c r="CW44" s="622"/>
      <c r="CX44" s="622"/>
      <c r="CY44" s="623"/>
      <c r="CZ44" s="626">
        <v>7.9</v>
      </c>
      <c r="DA44" s="627"/>
      <c r="DB44" s="627"/>
      <c r="DC44" s="722"/>
      <c r="DD44" s="630">
        <v>445851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354</v>
      </c>
      <c r="CG45" s="619"/>
      <c r="CH45" s="619"/>
      <c r="CI45" s="619"/>
      <c r="CJ45" s="619"/>
      <c r="CK45" s="619"/>
      <c r="CL45" s="619"/>
      <c r="CM45" s="619"/>
      <c r="CN45" s="619"/>
      <c r="CO45" s="619"/>
      <c r="CP45" s="619"/>
      <c r="CQ45" s="620"/>
      <c r="CR45" s="621">
        <v>1089665</v>
      </c>
      <c r="CS45" s="645"/>
      <c r="CT45" s="645"/>
      <c r="CU45" s="645"/>
      <c r="CV45" s="645"/>
      <c r="CW45" s="645"/>
      <c r="CX45" s="645"/>
      <c r="CY45" s="646"/>
      <c r="CZ45" s="626">
        <v>4.5</v>
      </c>
      <c r="DA45" s="657"/>
      <c r="DB45" s="657"/>
      <c r="DC45" s="659"/>
      <c r="DD45" s="630">
        <v>89139</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355</v>
      </c>
      <c r="CG46" s="619"/>
      <c r="CH46" s="619"/>
      <c r="CI46" s="619"/>
      <c r="CJ46" s="619"/>
      <c r="CK46" s="619"/>
      <c r="CL46" s="619"/>
      <c r="CM46" s="619"/>
      <c r="CN46" s="619"/>
      <c r="CO46" s="619"/>
      <c r="CP46" s="619"/>
      <c r="CQ46" s="620"/>
      <c r="CR46" s="621">
        <v>743307</v>
      </c>
      <c r="CS46" s="622"/>
      <c r="CT46" s="622"/>
      <c r="CU46" s="622"/>
      <c r="CV46" s="622"/>
      <c r="CW46" s="622"/>
      <c r="CX46" s="622"/>
      <c r="CY46" s="623"/>
      <c r="CZ46" s="626">
        <v>3.1</v>
      </c>
      <c r="DA46" s="627"/>
      <c r="DB46" s="627"/>
      <c r="DC46" s="722"/>
      <c r="DD46" s="630">
        <v>347797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356</v>
      </c>
      <c r="CG47" s="619"/>
      <c r="CH47" s="619"/>
      <c r="CI47" s="619"/>
      <c r="CJ47" s="619"/>
      <c r="CK47" s="619"/>
      <c r="CL47" s="619"/>
      <c r="CM47" s="619"/>
      <c r="CN47" s="619"/>
      <c r="CO47" s="619"/>
      <c r="CP47" s="619"/>
      <c r="CQ47" s="620"/>
      <c r="CR47" s="621">
        <v>18348</v>
      </c>
      <c r="CS47" s="645"/>
      <c r="CT47" s="645"/>
      <c r="CU47" s="645"/>
      <c r="CV47" s="645"/>
      <c r="CW47" s="645"/>
      <c r="CX47" s="645"/>
      <c r="CY47" s="646"/>
      <c r="CZ47" s="626">
        <v>0.1</v>
      </c>
      <c r="DA47" s="657"/>
      <c r="DB47" s="657"/>
      <c r="DC47" s="659"/>
      <c r="DD47" s="630">
        <v>6548</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357</v>
      </c>
      <c r="CG48" s="619"/>
      <c r="CH48" s="619"/>
      <c r="CI48" s="619"/>
      <c r="CJ48" s="619"/>
      <c r="CK48" s="619"/>
      <c r="CL48" s="619"/>
      <c r="CM48" s="619"/>
      <c r="CN48" s="619"/>
      <c r="CO48" s="619"/>
      <c r="CP48" s="619"/>
      <c r="CQ48" s="620"/>
      <c r="CR48" s="621" t="s">
        <v>172</v>
      </c>
      <c r="CS48" s="622"/>
      <c r="CT48" s="622"/>
      <c r="CU48" s="622"/>
      <c r="CV48" s="622"/>
      <c r="CW48" s="622"/>
      <c r="CX48" s="622"/>
      <c r="CY48" s="623"/>
      <c r="CZ48" s="626" t="s">
        <v>236</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358</v>
      </c>
      <c r="CE49" s="667"/>
      <c r="CF49" s="667"/>
      <c r="CG49" s="667"/>
      <c r="CH49" s="667"/>
      <c r="CI49" s="667"/>
      <c r="CJ49" s="667"/>
      <c r="CK49" s="667"/>
      <c r="CL49" s="667"/>
      <c r="CM49" s="667"/>
      <c r="CN49" s="667"/>
      <c r="CO49" s="667"/>
      <c r="CP49" s="667"/>
      <c r="CQ49" s="668"/>
      <c r="CR49" s="701">
        <v>24346199</v>
      </c>
      <c r="CS49" s="691"/>
      <c r="CT49" s="691"/>
      <c r="CU49" s="691"/>
      <c r="CV49" s="691"/>
      <c r="CW49" s="691"/>
      <c r="CX49" s="691"/>
      <c r="CY49" s="723"/>
      <c r="CZ49" s="706">
        <v>100</v>
      </c>
      <c r="DA49" s="724"/>
      <c r="DB49" s="724"/>
      <c r="DC49" s="725"/>
      <c r="DD49" s="726">
        <v>14864597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213zAT6AlwJaVBJtH4VUbcFtWQSmB2w4mHRc97sfIOu+Smrj6D1xCNTCtUhf7Yacc4D6vWsj3JkOUs9FJN/R0w==" saltValue="M18894xfMly1maePYySo7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1"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381</v>
      </c>
      <c r="C7" s="754"/>
      <c r="D7" s="754"/>
      <c r="E7" s="754"/>
      <c r="F7" s="754"/>
      <c r="G7" s="754"/>
      <c r="H7" s="754"/>
      <c r="I7" s="754"/>
      <c r="J7" s="754"/>
      <c r="K7" s="754"/>
      <c r="L7" s="754"/>
      <c r="M7" s="754"/>
      <c r="N7" s="754"/>
      <c r="O7" s="754"/>
      <c r="P7" s="755"/>
      <c r="Q7" s="756">
        <v>24455</v>
      </c>
      <c r="R7" s="757"/>
      <c r="S7" s="757"/>
      <c r="T7" s="757"/>
      <c r="U7" s="757"/>
      <c r="V7" s="757">
        <v>24325</v>
      </c>
      <c r="W7" s="757"/>
      <c r="X7" s="757"/>
      <c r="Y7" s="757"/>
      <c r="Z7" s="757"/>
      <c r="AA7" s="757">
        <v>130</v>
      </c>
      <c r="AB7" s="757"/>
      <c r="AC7" s="757"/>
      <c r="AD7" s="757"/>
      <c r="AE7" s="758"/>
      <c r="AF7" s="759">
        <v>10</v>
      </c>
      <c r="AG7" s="760"/>
      <c r="AH7" s="760"/>
      <c r="AI7" s="760"/>
      <c r="AJ7" s="761"/>
      <c r="AK7" s="796">
        <v>70</v>
      </c>
      <c r="AL7" s="797"/>
      <c r="AM7" s="797"/>
      <c r="AN7" s="797"/>
      <c r="AO7" s="797"/>
      <c r="AP7" s="797">
        <v>20609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582</v>
      </c>
      <c r="BT7" s="801"/>
      <c r="BU7" s="801"/>
      <c r="BV7" s="801"/>
      <c r="BW7" s="801"/>
      <c r="BX7" s="801"/>
      <c r="BY7" s="801"/>
      <c r="BZ7" s="801"/>
      <c r="CA7" s="801"/>
      <c r="CB7" s="801"/>
      <c r="CC7" s="801"/>
      <c r="CD7" s="801"/>
      <c r="CE7" s="801"/>
      <c r="CF7" s="801"/>
      <c r="CG7" s="802"/>
      <c r="CH7" s="793">
        <v>17</v>
      </c>
      <c r="CI7" s="794"/>
      <c r="CJ7" s="794"/>
      <c r="CK7" s="794"/>
      <c r="CL7" s="795"/>
      <c r="CM7" s="793">
        <v>297</v>
      </c>
      <c r="CN7" s="794"/>
      <c r="CO7" s="794"/>
      <c r="CP7" s="794"/>
      <c r="CQ7" s="795"/>
      <c r="CR7" s="793">
        <v>6</v>
      </c>
      <c r="CS7" s="794"/>
      <c r="CT7" s="794"/>
      <c r="CU7" s="794"/>
      <c r="CV7" s="795"/>
      <c r="CW7" s="793">
        <v>1</v>
      </c>
      <c r="CX7" s="794"/>
      <c r="CY7" s="794"/>
      <c r="CZ7" s="794"/>
      <c r="DA7" s="795"/>
      <c r="DB7" s="793" t="s">
        <v>506</v>
      </c>
      <c r="DC7" s="794"/>
      <c r="DD7" s="794"/>
      <c r="DE7" s="794"/>
      <c r="DF7" s="795"/>
      <c r="DG7" s="793" t="s">
        <v>506</v>
      </c>
      <c r="DH7" s="794"/>
      <c r="DI7" s="794"/>
      <c r="DJ7" s="794"/>
      <c r="DK7" s="795"/>
      <c r="DL7" s="793" t="s">
        <v>506</v>
      </c>
      <c r="DM7" s="794"/>
      <c r="DN7" s="794"/>
      <c r="DO7" s="794"/>
      <c r="DP7" s="795"/>
      <c r="DQ7" s="793" t="s">
        <v>506</v>
      </c>
      <c r="DR7" s="794"/>
      <c r="DS7" s="794"/>
      <c r="DT7" s="794"/>
      <c r="DU7" s="795"/>
      <c r="DV7" s="774"/>
      <c r="DW7" s="775"/>
      <c r="DX7" s="775"/>
      <c r="DY7" s="775"/>
      <c r="DZ7" s="776"/>
      <c r="EA7" s="234"/>
    </row>
    <row r="8" spans="1:131" s="235" customFormat="1" ht="26.25" customHeight="1">
      <c r="A8" s="241">
        <v>2</v>
      </c>
      <c r="B8" s="777" t="s">
        <v>382</v>
      </c>
      <c r="C8" s="778"/>
      <c r="D8" s="778"/>
      <c r="E8" s="778"/>
      <c r="F8" s="778"/>
      <c r="G8" s="778"/>
      <c r="H8" s="778"/>
      <c r="I8" s="778"/>
      <c r="J8" s="778"/>
      <c r="K8" s="778"/>
      <c r="L8" s="778"/>
      <c r="M8" s="778"/>
      <c r="N8" s="778"/>
      <c r="O8" s="778"/>
      <c r="P8" s="779"/>
      <c r="Q8" s="780">
        <v>28</v>
      </c>
      <c r="R8" s="781"/>
      <c r="S8" s="781"/>
      <c r="T8" s="781"/>
      <c r="U8" s="781"/>
      <c r="V8" s="781">
        <v>27</v>
      </c>
      <c r="W8" s="781"/>
      <c r="X8" s="781"/>
      <c r="Y8" s="781"/>
      <c r="Z8" s="781"/>
      <c r="AA8" s="781">
        <v>1</v>
      </c>
      <c r="AB8" s="781"/>
      <c r="AC8" s="781"/>
      <c r="AD8" s="781"/>
      <c r="AE8" s="782"/>
      <c r="AF8" s="783">
        <v>1</v>
      </c>
      <c r="AG8" s="784"/>
      <c r="AH8" s="784"/>
      <c r="AI8" s="784"/>
      <c r="AJ8" s="785"/>
      <c r="AK8" s="786">
        <v>11</v>
      </c>
      <c r="AL8" s="787"/>
      <c r="AM8" s="787"/>
      <c r="AN8" s="787"/>
      <c r="AO8" s="787"/>
      <c r="AP8" s="787">
        <v>18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583</v>
      </c>
      <c r="BT8" s="791"/>
      <c r="BU8" s="791"/>
      <c r="BV8" s="791"/>
      <c r="BW8" s="791"/>
      <c r="BX8" s="791"/>
      <c r="BY8" s="791"/>
      <c r="BZ8" s="791"/>
      <c r="CA8" s="791"/>
      <c r="CB8" s="791"/>
      <c r="CC8" s="791"/>
      <c r="CD8" s="791"/>
      <c r="CE8" s="791"/>
      <c r="CF8" s="791"/>
      <c r="CG8" s="792"/>
      <c r="CH8" s="803">
        <v>7</v>
      </c>
      <c r="CI8" s="804"/>
      <c r="CJ8" s="804"/>
      <c r="CK8" s="804"/>
      <c r="CL8" s="805"/>
      <c r="CM8" s="803">
        <v>136</v>
      </c>
      <c r="CN8" s="804"/>
      <c r="CO8" s="804"/>
      <c r="CP8" s="804"/>
      <c r="CQ8" s="805"/>
      <c r="CR8" s="803">
        <v>112</v>
      </c>
      <c r="CS8" s="804"/>
      <c r="CT8" s="804"/>
      <c r="CU8" s="804"/>
      <c r="CV8" s="805"/>
      <c r="CW8" s="803" t="s">
        <v>584</v>
      </c>
      <c r="CX8" s="804"/>
      <c r="CY8" s="804"/>
      <c r="CZ8" s="804"/>
      <c r="DA8" s="805"/>
      <c r="DB8" s="803" t="s">
        <v>506</v>
      </c>
      <c r="DC8" s="804"/>
      <c r="DD8" s="804"/>
      <c r="DE8" s="804"/>
      <c r="DF8" s="805"/>
      <c r="DG8" s="803" t="s">
        <v>506</v>
      </c>
      <c r="DH8" s="804"/>
      <c r="DI8" s="804"/>
      <c r="DJ8" s="804"/>
      <c r="DK8" s="805"/>
      <c r="DL8" s="803" t="s">
        <v>506</v>
      </c>
      <c r="DM8" s="804"/>
      <c r="DN8" s="804"/>
      <c r="DO8" s="804"/>
      <c r="DP8" s="805"/>
      <c r="DQ8" s="803" t="s">
        <v>506</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585</v>
      </c>
      <c r="BT9" s="791"/>
      <c r="BU9" s="791"/>
      <c r="BV9" s="791"/>
      <c r="BW9" s="791"/>
      <c r="BX9" s="791"/>
      <c r="BY9" s="791"/>
      <c r="BZ9" s="791"/>
      <c r="CA9" s="791"/>
      <c r="CB9" s="791"/>
      <c r="CC9" s="791"/>
      <c r="CD9" s="791"/>
      <c r="CE9" s="791"/>
      <c r="CF9" s="791"/>
      <c r="CG9" s="792"/>
      <c r="CH9" s="803">
        <v>0</v>
      </c>
      <c r="CI9" s="804"/>
      <c r="CJ9" s="804"/>
      <c r="CK9" s="804"/>
      <c r="CL9" s="805"/>
      <c r="CM9" s="803">
        <v>9</v>
      </c>
      <c r="CN9" s="804"/>
      <c r="CO9" s="804"/>
      <c r="CP9" s="804"/>
      <c r="CQ9" s="805"/>
      <c r="CR9" s="803">
        <v>5</v>
      </c>
      <c r="CS9" s="804"/>
      <c r="CT9" s="804"/>
      <c r="CU9" s="804"/>
      <c r="CV9" s="805"/>
      <c r="CW9" s="803" t="s">
        <v>506</v>
      </c>
      <c r="CX9" s="804"/>
      <c r="CY9" s="804"/>
      <c r="CZ9" s="804"/>
      <c r="DA9" s="805"/>
      <c r="DB9" s="803" t="s">
        <v>506</v>
      </c>
      <c r="DC9" s="804"/>
      <c r="DD9" s="804"/>
      <c r="DE9" s="804"/>
      <c r="DF9" s="805"/>
      <c r="DG9" s="803" t="s">
        <v>506</v>
      </c>
      <c r="DH9" s="804"/>
      <c r="DI9" s="804"/>
      <c r="DJ9" s="804"/>
      <c r="DK9" s="805"/>
      <c r="DL9" s="803" t="s">
        <v>506</v>
      </c>
      <c r="DM9" s="804"/>
      <c r="DN9" s="804"/>
      <c r="DO9" s="804"/>
      <c r="DP9" s="805"/>
      <c r="DQ9" s="803" t="s">
        <v>506</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t="s">
        <v>586</v>
      </c>
      <c r="BS10" s="790" t="s">
        <v>587</v>
      </c>
      <c r="BT10" s="791"/>
      <c r="BU10" s="791"/>
      <c r="BV10" s="791"/>
      <c r="BW10" s="791"/>
      <c r="BX10" s="791"/>
      <c r="BY10" s="791"/>
      <c r="BZ10" s="791"/>
      <c r="CA10" s="791"/>
      <c r="CB10" s="791"/>
      <c r="CC10" s="791"/>
      <c r="CD10" s="791"/>
      <c r="CE10" s="791"/>
      <c r="CF10" s="791"/>
      <c r="CG10" s="792"/>
      <c r="CH10" s="803">
        <v>0</v>
      </c>
      <c r="CI10" s="804"/>
      <c r="CJ10" s="804"/>
      <c r="CK10" s="804"/>
      <c r="CL10" s="805"/>
      <c r="CM10" s="803">
        <v>73</v>
      </c>
      <c r="CN10" s="804"/>
      <c r="CO10" s="804"/>
      <c r="CP10" s="804"/>
      <c r="CQ10" s="805"/>
      <c r="CR10" s="803">
        <v>5</v>
      </c>
      <c r="CS10" s="804"/>
      <c r="CT10" s="804"/>
      <c r="CU10" s="804"/>
      <c r="CV10" s="805"/>
      <c r="CW10" s="803" t="s">
        <v>506</v>
      </c>
      <c r="CX10" s="804"/>
      <c r="CY10" s="804"/>
      <c r="CZ10" s="804"/>
      <c r="DA10" s="805"/>
      <c r="DB10" s="803">
        <v>405</v>
      </c>
      <c r="DC10" s="804"/>
      <c r="DD10" s="804"/>
      <c r="DE10" s="804"/>
      <c r="DF10" s="805"/>
      <c r="DG10" s="803" t="s">
        <v>584</v>
      </c>
      <c r="DH10" s="804"/>
      <c r="DI10" s="804"/>
      <c r="DJ10" s="804"/>
      <c r="DK10" s="805"/>
      <c r="DL10" s="803" t="s">
        <v>506</v>
      </c>
      <c r="DM10" s="804"/>
      <c r="DN10" s="804"/>
      <c r="DO10" s="804"/>
      <c r="DP10" s="805"/>
      <c r="DQ10" s="803" t="s">
        <v>506</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588</v>
      </c>
      <c r="BT11" s="791"/>
      <c r="BU11" s="791"/>
      <c r="BV11" s="791"/>
      <c r="BW11" s="791"/>
      <c r="BX11" s="791"/>
      <c r="BY11" s="791"/>
      <c r="BZ11" s="791"/>
      <c r="CA11" s="791"/>
      <c r="CB11" s="791"/>
      <c r="CC11" s="791"/>
      <c r="CD11" s="791"/>
      <c r="CE11" s="791"/>
      <c r="CF11" s="791"/>
      <c r="CG11" s="792"/>
      <c r="CH11" s="803">
        <v>8</v>
      </c>
      <c r="CI11" s="804"/>
      <c r="CJ11" s="804"/>
      <c r="CK11" s="804"/>
      <c r="CL11" s="805"/>
      <c r="CM11" s="803">
        <v>497</v>
      </c>
      <c r="CN11" s="804"/>
      <c r="CO11" s="804"/>
      <c r="CP11" s="804"/>
      <c r="CQ11" s="805"/>
      <c r="CR11" s="803">
        <v>57</v>
      </c>
      <c r="CS11" s="804"/>
      <c r="CT11" s="804"/>
      <c r="CU11" s="804"/>
      <c r="CV11" s="805"/>
      <c r="CW11" s="803" t="s">
        <v>506</v>
      </c>
      <c r="CX11" s="804"/>
      <c r="CY11" s="804"/>
      <c r="CZ11" s="804"/>
      <c r="DA11" s="805"/>
      <c r="DB11" s="803" t="s">
        <v>584</v>
      </c>
      <c r="DC11" s="804"/>
      <c r="DD11" s="804"/>
      <c r="DE11" s="804"/>
      <c r="DF11" s="805"/>
      <c r="DG11" s="803" t="s">
        <v>584</v>
      </c>
      <c r="DH11" s="804"/>
      <c r="DI11" s="804"/>
      <c r="DJ11" s="804"/>
      <c r="DK11" s="805"/>
      <c r="DL11" s="803" t="s">
        <v>506</v>
      </c>
      <c r="DM11" s="804"/>
      <c r="DN11" s="804"/>
      <c r="DO11" s="804"/>
      <c r="DP11" s="805"/>
      <c r="DQ11" s="803" t="s">
        <v>506</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384</v>
      </c>
      <c r="B23" s="812" t="s">
        <v>385</v>
      </c>
      <c r="C23" s="813"/>
      <c r="D23" s="813"/>
      <c r="E23" s="813"/>
      <c r="F23" s="813"/>
      <c r="G23" s="813"/>
      <c r="H23" s="813"/>
      <c r="I23" s="813"/>
      <c r="J23" s="813"/>
      <c r="K23" s="813"/>
      <c r="L23" s="813"/>
      <c r="M23" s="813"/>
      <c r="N23" s="813"/>
      <c r="O23" s="813"/>
      <c r="P23" s="814"/>
      <c r="Q23" s="815">
        <v>24477</v>
      </c>
      <c r="R23" s="816"/>
      <c r="S23" s="816"/>
      <c r="T23" s="816"/>
      <c r="U23" s="816"/>
      <c r="V23" s="816">
        <v>24346</v>
      </c>
      <c r="W23" s="816"/>
      <c r="X23" s="816"/>
      <c r="Y23" s="816"/>
      <c r="Z23" s="816"/>
      <c r="AA23" s="816">
        <v>131</v>
      </c>
      <c r="AB23" s="816"/>
      <c r="AC23" s="816"/>
      <c r="AD23" s="816"/>
      <c r="AE23" s="817"/>
      <c r="AF23" s="818">
        <v>11</v>
      </c>
      <c r="AG23" s="816"/>
      <c r="AH23" s="816"/>
      <c r="AI23" s="816"/>
      <c r="AJ23" s="819"/>
      <c r="AK23" s="820"/>
      <c r="AL23" s="821"/>
      <c r="AM23" s="821"/>
      <c r="AN23" s="821"/>
      <c r="AO23" s="821"/>
      <c r="AP23" s="816">
        <v>20627</v>
      </c>
      <c r="AQ23" s="816"/>
      <c r="AR23" s="816"/>
      <c r="AS23" s="816"/>
      <c r="AT23" s="816"/>
      <c r="AU23" s="822"/>
      <c r="AV23" s="822"/>
      <c r="AW23" s="822"/>
      <c r="AX23" s="822"/>
      <c r="AY23" s="823"/>
      <c r="AZ23" s="831" t="s">
        <v>386</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364</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4" t="s">
        <v>392</v>
      </c>
      <c r="AG26" s="835"/>
      <c r="AH26" s="835"/>
      <c r="AI26" s="835"/>
      <c r="AJ26" s="836"/>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397</v>
      </c>
      <c r="C28" s="754"/>
      <c r="D28" s="754"/>
      <c r="E28" s="754"/>
      <c r="F28" s="754"/>
      <c r="G28" s="754"/>
      <c r="H28" s="754"/>
      <c r="I28" s="754"/>
      <c r="J28" s="754"/>
      <c r="K28" s="754"/>
      <c r="L28" s="754"/>
      <c r="M28" s="754"/>
      <c r="N28" s="754"/>
      <c r="O28" s="754"/>
      <c r="P28" s="755"/>
      <c r="Q28" s="844">
        <v>7433</v>
      </c>
      <c r="R28" s="845"/>
      <c r="S28" s="845"/>
      <c r="T28" s="845"/>
      <c r="U28" s="845"/>
      <c r="V28" s="845">
        <v>7534</v>
      </c>
      <c r="W28" s="845"/>
      <c r="X28" s="845"/>
      <c r="Y28" s="845"/>
      <c r="Z28" s="845"/>
      <c r="AA28" s="845">
        <v>-101</v>
      </c>
      <c r="AB28" s="845"/>
      <c r="AC28" s="845"/>
      <c r="AD28" s="845"/>
      <c r="AE28" s="846"/>
      <c r="AF28" s="847">
        <v>-101</v>
      </c>
      <c r="AG28" s="845"/>
      <c r="AH28" s="845"/>
      <c r="AI28" s="845"/>
      <c r="AJ28" s="848"/>
      <c r="AK28" s="849">
        <v>618</v>
      </c>
      <c r="AL28" s="840"/>
      <c r="AM28" s="840"/>
      <c r="AN28" s="840"/>
      <c r="AO28" s="840"/>
      <c r="AP28" s="840" t="s">
        <v>506</v>
      </c>
      <c r="AQ28" s="840"/>
      <c r="AR28" s="840"/>
      <c r="AS28" s="840"/>
      <c r="AT28" s="840"/>
      <c r="AU28" s="840" t="s">
        <v>506</v>
      </c>
      <c r="AV28" s="840"/>
      <c r="AW28" s="840"/>
      <c r="AX28" s="840"/>
      <c r="AY28" s="840"/>
      <c r="AZ28" s="841" t="s">
        <v>506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398</v>
      </c>
      <c r="C29" s="778"/>
      <c r="D29" s="778"/>
      <c r="E29" s="778"/>
      <c r="F29" s="778"/>
      <c r="G29" s="778"/>
      <c r="H29" s="778"/>
      <c r="I29" s="778"/>
      <c r="J29" s="778"/>
      <c r="K29" s="778"/>
      <c r="L29" s="778"/>
      <c r="M29" s="778"/>
      <c r="N29" s="778"/>
      <c r="O29" s="778"/>
      <c r="P29" s="779"/>
      <c r="Q29" s="780">
        <v>6253</v>
      </c>
      <c r="R29" s="781"/>
      <c r="S29" s="781"/>
      <c r="T29" s="781"/>
      <c r="U29" s="781"/>
      <c r="V29" s="781">
        <v>6137</v>
      </c>
      <c r="W29" s="781"/>
      <c r="X29" s="781"/>
      <c r="Y29" s="781"/>
      <c r="Z29" s="781"/>
      <c r="AA29" s="781">
        <v>116</v>
      </c>
      <c r="AB29" s="781"/>
      <c r="AC29" s="781"/>
      <c r="AD29" s="781"/>
      <c r="AE29" s="782"/>
      <c r="AF29" s="783">
        <v>116</v>
      </c>
      <c r="AG29" s="784"/>
      <c r="AH29" s="784"/>
      <c r="AI29" s="784"/>
      <c r="AJ29" s="785"/>
      <c r="AK29" s="852">
        <v>902</v>
      </c>
      <c r="AL29" s="853"/>
      <c r="AM29" s="853"/>
      <c r="AN29" s="853"/>
      <c r="AO29" s="853"/>
      <c r="AP29" s="853" t="s">
        <v>506</v>
      </c>
      <c r="AQ29" s="853"/>
      <c r="AR29" s="853"/>
      <c r="AS29" s="853"/>
      <c r="AT29" s="853"/>
      <c r="AU29" s="853" t="s">
        <v>506</v>
      </c>
      <c r="AV29" s="853"/>
      <c r="AW29" s="853"/>
      <c r="AX29" s="853"/>
      <c r="AY29" s="853"/>
      <c r="AZ29" s="854" t="s">
        <v>506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399</v>
      </c>
      <c r="C30" s="778"/>
      <c r="D30" s="778"/>
      <c r="E30" s="778"/>
      <c r="F30" s="778"/>
      <c r="G30" s="778"/>
      <c r="H30" s="778"/>
      <c r="I30" s="778"/>
      <c r="J30" s="778"/>
      <c r="K30" s="778"/>
      <c r="L30" s="778"/>
      <c r="M30" s="778"/>
      <c r="N30" s="778"/>
      <c r="O30" s="778"/>
      <c r="P30" s="779"/>
      <c r="Q30" s="780">
        <v>40</v>
      </c>
      <c r="R30" s="781"/>
      <c r="S30" s="781"/>
      <c r="T30" s="781"/>
      <c r="U30" s="781"/>
      <c r="V30" s="781">
        <v>38</v>
      </c>
      <c r="W30" s="781"/>
      <c r="X30" s="781"/>
      <c r="Y30" s="781"/>
      <c r="Z30" s="781"/>
      <c r="AA30" s="781">
        <v>2</v>
      </c>
      <c r="AB30" s="781"/>
      <c r="AC30" s="781"/>
      <c r="AD30" s="781"/>
      <c r="AE30" s="782"/>
      <c r="AF30" s="783">
        <v>2</v>
      </c>
      <c r="AG30" s="784"/>
      <c r="AH30" s="784"/>
      <c r="AI30" s="784"/>
      <c r="AJ30" s="785"/>
      <c r="AK30" s="852" t="s">
        <v>506</v>
      </c>
      <c r="AL30" s="853"/>
      <c r="AM30" s="853"/>
      <c r="AN30" s="853"/>
      <c r="AO30" s="853"/>
      <c r="AP30" s="853" t="s">
        <v>506</v>
      </c>
      <c r="AQ30" s="853"/>
      <c r="AR30" s="853"/>
      <c r="AS30" s="853"/>
      <c r="AT30" s="853"/>
      <c r="AU30" s="853" t="s">
        <v>506</v>
      </c>
      <c r="AV30" s="853"/>
      <c r="AW30" s="853"/>
      <c r="AX30" s="853"/>
      <c r="AY30" s="853"/>
      <c r="AZ30" s="854" t="s">
        <v>506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400</v>
      </c>
      <c r="C31" s="778"/>
      <c r="D31" s="778"/>
      <c r="E31" s="778"/>
      <c r="F31" s="778"/>
      <c r="G31" s="778"/>
      <c r="H31" s="778"/>
      <c r="I31" s="778"/>
      <c r="J31" s="778"/>
      <c r="K31" s="778"/>
      <c r="L31" s="778"/>
      <c r="M31" s="778"/>
      <c r="N31" s="778"/>
      <c r="O31" s="778"/>
      <c r="P31" s="779"/>
      <c r="Q31" s="780">
        <v>928</v>
      </c>
      <c r="R31" s="781"/>
      <c r="S31" s="781"/>
      <c r="T31" s="781"/>
      <c r="U31" s="781"/>
      <c r="V31" s="781">
        <v>905</v>
      </c>
      <c r="W31" s="781"/>
      <c r="X31" s="781"/>
      <c r="Y31" s="781"/>
      <c r="Z31" s="781"/>
      <c r="AA31" s="781">
        <v>22</v>
      </c>
      <c r="AB31" s="781"/>
      <c r="AC31" s="781"/>
      <c r="AD31" s="781"/>
      <c r="AE31" s="782"/>
      <c r="AF31" s="783">
        <v>22</v>
      </c>
      <c r="AG31" s="784"/>
      <c r="AH31" s="784"/>
      <c r="AI31" s="784"/>
      <c r="AJ31" s="785"/>
      <c r="AK31" s="852">
        <v>251</v>
      </c>
      <c r="AL31" s="853"/>
      <c r="AM31" s="853"/>
      <c r="AN31" s="853"/>
      <c r="AO31" s="853"/>
      <c r="AP31" s="853" t="s">
        <v>506</v>
      </c>
      <c r="AQ31" s="853"/>
      <c r="AR31" s="853"/>
      <c r="AS31" s="853"/>
      <c r="AT31" s="853"/>
      <c r="AU31" s="853" t="s">
        <v>506</v>
      </c>
      <c r="AV31" s="853"/>
      <c r="AW31" s="853"/>
      <c r="AX31" s="853"/>
      <c r="AY31" s="853"/>
      <c r="AZ31" s="854" t="s">
        <v>506</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1523</v>
      </c>
      <c r="R32" s="781"/>
      <c r="S32" s="781"/>
      <c r="T32" s="781"/>
      <c r="U32" s="781"/>
      <c r="V32" s="781">
        <v>1519</v>
      </c>
      <c r="W32" s="781"/>
      <c r="X32" s="781"/>
      <c r="Y32" s="781"/>
      <c r="Z32" s="781"/>
      <c r="AA32" s="781">
        <v>4</v>
      </c>
      <c r="AB32" s="781"/>
      <c r="AC32" s="781"/>
      <c r="AD32" s="781"/>
      <c r="AE32" s="782"/>
      <c r="AF32" s="783">
        <v>1923</v>
      </c>
      <c r="AG32" s="784"/>
      <c r="AH32" s="784"/>
      <c r="AI32" s="784"/>
      <c r="AJ32" s="785"/>
      <c r="AK32" s="852">
        <v>10</v>
      </c>
      <c r="AL32" s="853"/>
      <c r="AM32" s="853"/>
      <c r="AN32" s="853"/>
      <c r="AO32" s="853"/>
      <c r="AP32" s="853">
        <v>7368</v>
      </c>
      <c r="AQ32" s="853"/>
      <c r="AR32" s="853"/>
      <c r="AS32" s="853"/>
      <c r="AT32" s="853"/>
      <c r="AU32" s="853">
        <v>52</v>
      </c>
      <c r="AV32" s="853"/>
      <c r="AW32" s="853"/>
      <c r="AX32" s="853"/>
      <c r="AY32" s="853"/>
      <c r="AZ32" s="854" t="s">
        <v>506</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403</v>
      </c>
      <c r="C33" s="778"/>
      <c r="D33" s="778"/>
      <c r="E33" s="778"/>
      <c r="F33" s="778"/>
      <c r="G33" s="778"/>
      <c r="H33" s="778"/>
      <c r="I33" s="778"/>
      <c r="J33" s="778"/>
      <c r="K33" s="778"/>
      <c r="L33" s="778"/>
      <c r="M33" s="778"/>
      <c r="N33" s="778"/>
      <c r="O33" s="778"/>
      <c r="P33" s="779"/>
      <c r="Q33" s="780">
        <v>2132</v>
      </c>
      <c r="R33" s="781"/>
      <c r="S33" s="781"/>
      <c r="T33" s="781"/>
      <c r="U33" s="781"/>
      <c r="V33" s="781">
        <v>2108</v>
      </c>
      <c r="W33" s="781"/>
      <c r="X33" s="781"/>
      <c r="Y33" s="781"/>
      <c r="Z33" s="781"/>
      <c r="AA33" s="781">
        <v>25</v>
      </c>
      <c r="AB33" s="781"/>
      <c r="AC33" s="781"/>
      <c r="AD33" s="781"/>
      <c r="AE33" s="782"/>
      <c r="AF33" s="783">
        <v>0</v>
      </c>
      <c r="AG33" s="784"/>
      <c r="AH33" s="784"/>
      <c r="AI33" s="784"/>
      <c r="AJ33" s="785"/>
      <c r="AK33" s="852">
        <v>818</v>
      </c>
      <c r="AL33" s="853"/>
      <c r="AM33" s="853"/>
      <c r="AN33" s="853"/>
      <c r="AO33" s="853"/>
      <c r="AP33" s="853">
        <v>11466</v>
      </c>
      <c r="AQ33" s="853"/>
      <c r="AR33" s="853"/>
      <c r="AS33" s="853"/>
      <c r="AT33" s="853"/>
      <c r="AU33" s="853">
        <v>10824</v>
      </c>
      <c r="AV33" s="853"/>
      <c r="AW33" s="853"/>
      <c r="AX33" s="853"/>
      <c r="AY33" s="853"/>
      <c r="AZ33" s="854" t="s">
        <v>506</v>
      </c>
      <c r="BA33" s="854"/>
      <c r="BB33" s="854"/>
      <c r="BC33" s="854"/>
      <c r="BD33" s="854"/>
      <c r="BE33" s="850" t="s">
        <v>404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405</v>
      </c>
      <c r="C34" s="778"/>
      <c r="D34" s="778"/>
      <c r="E34" s="778"/>
      <c r="F34" s="778"/>
      <c r="G34" s="778"/>
      <c r="H34" s="778"/>
      <c r="I34" s="778"/>
      <c r="J34" s="778"/>
      <c r="K34" s="778"/>
      <c r="L34" s="778"/>
      <c r="M34" s="778"/>
      <c r="N34" s="778"/>
      <c r="O34" s="778"/>
      <c r="P34" s="779"/>
      <c r="Q34" s="780">
        <v>110</v>
      </c>
      <c r="R34" s="781"/>
      <c r="S34" s="781"/>
      <c r="T34" s="781"/>
      <c r="U34" s="781"/>
      <c r="V34" s="781">
        <v>110</v>
      </c>
      <c r="W34" s="781"/>
      <c r="X34" s="781"/>
      <c r="Y34" s="781"/>
      <c r="Z34" s="781"/>
      <c r="AA34" s="781">
        <v>0</v>
      </c>
      <c r="AB34" s="781"/>
      <c r="AC34" s="781"/>
      <c r="AD34" s="781"/>
      <c r="AE34" s="782"/>
      <c r="AF34" s="783">
        <v>0</v>
      </c>
      <c r="AG34" s="784"/>
      <c r="AH34" s="784"/>
      <c r="AI34" s="784"/>
      <c r="AJ34" s="785"/>
      <c r="AK34" s="852">
        <v>79</v>
      </c>
      <c r="AL34" s="853"/>
      <c r="AM34" s="853"/>
      <c r="AN34" s="853"/>
      <c r="AO34" s="853"/>
      <c r="AP34" s="853">
        <v>650</v>
      </c>
      <c r="AQ34" s="853"/>
      <c r="AR34" s="853"/>
      <c r="AS34" s="853"/>
      <c r="AT34" s="853"/>
      <c r="AU34" s="853">
        <v>610</v>
      </c>
      <c r="AV34" s="853"/>
      <c r="AW34" s="853"/>
      <c r="AX34" s="853"/>
      <c r="AY34" s="853"/>
      <c r="AZ34" s="854" t="s">
        <v>506</v>
      </c>
      <c r="BA34" s="854"/>
      <c r="BB34" s="854"/>
      <c r="BC34" s="854"/>
      <c r="BD34" s="854"/>
      <c r="BE34" s="850" t="s">
        <v>406</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407</v>
      </c>
      <c r="C35" s="778"/>
      <c r="D35" s="778"/>
      <c r="E35" s="778"/>
      <c r="F35" s="778"/>
      <c r="G35" s="778"/>
      <c r="H35" s="778"/>
      <c r="I35" s="778"/>
      <c r="J35" s="778"/>
      <c r="K35" s="778"/>
      <c r="L35" s="778"/>
      <c r="M35" s="778"/>
      <c r="N35" s="778"/>
      <c r="O35" s="778"/>
      <c r="P35" s="779"/>
      <c r="Q35" s="780">
        <v>373</v>
      </c>
      <c r="R35" s="781"/>
      <c r="S35" s="781"/>
      <c r="T35" s="781"/>
      <c r="U35" s="781"/>
      <c r="V35" s="781">
        <v>373</v>
      </c>
      <c r="W35" s="781"/>
      <c r="X35" s="781"/>
      <c r="Y35" s="781"/>
      <c r="Z35" s="781"/>
      <c r="AA35" s="781" t="s">
        <v>573</v>
      </c>
      <c r="AB35" s="781"/>
      <c r="AC35" s="781"/>
      <c r="AD35" s="781"/>
      <c r="AE35" s="782"/>
      <c r="AF35" s="783" t="s">
        <v>408</v>
      </c>
      <c r="AG35" s="784"/>
      <c r="AH35" s="784"/>
      <c r="AI35" s="784"/>
      <c r="AJ35" s="785"/>
      <c r="AK35" s="852">
        <v>47</v>
      </c>
      <c r="AL35" s="853"/>
      <c r="AM35" s="853"/>
      <c r="AN35" s="853"/>
      <c r="AO35" s="853"/>
      <c r="AP35" s="853">
        <v>196</v>
      </c>
      <c r="AQ35" s="853"/>
      <c r="AR35" s="853"/>
      <c r="AS35" s="853"/>
      <c r="AT35" s="853"/>
      <c r="AU35" s="853">
        <v>196</v>
      </c>
      <c r="AV35" s="853"/>
      <c r="AW35" s="853"/>
      <c r="AX35" s="853"/>
      <c r="AY35" s="853"/>
      <c r="AZ35" s="854" t="s">
        <v>506</v>
      </c>
      <c r="BA35" s="854"/>
      <c r="BB35" s="854"/>
      <c r="BC35" s="854"/>
      <c r="BD35" s="854"/>
      <c r="BE35" s="850" t="s">
        <v>406</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384</v>
      </c>
      <c r="B63" s="812" t="s">
        <v>410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1963</v>
      </c>
      <c r="AG63" s="864"/>
      <c r="AH63" s="864"/>
      <c r="AI63" s="864"/>
      <c r="AJ63" s="865"/>
      <c r="AK63" s="866"/>
      <c r="AL63" s="861"/>
      <c r="AM63" s="861"/>
      <c r="AN63" s="861"/>
      <c r="AO63" s="861"/>
      <c r="AP63" s="864">
        <v>19680</v>
      </c>
      <c r="AQ63" s="864"/>
      <c r="AR63" s="864"/>
      <c r="AS63" s="864"/>
      <c r="AT63" s="864"/>
      <c r="AU63" s="864">
        <v>11682</v>
      </c>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412</v>
      </c>
      <c r="B66" s="763"/>
      <c r="C66" s="763"/>
      <c r="D66" s="763"/>
      <c r="E66" s="763"/>
      <c r="F66" s="763"/>
      <c r="G66" s="763"/>
      <c r="H66" s="763"/>
      <c r="I66" s="763"/>
      <c r="J66" s="763"/>
      <c r="K66" s="763"/>
      <c r="L66" s="763"/>
      <c r="M66" s="763"/>
      <c r="N66" s="763"/>
      <c r="O66" s="763"/>
      <c r="P66" s="764"/>
      <c r="Q66" s="739" t="s">
        <v>389</v>
      </c>
      <c r="R66" s="740"/>
      <c r="S66" s="740"/>
      <c r="T66" s="740"/>
      <c r="U66" s="741"/>
      <c r="V66" s="739" t="s">
        <v>413</v>
      </c>
      <c r="W66" s="740"/>
      <c r="X66" s="740"/>
      <c r="Y66" s="740"/>
      <c r="Z66" s="741"/>
      <c r="AA66" s="739" t="s">
        <v>414</v>
      </c>
      <c r="AB66" s="740"/>
      <c r="AC66" s="740"/>
      <c r="AD66" s="740"/>
      <c r="AE66" s="741"/>
      <c r="AF66" s="874" t="s">
        <v>392</v>
      </c>
      <c r="AG66" s="835"/>
      <c r="AH66" s="835"/>
      <c r="AI66" s="835"/>
      <c r="AJ66" s="875"/>
      <c r="AK66" s="739" t="s">
        <v>415</v>
      </c>
      <c r="AL66" s="763"/>
      <c r="AM66" s="763"/>
      <c r="AN66" s="763"/>
      <c r="AO66" s="764"/>
      <c r="AP66" s="739" t="s">
        <v>394</v>
      </c>
      <c r="AQ66" s="740"/>
      <c r="AR66" s="740"/>
      <c r="AS66" s="740"/>
      <c r="AT66" s="741"/>
      <c r="AU66" s="739" t="s">
        <v>416</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579</v>
      </c>
      <c r="C68" s="892"/>
      <c r="D68" s="892"/>
      <c r="E68" s="892"/>
      <c r="F68" s="892"/>
      <c r="G68" s="892"/>
      <c r="H68" s="892"/>
      <c r="I68" s="892"/>
      <c r="J68" s="892"/>
      <c r="K68" s="892"/>
      <c r="L68" s="892"/>
      <c r="M68" s="892"/>
      <c r="N68" s="892"/>
      <c r="O68" s="892"/>
      <c r="P68" s="893"/>
      <c r="Q68" s="894">
        <v>39</v>
      </c>
      <c r="R68" s="888"/>
      <c r="S68" s="888"/>
      <c r="T68" s="888"/>
      <c r="U68" s="888"/>
      <c r="V68" s="888">
        <v>36</v>
      </c>
      <c r="W68" s="888"/>
      <c r="X68" s="888"/>
      <c r="Y68" s="888"/>
      <c r="Z68" s="888"/>
      <c r="AA68" s="888">
        <v>3</v>
      </c>
      <c r="AB68" s="888"/>
      <c r="AC68" s="888"/>
      <c r="AD68" s="888"/>
      <c r="AE68" s="888"/>
      <c r="AF68" s="888">
        <v>3</v>
      </c>
      <c r="AG68" s="888"/>
      <c r="AH68" s="888"/>
      <c r="AI68" s="888"/>
      <c r="AJ68" s="888"/>
      <c r="AK68" s="888" t="s">
        <v>580</v>
      </c>
      <c r="AL68" s="888"/>
      <c r="AM68" s="888"/>
      <c r="AN68" s="888"/>
      <c r="AO68" s="888"/>
      <c r="AP68" s="888" t="s">
        <v>506</v>
      </c>
      <c r="AQ68" s="888"/>
      <c r="AR68" s="888"/>
      <c r="AS68" s="888"/>
      <c r="AT68" s="888"/>
      <c r="AU68" s="888" t="s">
        <v>506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574</v>
      </c>
      <c r="C69" s="896"/>
      <c r="D69" s="896"/>
      <c r="E69" s="896"/>
      <c r="F69" s="896"/>
      <c r="G69" s="896"/>
      <c r="H69" s="896"/>
      <c r="I69" s="896"/>
      <c r="J69" s="896"/>
      <c r="K69" s="896"/>
      <c r="L69" s="896"/>
      <c r="M69" s="896"/>
      <c r="N69" s="896"/>
      <c r="O69" s="896"/>
      <c r="P69" s="897"/>
      <c r="Q69" s="898">
        <v>8</v>
      </c>
      <c r="R69" s="853"/>
      <c r="S69" s="853"/>
      <c r="T69" s="853"/>
      <c r="U69" s="853"/>
      <c r="V69" s="853">
        <v>6</v>
      </c>
      <c r="W69" s="853"/>
      <c r="X69" s="853"/>
      <c r="Y69" s="853"/>
      <c r="Z69" s="853"/>
      <c r="AA69" s="853">
        <v>2</v>
      </c>
      <c r="AB69" s="853"/>
      <c r="AC69" s="853"/>
      <c r="AD69" s="853"/>
      <c r="AE69" s="853"/>
      <c r="AF69" s="853">
        <v>2</v>
      </c>
      <c r="AG69" s="853"/>
      <c r="AH69" s="853"/>
      <c r="AI69" s="853"/>
      <c r="AJ69" s="853"/>
      <c r="AK69" s="853" t="s">
        <v>580</v>
      </c>
      <c r="AL69" s="853"/>
      <c r="AM69" s="853"/>
      <c r="AN69" s="853"/>
      <c r="AO69" s="853"/>
      <c r="AP69" s="853" t="s">
        <v>506</v>
      </c>
      <c r="AQ69" s="853"/>
      <c r="AR69" s="853"/>
      <c r="AS69" s="853"/>
      <c r="AT69" s="853"/>
      <c r="AU69" s="853" t="s">
        <v>506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595</v>
      </c>
      <c r="C70" s="896"/>
      <c r="D70" s="896"/>
      <c r="E70" s="896"/>
      <c r="F70" s="896"/>
      <c r="G70" s="896"/>
      <c r="H70" s="896"/>
      <c r="I70" s="896"/>
      <c r="J70" s="896"/>
      <c r="K70" s="896"/>
      <c r="L70" s="896"/>
      <c r="M70" s="896"/>
      <c r="N70" s="896"/>
      <c r="O70" s="896"/>
      <c r="P70" s="897"/>
      <c r="Q70" s="898">
        <v>60</v>
      </c>
      <c r="R70" s="853"/>
      <c r="S70" s="853"/>
      <c r="T70" s="853"/>
      <c r="U70" s="853"/>
      <c r="V70" s="853">
        <v>35</v>
      </c>
      <c r="W70" s="853"/>
      <c r="X70" s="853"/>
      <c r="Y70" s="853"/>
      <c r="Z70" s="853"/>
      <c r="AA70" s="853">
        <v>25</v>
      </c>
      <c r="AB70" s="853"/>
      <c r="AC70" s="853"/>
      <c r="AD70" s="853"/>
      <c r="AE70" s="853"/>
      <c r="AF70" s="853">
        <v>25</v>
      </c>
      <c r="AG70" s="853"/>
      <c r="AH70" s="853"/>
      <c r="AI70" s="853"/>
      <c r="AJ70" s="853"/>
      <c r="AK70" s="853" t="s">
        <v>580</v>
      </c>
      <c r="AL70" s="853"/>
      <c r="AM70" s="853"/>
      <c r="AN70" s="853"/>
      <c r="AO70" s="853"/>
      <c r="AP70" s="853" t="s">
        <v>573</v>
      </c>
      <c r="AQ70" s="853"/>
      <c r="AR70" s="853"/>
      <c r="AS70" s="853"/>
      <c r="AT70" s="853"/>
      <c r="AU70" s="853" t="s">
        <v>506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596</v>
      </c>
      <c r="C71" s="896"/>
      <c r="D71" s="896"/>
      <c r="E71" s="896"/>
      <c r="F71" s="896"/>
      <c r="G71" s="896"/>
      <c r="H71" s="896"/>
      <c r="I71" s="896"/>
      <c r="J71" s="896"/>
      <c r="K71" s="896"/>
      <c r="L71" s="896"/>
      <c r="M71" s="896"/>
      <c r="N71" s="896"/>
      <c r="O71" s="896"/>
      <c r="P71" s="897"/>
      <c r="Q71" s="898">
        <v>952</v>
      </c>
      <c r="R71" s="853"/>
      <c r="S71" s="853"/>
      <c r="T71" s="853"/>
      <c r="U71" s="853"/>
      <c r="V71" s="853">
        <v>930</v>
      </c>
      <c r="W71" s="853"/>
      <c r="X71" s="853"/>
      <c r="Y71" s="853"/>
      <c r="Z71" s="853"/>
      <c r="AA71" s="853">
        <v>22</v>
      </c>
      <c r="AB71" s="853"/>
      <c r="AC71" s="853"/>
      <c r="AD71" s="853"/>
      <c r="AE71" s="853"/>
      <c r="AF71" s="853">
        <v>22</v>
      </c>
      <c r="AG71" s="853"/>
      <c r="AH71" s="853"/>
      <c r="AI71" s="853"/>
      <c r="AJ71" s="853"/>
      <c r="AK71" s="853" t="s">
        <v>573</v>
      </c>
      <c r="AL71" s="853"/>
      <c r="AM71" s="853"/>
      <c r="AN71" s="853"/>
      <c r="AO71" s="853"/>
      <c r="AP71" s="853">
        <v>73</v>
      </c>
      <c r="AQ71" s="853"/>
      <c r="AR71" s="853"/>
      <c r="AS71" s="853"/>
      <c r="AT71" s="853"/>
      <c r="AU71" s="853" t="s">
        <v>506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577</v>
      </c>
      <c r="C72" s="896"/>
      <c r="D72" s="896"/>
      <c r="E72" s="896"/>
      <c r="F72" s="896"/>
      <c r="G72" s="896"/>
      <c r="H72" s="896"/>
      <c r="I72" s="896"/>
      <c r="J72" s="896"/>
      <c r="K72" s="896"/>
      <c r="L72" s="896"/>
      <c r="M72" s="896"/>
      <c r="N72" s="896"/>
      <c r="O72" s="896"/>
      <c r="P72" s="897"/>
      <c r="Q72" s="898">
        <v>204</v>
      </c>
      <c r="R72" s="853"/>
      <c r="S72" s="853"/>
      <c r="T72" s="853"/>
      <c r="U72" s="853"/>
      <c r="V72" s="853">
        <v>195</v>
      </c>
      <c r="W72" s="853"/>
      <c r="X72" s="853"/>
      <c r="Y72" s="853"/>
      <c r="Z72" s="853"/>
      <c r="AA72" s="853">
        <v>9</v>
      </c>
      <c r="AB72" s="853"/>
      <c r="AC72" s="853"/>
      <c r="AD72" s="853"/>
      <c r="AE72" s="853"/>
      <c r="AF72" s="853">
        <v>9</v>
      </c>
      <c r="AG72" s="853"/>
      <c r="AH72" s="853"/>
      <c r="AI72" s="853"/>
      <c r="AJ72" s="853"/>
      <c r="AK72" s="853">
        <v>16</v>
      </c>
      <c r="AL72" s="853"/>
      <c r="AM72" s="853"/>
      <c r="AN72" s="853"/>
      <c r="AO72" s="853"/>
      <c r="AP72" s="853" t="s">
        <v>506</v>
      </c>
      <c r="AQ72" s="853"/>
      <c r="AR72" s="853"/>
      <c r="AS72" s="853"/>
      <c r="AT72" s="853"/>
      <c r="AU72" s="853" t="s">
        <v>506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578</v>
      </c>
      <c r="C73" s="896"/>
      <c r="D73" s="896"/>
      <c r="E73" s="896"/>
      <c r="F73" s="896"/>
      <c r="G73" s="896"/>
      <c r="H73" s="896"/>
      <c r="I73" s="896"/>
      <c r="J73" s="896"/>
      <c r="K73" s="896"/>
      <c r="L73" s="896"/>
      <c r="M73" s="896"/>
      <c r="N73" s="896"/>
      <c r="O73" s="896"/>
      <c r="P73" s="897"/>
      <c r="Q73" s="898">
        <v>66</v>
      </c>
      <c r="R73" s="853"/>
      <c r="S73" s="853"/>
      <c r="T73" s="853"/>
      <c r="U73" s="853"/>
      <c r="V73" s="853">
        <v>66</v>
      </c>
      <c r="W73" s="853"/>
      <c r="X73" s="853"/>
      <c r="Y73" s="853"/>
      <c r="Z73" s="853"/>
      <c r="AA73" s="853" t="s">
        <v>580</v>
      </c>
      <c r="AB73" s="853"/>
      <c r="AC73" s="853"/>
      <c r="AD73" s="853"/>
      <c r="AE73" s="853"/>
      <c r="AF73" s="853" t="s">
        <v>581</v>
      </c>
      <c r="AG73" s="853"/>
      <c r="AH73" s="853"/>
      <c r="AI73" s="853"/>
      <c r="AJ73" s="853"/>
      <c r="AK73" s="853" t="s">
        <v>573</v>
      </c>
      <c r="AL73" s="853"/>
      <c r="AM73" s="853"/>
      <c r="AN73" s="853"/>
      <c r="AO73" s="853"/>
      <c r="AP73" s="853" t="s">
        <v>506</v>
      </c>
      <c r="AQ73" s="853"/>
      <c r="AR73" s="853"/>
      <c r="AS73" s="853"/>
      <c r="AT73" s="853"/>
      <c r="AU73" s="853" t="s">
        <v>506</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575</v>
      </c>
      <c r="C74" s="896"/>
      <c r="D74" s="896"/>
      <c r="E74" s="896"/>
      <c r="F74" s="896"/>
      <c r="G74" s="896"/>
      <c r="H74" s="896"/>
      <c r="I74" s="896"/>
      <c r="J74" s="896"/>
      <c r="K74" s="896"/>
      <c r="L74" s="896"/>
      <c r="M74" s="896"/>
      <c r="N74" s="896"/>
      <c r="O74" s="896"/>
      <c r="P74" s="897"/>
      <c r="Q74" s="898">
        <v>247</v>
      </c>
      <c r="R74" s="853"/>
      <c r="S74" s="853"/>
      <c r="T74" s="853"/>
      <c r="U74" s="853"/>
      <c r="V74" s="853">
        <v>205</v>
      </c>
      <c r="W74" s="853"/>
      <c r="X74" s="853"/>
      <c r="Y74" s="853"/>
      <c r="Z74" s="853"/>
      <c r="AA74" s="853">
        <v>42</v>
      </c>
      <c r="AB74" s="853"/>
      <c r="AC74" s="853"/>
      <c r="AD74" s="853"/>
      <c r="AE74" s="853"/>
      <c r="AF74" s="853">
        <v>42</v>
      </c>
      <c r="AG74" s="853"/>
      <c r="AH74" s="853"/>
      <c r="AI74" s="853"/>
      <c r="AJ74" s="853"/>
      <c r="AK74" s="853">
        <v>53</v>
      </c>
      <c r="AL74" s="853"/>
      <c r="AM74" s="853"/>
      <c r="AN74" s="853"/>
      <c r="AO74" s="853"/>
      <c r="AP74" s="853" t="s">
        <v>506</v>
      </c>
      <c r="AQ74" s="853"/>
      <c r="AR74" s="853"/>
      <c r="AS74" s="853"/>
      <c r="AT74" s="853"/>
      <c r="AU74" s="853" t="s">
        <v>506</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576</v>
      </c>
      <c r="C75" s="896"/>
      <c r="D75" s="896"/>
      <c r="E75" s="896"/>
      <c r="F75" s="896"/>
      <c r="G75" s="896"/>
      <c r="H75" s="896"/>
      <c r="I75" s="896"/>
      <c r="J75" s="896"/>
      <c r="K75" s="896"/>
      <c r="L75" s="896"/>
      <c r="M75" s="896"/>
      <c r="N75" s="896"/>
      <c r="O75" s="896"/>
      <c r="P75" s="897"/>
      <c r="Q75" s="901">
        <v>758744</v>
      </c>
      <c r="R75" s="902"/>
      <c r="S75" s="902"/>
      <c r="T75" s="902"/>
      <c r="U75" s="852"/>
      <c r="V75" s="903">
        <v>730814</v>
      </c>
      <c r="W75" s="902"/>
      <c r="X75" s="902"/>
      <c r="Y75" s="902"/>
      <c r="Z75" s="852"/>
      <c r="AA75" s="903">
        <v>27930</v>
      </c>
      <c r="AB75" s="902"/>
      <c r="AC75" s="902"/>
      <c r="AD75" s="902"/>
      <c r="AE75" s="852"/>
      <c r="AF75" s="903">
        <v>27930</v>
      </c>
      <c r="AG75" s="902"/>
      <c r="AH75" s="902"/>
      <c r="AI75" s="902"/>
      <c r="AJ75" s="852"/>
      <c r="AK75" s="903" t="s">
        <v>506</v>
      </c>
      <c r="AL75" s="902"/>
      <c r="AM75" s="902"/>
      <c r="AN75" s="902"/>
      <c r="AO75" s="852"/>
      <c r="AP75" s="903" t="s">
        <v>506</v>
      </c>
      <c r="AQ75" s="902"/>
      <c r="AR75" s="902"/>
      <c r="AS75" s="902"/>
      <c r="AT75" s="852"/>
      <c r="AU75" s="903" t="s">
        <v>506</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384</v>
      </c>
      <c r="B88" s="812" t="s">
        <v>417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28033</v>
      </c>
      <c r="AG88" s="864"/>
      <c r="AH88" s="864"/>
      <c r="AI88" s="864"/>
      <c r="AJ88" s="864"/>
      <c r="AK88" s="861"/>
      <c r="AL88" s="861"/>
      <c r="AM88" s="861"/>
      <c r="AN88" s="861"/>
      <c r="AO88" s="861"/>
      <c r="AP88" s="864">
        <v>73</v>
      </c>
      <c r="AQ88" s="864"/>
      <c r="AR88" s="864"/>
      <c r="AS88" s="864"/>
      <c r="AT88" s="864"/>
      <c r="AU88" s="864" t="s">
        <v>594</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426</v>
      </c>
      <c r="AB109" s="917"/>
      <c r="AC109" s="917"/>
      <c r="AD109" s="917"/>
      <c r="AE109" s="918"/>
      <c r="AF109" s="916" t="s">
        <v>302</v>
      </c>
      <c r="AG109" s="917"/>
      <c r="AH109" s="917"/>
      <c r="AI109" s="917"/>
      <c r="AJ109" s="918"/>
      <c r="AK109" s="916" t="s">
        <v>301</v>
      </c>
      <c r="AL109" s="917"/>
      <c r="AM109" s="917"/>
      <c r="AN109" s="917"/>
      <c r="AO109" s="918"/>
      <c r="AP109" s="916" t="s">
        <v>427</v>
      </c>
      <c r="AQ109" s="917"/>
      <c r="AR109" s="917"/>
      <c r="AS109" s="917"/>
      <c r="AT109" s="919"/>
      <c r="AU109" s="936" t="s">
        <v>425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426</v>
      </c>
      <c r="BR109" s="917"/>
      <c r="BS109" s="917"/>
      <c r="BT109" s="917"/>
      <c r="BU109" s="918"/>
      <c r="BV109" s="916" t="s">
        <v>302</v>
      </c>
      <c r="BW109" s="917"/>
      <c r="BX109" s="917"/>
      <c r="BY109" s="917"/>
      <c r="BZ109" s="918"/>
      <c r="CA109" s="916" t="s">
        <v>301</v>
      </c>
      <c r="CB109" s="917"/>
      <c r="CC109" s="917"/>
      <c r="CD109" s="917"/>
      <c r="CE109" s="918"/>
      <c r="CF109" s="937" t="s">
        <v>427</v>
      </c>
      <c r="CG109" s="937"/>
      <c r="CH109" s="937"/>
      <c r="CI109" s="937"/>
      <c r="CJ109" s="937"/>
      <c r="CK109" s="916" t="s">
        <v>428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426</v>
      </c>
      <c r="DH109" s="917"/>
      <c r="DI109" s="917"/>
      <c r="DJ109" s="917"/>
      <c r="DK109" s="918"/>
      <c r="DL109" s="916" t="s">
        <v>302</v>
      </c>
      <c r="DM109" s="917"/>
      <c r="DN109" s="917"/>
      <c r="DO109" s="917"/>
      <c r="DP109" s="918"/>
      <c r="DQ109" s="916" t="s">
        <v>301</v>
      </c>
      <c r="DR109" s="917"/>
      <c r="DS109" s="917"/>
      <c r="DT109" s="917"/>
      <c r="DU109" s="918"/>
      <c r="DV109" s="916" t="s">
        <v>427</v>
      </c>
      <c r="DW109" s="917"/>
      <c r="DX109" s="917"/>
      <c r="DY109" s="917"/>
      <c r="DZ109" s="919"/>
    </row>
    <row r="110" spans="1:131" s="226" customFormat="1" ht="26.25" customHeight="1">
      <c r="A110" s="920" t="s">
        <v>429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2405010</v>
      </c>
      <c r="AB110" s="924"/>
      <c r="AC110" s="924"/>
      <c r="AD110" s="924"/>
      <c r="AE110" s="925"/>
      <c r="AF110" s="926">
        <v>2175057</v>
      </c>
      <c r="AG110" s="924"/>
      <c r="AH110" s="924"/>
      <c r="AI110" s="924"/>
      <c r="AJ110" s="925"/>
      <c r="AK110" s="926">
        <v>2078315</v>
      </c>
      <c r="AL110" s="924"/>
      <c r="AM110" s="924"/>
      <c r="AN110" s="924"/>
      <c r="AO110" s="925"/>
      <c r="AP110" s="927">
        <v>18.2</v>
      </c>
      <c r="AQ110" s="928"/>
      <c r="AR110" s="928"/>
      <c r="AS110" s="928"/>
      <c r="AT110" s="929"/>
      <c r="AU110" s="930" t="s">
        <v>67</v>
      </c>
      <c r="AV110" s="931"/>
      <c r="AW110" s="931"/>
      <c r="AX110" s="931"/>
      <c r="AY110" s="931"/>
      <c r="AZ110" s="972" t="s">
        <v>430</v>
      </c>
      <c r="BA110" s="921"/>
      <c r="BB110" s="921"/>
      <c r="BC110" s="921"/>
      <c r="BD110" s="921"/>
      <c r="BE110" s="921"/>
      <c r="BF110" s="921"/>
      <c r="BG110" s="921"/>
      <c r="BH110" s="921"/>
      <c r="BI110" s="921"/>
      <c r="BJ110" s="921"/>
      <c r="BK110" s="921"/>
      <c r="BL110" s="921"/>
      <c r="BM110" s="921"/>
      <c r="BN110" s="921"/>
      <c r="BO110" s="921"/>
      <c r="BP110" s="922"/>
      <c r="BQ110" s="958">
        <v>21244375</v>
      </c>
      <c r="BR110" s="959"/>
      <c r="BS110" s="959"/>
      <c r="BT110" s="959"/>
      <c r="BU110" s="959"/>
      <c r="BV110" s="959">
        <v>20786123</v>
      </c>
      <c r="BW110" s="959"/>
      <c r="BX110" s="959"/>
      <c r="BY110" s="959"/>
      <c r="BZ110" s="959"/>
      <c r="CA110" s="959">
        <v>20626563</v>
      </c>
      <c r="CB110" s="959"/>
      <c r="CC110" s="959"/>
      <c r="CD110" s="959"/>
      <c r="CE110" s="959"/>
      <c r="CF110" s="973">
        <v>180.8</v>
      </c>
      <c r="CG110" s="974"/>
      <c r="CH110" s="974"/>
      <c r="CI110" s="974"/>
      <c r="CJ110" s="974"/>
      <c r="CK110" s="975" t="s">
        <v>431</v>
      </c>
      <c r="CL110" s="976"/>
      <c r="CM110" s="955" t="s">
        <v>432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122</v>
      </c>
      <c r="DR110" s="959"/>
      <c r="DS110" s="959"/>
      <c r="DT110" s="959"/>
      <c r="DU110" s="959"/>
      <c r="DV110" s="960" t="s">
        <v>122</v>
      </c>
      <c r="DW110" s="960"/>
      <c r="DX110" s="960"/>
      <c r="DY110" s="960"/>
      <c r="DZ110" s="961"/>
    </row>
    <row r="111" spans="1:131" s="226" customFormat="1" ht="26.25" customHeight="1">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122</v>
      </c>
      <c r="AG111" s="966"/>
      <c r="AH111" s="966"/>
      <c r="AI111" s="966"/>
      <c r="AJ111" s="967"/>
      <c r="AK111" s="968" t="s">
        <v>122</v>
      </c>
      <c r="AL111" s="966"/>
      <c r="AM111" s="966"/>
      <c r="AN111" s="966"/>
      <c r="AO111" s="967"/>
      <c r="AP111" s="969" t="s">
        <v>122</v>
      </c>
      <c r="AQ111" s="970"/>
      <c r="AR111" s="970"/>
      <c r="AS111" s="970"/>
      <c r="AT111" s="971"/>
      <c r="AU111" s="932"/>
      <c r="AV111" s="933"/>
      <c r="AW111" s="933"/>
      <c r="AX111" s="933"/>
      <c r="AY111" s="933"/>
      <c r="AZ111" s="981" t="s">
        <v>434</v>
      </c>
      <c r="BA111" s="982"/>
      <c r="BB111" s="982"/>
      <c r="BC111" s="982"/>
      <c r="BD111" s="982"/>
      <c r="BE111" s="982"/>
      <c r="BF111" s="982"/>
      <c r="BG111" s="982"/>
      <c r="BH111" s="982"/>
      <c r="BI111" s="982"/>
      <c r="BJ111" s="982"/>
      <c r="BK111" s="982"/>
      <c r="BL111" s="982"/>
      <c r="BM111" s="982"/>
      <c r="BN111" s="982"/>
      <c r="BO111" s="982"/>
      <c r="BP111" s="983"/>
      <c r="BQ111" s="951">
        <v>441594</v>
      </c>
      <c r="BR111" s="952"/>
      <c r="BS111" s="952"/>
      <c r="BT111" s="952"/>
      <c r="BU111" s="952"/>
      <c r="BV111" s="952">
        <v>441834</v>
      </c>
      <c r="BW111" s="952"/>
      <c r="BX111" s="952"/>
      <c r="BY111" s="952"/>
      <c r="BZ111" s="952"/>
      <c r="CA111" s="952">
        <v>442254</v>
      </c>
      <c r="CB111" s="952"/>
      <c r="CC111" s="952"/>
      <c r="CD111" s="952"/>
      <c r="CE111" s="952"/>
      <c r="CF111" s="946">
        <v>3.9</v>
      </c>
      <c r="CG111" s="947"/>
      <c r="CH111" s="947"/>
      <c r="CI111" s="947"/>
      <c r="CJ111" s="947"/>
      <c r="CK111" s="977"/>
      <c r="CL111" s="978"/>
      <c r="CM111" s="948" t="s">
        <v>435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122</v>
      </c>
      <c r="DR111" s="952"/>
      <c r="DS111" s="952"/>
      <c r="DT111" s="952"/>
      <c r="DU111" s="952"/>
      <c r="DV111" s="953" t="s">
        <v>122</v>
      </c>
      <c r="DW111" s="953"/>
      <c r="DX111" s="953"/>
      <c r="DY111" s="953"/>
      <c r="DZ111" s="954"/>
    </row>
    <row r="112" spans="1:131" s="226" customFormat="1" ht="26.25" customHeight="1">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122</v>
      </c>
      <c r="AG112" s="991"/>
      <c r="AH112" s="991"/>
      <c r="AI112" s="991"/>
      <c r="AJ112" s="992"/>
      <c r="AK112" s="993" t="s">
        <v>438</v>
      </c>
      <c r="AL112" s="991"/>
      <c r="AM112" s="991"/>
      <c r="AN112" s="991"/>
      <c r="AO112" s="992"/>
      <c r="AP112" s="994" t="s">
        <v>122</v>
      </c>
      <c r="AQ112" s="995"/>
      <c r="AR112" s="995"/>
      <c r="AS112" s="995"/>
      <c r="AT112" s="996"/>
      <c r="AU112" s="932"/>
      <c r="AV112" s="933"/>
      <c r="AW112" s="933"/>
      <c r="AX112" s="933"/>
      <c r="AY112" s="933"/>
      <c r="AZ112" s="981" t="s">
        <v>439</v>
      </c>
      <c r="BA112" s="982"/>
      <c r="BB112" s="982"/>
      <c r="BC112" s="982"/>
      <c r="BD112" s="982"/>
      <c r="BE112" s="982"/>
      <c r="BF112" s="982"/>
      <c r="BG112" s="982"/>
      <c r="BH112" s="982"/>
      <c r="BI112" s="982"/>
      <c r="BJ112" s="982"/>
      <c r="BK112" s="982"/>
      <c r="BL112" s="982"/>
      <c r="BM112" s="982"/>
      <c r="BN112" s="982"/>
      <c r="BO112" s="982"/>
      <c r="BP112" s="983"/>
      <c r="BQ112" s="951">
        <v>11893508</v>
      </c>
      <c r="BR112" s="952"/>
      <c r="BS112" s="952"/>
      <c r="BT112" s="952"/>
      <c r="BU112" s="952"/>
      <c r="BV112" s="952">
        <v>11892017</v>
      </c>
      <c r="BW112" s="952"/>
      <c r="BX112" s="952"/>
      <c r="BY112" s="952"/>
      <c r="BZ112" s="952"/>
      <c r="CA112" s="952">
        <v>11681591</v>
      </c>
      <c r="CB112" s="952"/>
      <c r="CC112" s="952"/>
      <c r="CD112" s="952"/>
      <c r="CE112" s="952"/>
      <c r="CF112" s="946">
        <v>102.4</v>
      </c>
      <c r="CG112" s="947"/>
      <c r="CH112" s="947"/>
      <c r="CI112" s="947"/>
      <c r="CJ112" s="947"/>
      <c r="CK112" s="977"/>
      <c r="CL112" s="978"/>
      <c r="CM112" s="948" t="s">
        <v>440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441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726814</v>
      </c>
      <c r="AB113" s="966"/>
      <c r="AC113" s="966"/>
      <c r="AD113" s="966"/>
      <c r="AE113" s="967"/>
      <c r="AF113" s="968">
        <v>737604</v>
      </c>
      <c r="AG113" s="966"/>
      <c r="AH113" s="966"/>
      <c r="AI113" s="966"/>
      <c r="AJ113" s="967"/>
      <c r="AK113" s="968">
        <v>711648</v>
      </c>
      <c r="AL113" s="966"/>
      <c r="AM113" s="966"/>
      <c r="AN113" s="966"/>
      <c r="AO113" s="967"/>
      <c r="AP113" s="969">
        <v>6.2</v>
      </c>
      <c r="AQ113" s="970"/>
      <c r="AR113" s="970"/>
      <c r="AS113" s="970"/>
      <c r="AT113" s="971"/>
      <c r="AU113" s="932"/>
      <c r="AV113" s="933"/>
      <c r="AW113" s="933"/>
      <c r="AX113" s="933"/>
      <c r="AY113" s="933"/>
      <c r="AZ113" s="981" t="s">
        <v>442</v>
      </c>
      <c r="BA113" s="982"/>
      <c r="BB113" s="982"/>
      <c r="BC113" s="982"/>
      <c r="BD113" s="982"/>
      <c r="BE113" s="982"/>
      <c r="BF113" s="982"/>
      <c r="BG113" s="982"/>
      <c r="BH113" s="982"/>
      <c r="BI113" s="982"/>
      <c r="BJ113" s="982"/>
      <c r="BK113" s="982"/>
      <c r="BL113" s="982"/>
      <c r="BM113" s="982"/>
      <c r="BN113" s="982"/>
      <c r="BO113" s="982"/>
      <c r="BP113" s="983"/>
      <c r="BQ113" s="951" t="s">
        <v>122</v>
      </c>
      <c r="BR113" s="952"/>
      <c r="BS113" s="952"/>
      <c r="BT113" s="952"/>
      <c r="BU113" s="952"/>
      <c r="BV113" s="952" t="s">
        <v>122</v>
      </c>
      <c r="BW113" s="952"/>
      <c r="BX113" s="952"/>
      <c r="BY113" s="952"/>
      <c r="BZ113" s="952"/>
      <c r="CA113" s="952" t="s">
        <v>122</v>
      </c>
      <c r="CB113" s="952"/>
      <c r="CC113" s="952"/>
      <c r="CD113" s="952"/>
      <c r="CE113" s="952"/>
      <c r="CF113" s="946" t="s">
        <v>122</v>
      </c>
      <c r="CG113" s="947"/>
      <c r="CH113" s="947"/>
      <c r="CI113" s="947"/>
      <c r="CJ113" s="947"/>
      <c r="CK113" s="977"/>
      <c r="CL113" s="978"/>
      <c r="CM113" s="948" t="s">
        <v>443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122</v>
      </c>
      <c r="DR113" s="991"/>
      <c r="DS113" s="991"/>
      <c r="DT113" s="991"/>
      <c r="DU113" s="992"/>
      <c r="DV113" s="994" t="s">
        <v>122</v>
      </c>
      <c r="DW113" s="995"/>
      <c r="DX113" s="995"/>
      <c r="DY113" s="995"/>
      <c r="DZ113" s="996"/>
    </row>
    <row r="114" spans="1:130" s="226" customFormat="1" ht="26.25" customHeight="1">
      <c r="A114" s="986"/>
      <c r="B114" s="987"/>
      <c r="C114" s="982" t="s">
        <v>444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122</v>
      </c>
      <c r="AB114" s="991"/>
      <c r="AC114" s="991"/>
      <c r="AD114" s="991"/>
      <c r="AE114" s="992"/>
      <c r="AF114" s="993" t="s">
        <v>122</v>
      </c>
      <c r="AG114" s="991"/>
      <c r="AH114" s="991"/>
      <c r="AI114" s="991"/>
      <c r="AJ114" s="992"/>
      <c r="AK114" s="993" t="s">
        <v>122</v>
      </c>
      <c r="AL114" s="991"/>
      <c r="AM114" s="991"/>
      <c r="AN114" s="991"/>
      <c r="AO114" s="992"/>
      <c r="AP114" s="994" t="s">
        <v>122</v>
      </c>
      <c r="AQ114" s="995"/>
      <c r="AR114" s="995"/>
      <c r="AS114" s="995"/>
      <c r="AT114" s="996"/>
      <c r="AU114" s="932"/>
      <c r="AV114" s="933"/>
      <c r="AW114" s="933"/>
      <c r="AX114" s="933"/>
      <c r="AY114" s="933"/>
      <c r="AZ114" s="981" t="s">
        <v>445</v>
      </c>
      <c r="BA114" s="982"/>
      <c r="BB114" s="982"/>
      <c r="BC114" s="982"/>
      <c r="BD114" s="982"/>
      <c r="BE114" s="982"/>
      <c r="BF114" s="982"/>
      <c r="BG114" s="982"/>
      <c r="BH114" s="982"/>
      <c r="BI114" s="982"/>
      <c r="BJ114" s="982"/>
      <c r="BK114" s="982"/>
      <c r="BL114" s="982"/>
      <c r="BM114" s="982"/>
      <c r="BN114" s="982"/>
      <c r="BO114" s="982"/>
      <c r="BP114" s="983"/>
      <c r="BQ114" s="951">
        <v>2936238</v>
      </c>
      <c r="BR114" s="952"/>
      <c r="BS114" s="952"/>
      <c r="BT114" s="952"/>
      <c r="BU114" s="952"/>
      <c r="BV114" s="952">
        <v>3099294</v>
      </c>
      <c r="BW114" s="952"/>
      <c r="BX114" s="952"/>
      <c r="BY114" s="952"/>
      <c r="BZ114" s="952"/>
      <c r="CA114" s="952">
        <v>2826955</v>
      </c>
      <c r="CB114" s="952"/>
      <c r="CC114" s="952"/>
      <c r="CD114" s="952"/>
      <c r="CE114" s="952"/>
      <c r="CF114" s="946">
        <v>24.8</v>
      </c>
      <c r="CG114" s="947"/>
      <c r="CH114" s="947"/>
      <c r="CI114" s="947"/>
      <c r="CJ114" s="947"/>
      <c r="CK114" s="977"/>
      <c r="CL114" s="978"/>
      <c r="CM114" s="948" t="s">
        <v>446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122</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447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598</v>
      </c>
      <c r="AB115" s="966"/>
      <c r="AC115" s="966"/>
      <c r="AD115" s="966"/>
      <c r="AE115" s="967"/>
      <c r="AF115" s="968">
        <v>583</v>
      </c>
      <c r="AG115" s="966"/>
      <c r="AH115" s="966"/>
      <c r="AI115" s="966"/>
      <c r="AJ115" s="967"/>
      <c r="AK115" s="968">
        <v>574</v>
      </c>
      <c r="AL115" s="966"/>
      <c r="AM115" s="966"/>
      <c r="AN115" s="966"/>
      <c r="AO115" s="967"/>
      <c r="AP115" s="969">
        <v>0</v>
      </c>
      <c r="AQ115" s="970"/>
      <c r="AR115" s="970"/>
      <c r="AS115" s="970"/>
      <c r="AT115" s="971"/>
      <c r="AU115" s="932"/>
      <c r="AV115" s="933"/>
      <c r="AW115" s="933"/>
      <c r="AX115" s="933"/>
      <c r="AY115" s="933"/>
      <c r="AZ115" s="981" t="s">
        <v>448</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122</v>
      </c>
      <c r="CB115" s="952"/>
      <c r="CC115" s="952"/>
      <c r="CD115" s="952"/>
      <c r="CE115" s="952"/>
      <c r="CF115" s="946" t="s">
        <v>122</v>
      </c>
      <c r="CG115" s="947"/>
      <c r="CH115" s="947"/>
      <c r="CI115" s="947"/>
      <c r="CJ115" s="947"/>
      <c r="CK115" s="977"/>
      <c r="CL115" s="978"/>
      <c r="CM115" s="981" t="s">
        <v>449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433049</v>
      </c>
      <c r="DH115" s="991"/>
      <c r="DI115" s="991"/>
      <c r="DJ115" s="991"/>
      <c r="DK115" s="992"/>
      <c r="DL115" s="993">
        <v>433872</v>
      </c>
      <c r="DM115" s="991"/>
      <c r="DN115" s="991"/>
      <c r="DO115" s="991"/>
      <c r="DP115" s="992"/>
      <c r="DQ115" s="993">
        <v>434868</v>
      </c>
      <c r="DR115" s="991"/>
      <c r="DS115" s="991"/>
      <c r="DT115" s="991"/>
      <c r="DU115" s="992"/>
      <c r="DV115" s="994">
        <v>3.8</v>
      </c>
      <c r="DW115" s="995"/>
      <c r="DX115" s="995"/>
      <c r="DY115" s="995"/>
      <c r="DZ115" s="996"/>
    </row>
    <row r="116" spans="1:130" s="226" customFormat="1" ht="26.25" customHeight="1">
      <c r="A116" s="988"/>
      <c r="B116" s="989"/>
      <c r="C116" s="997" t="s">
        <v>450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122</v>
      </c>
      <c r="AG116" s="991"/>
      <c r="AH116" s="991"/>
      <c r="AI116" s="991"/>
      <c r="AJ116" s="992"/>
      <c r="AK116" s="993" t="s">
        <v>122</v>
      </c>
      <c r="AL116" s="991"/>
      <c r="AM116" s="991"/>
      <c r="AN116" s="991"/>
      <c r="AO116" s="992"/>
      <c r="AP116" s="994" t="s">
        <v>122</v>
      </c>
      <c r="AQ116" s="995"/>
      <c r="AR116" s="995"/>
      <c r="AS116" s="995"/>
      <c r="AT116" s="996"/>
      <c r="AU116" s="932"/>
      <c r="AV116" s="933"/>
      <c r="AW116" s="933"/>
      <c r="AX116" s="933"/>
      <c r="AY116" s="933"/>
      <c r="AZ116" s="999" t="s">
        <v>451</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452</v>
      </c>
      <c r="BW116" s="952"/>
      <c r="BX116" s="952"/>
      <c r="BY116" s="952"/>
      <c r="BZ116" s="952"/>
      <c r="CA116" s="952" t="s">
        <v>122</v>
      </c>
      <c r="CB116" s="952"/>
      <c r="CC116" s="952"/>
      <c r="CD116" s="952"/>
      <c r="CE116" s="952"/>
      <c r="CF116" s="946" t="s">
        <v>122</v>
      </c>
      <c r="CG116" s="947"/>
      <c r="CH116" s="947"/>
      <c r="CI116" s="947"/>
      <c r="CJ116" s="947"/>
      <c r="CK116" s="977"/>
      <c r="CL116" s="978"/>
      <c r="CM116" s="948" t="s">
        <v>453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3132422</v>
      </c>
      <c r="AB117" s="1009"/>
      <c r="AC117" s="1009"/>
      <c r="AD117" s="1009"/>
      <c r="AE117" s="1010"/>
      <c r="AF117" s="1011">
        <v>2913244</v>
      </c>
      <c r="AG117" s="1009"/>
      <c r="AH117" s="1009"/>
      <c r="AI117" s="1009"/>
      <c r="AJ117" s="1010"/>
      <c r="AK117" s="1011">
        <v>2790537</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122</v>
      </c>
      <c r="BW117" s="952"/>
      <c r="BX117" s="952"/>
      <c r="BY117" s="952"/>
      <c r="BZ117" s="952"/>
      <c r="CA117" s="952" t="s">
        <v>122</v>
      </c>
      <c r="CB117" s="952"/>
      <c r="CC117" s="952"/>
      <c r="CD117" s="952"/>
      <c r="CE117" s="952"/>
      <c r="CF117" s="946" t="s">
        <v>122</v>
      </c>
      <c r="CG117" s="947"/>
      <c r="CH117" s="947"/>
      <c r="CI117" s="947"/>
      <c r="CJ117" s="947"/>
      <c r="CK117" s="977"/>
      <c r="CL117" s="978"/>
      <c r="CM117" s="948" t="s">
        <v>456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426</v>
      </c>
      <c r="AB118" s="917"/>
      <c r="AC118" s="917"/>
      <c r="AD118" s="917"/>
      <c r="AE118" s="918"/>
      <c r="AF118" s="916" t="s">
        <v>302</v>
      </c>
      <c r="AG118" s="917"/>
      <c r="AH118" s="917"/>
      <c r="AI118" s="917"/>
      <c r="AJ118" s="918"/>
      <c r="AK118" s="916" t="s">
        <v>301</v>
      </c>
      <c r="AL118" s="917"/>
      <c r="AM118" s="917"/>
      <c r="AN118" s="917"/>
      <c r="AO118" s="918"/>
      <c r="AP118" s="1003" t="s">
        <v>427</v>
      </c>
      <c r="AQ118" s="1004"/>
      <c r="AR118" s="1004"/>
      <c r="AS118" s="1004"/>
      <c r="AT118" s="1005"/>
      <c r="AU118" s="932"/>
      <c r="AV118" s="933"/>
      <c r="AW118" s="933"/>
      <c r="AX118" s="933"/>
      <c r="AY118" s="933"/>
      <c r="AZ118" s="1006" t="s">
        <v>457</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122</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431</v>
      </c>
      <c r="B119" s="976"/>
      <c r="C119" s="955" t="s">
        <v>432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459</v>
      </c>
      <c r="BP119" s="1038"/>
      <c r="BQ119" s="1029">
        <v>36515715</v>
      </c>
      <c r="BR119" s="1030"/>
      <c r="BS119" s="1030"/>
      <c r="BT119" s="1030"/>
      <c r="BU119" s="1030"/>
      <c r="BV119" s="1030">
        <v>36219268</v>
      </c>
      <c r="BW119" s="1030"/>
      <c r="BX119" s="1030"/>
      <c r="BY119" s="1030"/>
      <c r="BZ119" s="1030"/>
      <c r="CA119" s="1030">
        <v>35577363</v>
      </c>
      <c r="CB119" s="1030"/>
      <c r="CC119" s="1030"/>
      <c r="CD119" s="1030"/>
      <c r="CE119" s="1030"/>
      <c r="CF119" s="1031"/>
      <c r="CG119" s="1032"/>
      <c r="CH119" s="1032"/>
      <c r="CI119" s="1032"/>
      <c r="CJ119" s="1033"/>
      <c r="CK119" s="979"/>
      <c r="CL119" s="980"/>
      <c r="CM119" s="1034" t="s">
        <v>460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8545</v>
      </c>
      <c r="DH119" s="1016"/>
      <c r="DI119" s="1016"/>
      <c r="DJ119" s="1016"/>
      <c r="DK119" s="1017"/>
      <c r="DL119" s="1015">
        <v>7962</v>
      </c>
      <c r="DM119" s="1016"/>
      <c r="DN119" s="1016"/>
      <c r="DO119" s="1016"/>
      <c r="DP119" s="1017"/>
      <c r="DQ119" s="1015">
        <v>7386</v>
      </c>
      <c r="DR119" s="1016"/>
      <c r="DS119" s="1016"/>
      <c r="DT119" s="1016"/>
      <c r="DU119" s="1017"/>
      <c r="DV119" s="1018">
        <v>0.1</v>
      </c>
      <c r="DW119" s="1019"/>
      <c r="DX119" s="1019"/>
      <c r="DY119" s="1019"/>
      <c r="DZ119" s="1020"/>
    </row>
    <row r="120" spans="1:130" s="226" customFormat="1" ht="26.25" customHeight="1">
      <c r="A120" s="1091"/>
      <c r="B120" s="978"/>
      <c r="C120" s="948" t="s">
        <v>435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461</v>
      </c>
      <c r="AV120" s="1022"/>
      <c r="AW120" s="1022"/>
      <c r="AX120" s="1022"/>
      <c r="AY120" s="1023"/>
      <c r="AZ120" s="972" t="s">
        <v>462</v>
      </c>
      <c r="BA120" s="921"/>
      <c r="BB120" s="921"/>
      <c r="BC120" s="921"/>
      <c r="BD120" s="921"/>
      <c r="BE120" s="921"/>
      <c r="BF120" s="921"/>
      <c r="BG120" s="921"/>
      <c r="BH120" s="921"/>
      <c r="BI120" s="921"/>
      <c r="BJ120" s="921"/>
      <c r="BK120" s="921"/>
      <c r="BL120" s="921"/>
      <c r="BM120" s="921"/>
      <c r="BN120" s="921"/>
      <c r="BO120" s="921"/>
      <c r="BP120" s="922"/>
      <c r="BQ120" s="958">
        <v>4286982</v>
      </c>
      <c r="BR120" s="959"/>
      <c r="BS120" s="959"/>
      <c r="BT120" s="959"/>
      <c r="BU120" s="959"/>
      <c r="BV120" s="959">
        <v>4313316</v>
      </c>
      <c r="BW120" s="959"/>
      <c r="BX120" s="959"/>
      <c r="BY120" s="959"/>
      <c r="BZ120" s="959"/>
      <c r="CA120" s="959">
        <v>4297650</v>
      </c>
      <c r="CB120" s="959"/>
      <c r="CC120" s="959"/>
      <c r="CD120" s="959"/>
      <c r="CE120" s="959"/>
      <c r="CF120" s="973">
        <v>37.700000000000003</v>
      </c>
      <c r="CG120" s="974"/>
      <c r="CH120" s="974"/>
      <c r="CI120" s="974"/>
      <c r="CJ120" s="974"/>
      <c r="CK120" s="1039" t="s">
        <v>463</v>
      </c>
      <c r="CL120" s="1040"/>
      <c r="CM120" s="1040"/>
      <c r="CN120" s="1040"/>
      <c r="CO120" s="1041"/>
      <c r="CP120" s="1047" t="s">
        <v>464</v>
      </c>
      <c r="CQ120" s="1048"/>
      <c r="CR120" s="1048"/>
      <c r="CS120" s="1048"/>
      <c r="CT120" s="1048"/>
      <c r="CU120" s="1048"/>
      <c r="CV120" s="1048"/>
      <c r="CW120" s="1048"/>
      <c r="CX120" s="1048"/>
      <c r="CY120" s="1048"/>
      <c r="CZ120" s="1048"/>
      <c r="DA120" s="1048"/>
      <c r="DB120" s="1048"/>
      <c r="DC120" s="1048"/>
      <c r="DD120" s="1048"/>
      <c r="DE120" s="1048"/>
      <c r="DF120" s="1049"/>
      <c r="DG120" s="958">
        <v>10486350</v>
      </c>
      <c r="DH120" s="959"/>
      <c r="DI120" s="959"/>
      <c r="DJ120" s="959"/>
      <c r="DK120" s="959"/>
      <c r="DL120" s="959">
        <v>10621000</v>
      </c>
      <c r="DM120" s="959"/>
      <c r="DN120" s="959"/>
      <c r="DO120" s="959"/>
      <c r="DP120" s="959"/>
      <c r="DQ120" s="959">
        <v>10824082</v>
      </c>
      <c r="DR120" s="959"/>
      <c r="DS120" s="959"/>
      <c r="DT120" s="959"/>
      <c r="DU120" s="959"/>
      <c r="DV120" s="960">
        <v>94.9</v>
      </c>
      <c r="DW120" s="960"/>
      <c r="DX120" s="960"/>
      <c r="DY120" s="960"/>
      <c r="DZ120" s="961"/>
    </row>
    <row r="121" spans="1:130" s="226" customFormat="1" ht="26.25" customHeight="1">
      <c r="A121" s="1091"/>
      <c r="B121" s="978"/>
      <c r="C121" s="999" t="s">
        <v>465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466</v>
      </c>
      <c r="BA121" s="982"/>
      <c r="BB121" s="982"/>
      <c r="BC121" s="982"/>
      <c r="BD121" s="982"/>
      <c r="BE121" s="982"/>
      <c r="BF121" s="982"/>
      <c r="BG121" s="982"/>
      <c r="BH121" s="982"/>
      <c r="BI121" s="982"/>
      <c r="BJ121" s="982"/>
      <c r="BK121" s="982"/>
      <c r="BL121" s="982"/>
      <c r="BM121" s="982"/>
      <c r="BN121" s="982"/>
      <c r="BO121" s="982"/>
      <c r="BP121" s="983"/>
      <c r="BQ121" s="951">
        <v>4792144</v>
      </c>
      <c r="BR121" s="952"/>
      <c r="BS121" s="952"/>
      <c r="BT121" s="952"/>
      <c r="BU121" s="952"/>
      <c r="BV121" s="952">
        <v>4984588</v>
      </c>
      <c r="BW121" s="952"/>
      <c r="BX121" s="952"/>
      <c r="BY121" s="952"/>
      <c r="BZ121" s="952"/>
      <c r="CA121" s="952">
        <v>5240247</v>
      </c>
      <c r="CB121" s="952"/>
      <c r="CC121" s="952"/>
      <c r="CD121" s="952"/>
      <c r="CE121" s="952"/>
      <c r="CF121" s="946">
        <v>45.9</v>
      </c>
      <c r="CG121" s="947"/>
      <c r="CH121" s="947"/>
      <c r="CI121" s="947"/>
      <c r="CJ121" s="947"/>
      <c r="CK121" s="1042"/>
      <c r="CL121" s="1043"/>
      <c r="CM121" s="1043"/>
      <c r="CN121" s="1043"/>
      <c r="CO121" s="1044"/>
      <c r="CP121" s="1052" t="s">
        <v>405</v>
      </c>
      <c r="CQ121" s="1053"/>
      <c r="CR121" s="1053"/>
      <c r="CS121" s="1053"/>
      <c r="CT121" s="1053"/>
      <c r="CU121" s="1053"/>
      <c r="CV121" s="1053"/>
      <c r="CW121" s="1053"/>
      <c r="CX121" s="1053"/>
      <c r="CY121" s="1053"/>
      <c r="CZ121" s="1053"/>
      <c r="DA121" s="1053"/>
      <c r="DB121" s="1053"/>
      <c r="DC121" s="1053"/>
      <c r="DD121" s="1053"/>
      <c r="DE121" s="1053"/>
      <c r="DF121" s="1054"/>
      <c r="DG121" s="951">
        <v>690421</v>
      </c>
      <c r="DH121" s="952"/>
      <c r="DI121" s="952"/>
      <c r="DJ121" s="952"/>
      <c r="DK121" s="952"/>
      <c r="DL121" s="952">
        <v>645170</v>
      </c>
      <c r="DM121" s="952"/>
      <c r="DN121" s="952"/>
      <c r="DO121" s="952"/>
      <c r="DP121" s="952"/>
      <c r="DQ121" s="952">
        <v>610391</v>
      </c>
      <c r="DR121" s="952"/>
      <c r="DS121" s="952"/>
      <c r="DT121" s="952"/>
      <c r="DU121" s="952"/>
      <c r="DV121" s="953">
        <v>5.4</v>
      </c>
      <c r="DW121" s="953"/>
      <c r="DX121" s="953"/>
      <c r="DY121" s="953"/>
      <c r="DZ121" s="954"/>
    </row>
    <row r="122" spans="1:130" s="226" customFormat="1" ht="26.25" customHeight="1">
      <c r="A122" s="1091"/>
      <c r="B122" s="978"/>
      <c r="C122" s="948" t="s">
        <v>446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452</v>
      </c>
      <c r="AB122" s="991"/>
      <c r="AC122" s="991"/>
      <c r="AD122" s="991"/>
      <c r="AE122" s="992"/>
      <c r="AF122" s="993" t="s">
        <v>122</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467</v>
      </c>
      <c r="BA122" s="997"/>
      <c r="BB122" s="997"/>
      <c r="BC122" s="997"/>
      <c r="BD122" s="997"/>
      <c r="BE122" s="997"/>
      <c r="BF122" s="997"/>
      <c r="BG122" s="997"/>
      <c r="BH122" s="997"/>
      <c r="BI122" s="997"/>
      <c r="BJ122" s="997"/>
      <c r="BK122" s="997"/>
      <c r="BL122" s="997"/>
      <c r="BM122" s="997"/>
      <c r="BN122" s="997"/>
      <c r="BO122" s="997"/>
      <c r="BP122" s="998"/>
      <c r="BQ122" s="1029">
        <v>19899754</v>
      </c>
      <c r="BR122" s="1030"/>
      <c r="BS122" s="1030"/>
      <c r="BT122" s="1030"/>
      <c r="BU122" s="1030"/>
      <c r="BV122" s="1030">
        <v>19632458</v>
      </c>
      <c r="BW122" s="1030"/>
      <c r="BX122" s="1030"/>
      <c r="BY122" s="1030"/>
      <c r="BZ122" s="1030"/>
      <c r="CA122" s="1030">
        <v>19311752</v>
      </c>
      <c r="CB122" s="1030"/>
      <c r="CC122" s="1030"/>
      <c r="CD122" s="1030"/>
      <c r="CE122" s="1030"/>
      <c r="CF122" s="1050">
        <v>169.3</v>
      </c>
      <c r="CG122" s="1051"/>
      <c r="CH122" s="1051"/>
      <c r="CI122" s="1051"/>
      <c r="CJ122" s="1051"/>
      <c r="CK122" s="1042"/>
      <c r="CL122" s="1043"/>
      <c r="CM122" s="1043"/>
      <c r="CN122" s="1043"/>
      <c r="CO122" s="1044"/>
      <c r="CP122" s="1052" t="s">
        <v>407</v>
      </c>
      <c r="CQ122" s="1053"/>
      <c r="CR122" s="1053"/>
      <c r="CS122" s="1053"/>
      <c r="CT122" s="1053"/>
      <c r="CU122" s="1053"/>
      <c r="CV122" s="1053"/>
      <c r="CW122" s="1053"/>
      <c r="CX122" s="1053"/>
      <c r="CY122" s="1053"/>
      <c r="CZ122" s="1053"/>
      <c r="DA122" s="1053"/>
      <c r="DB122" s="1053"/>
      <c r="DC122" s="1053"/>
      <c r="DD122" s="1053"/>
      <c r="DE122" s="1053"/>
      <c r="DF122" s="1054"/>
      <c r="DG122" s="951">
        <v>649402</v>
      </c>
      <c r="DH122" s="952"/>
      <c r="DI122" s="952"/>
      <c r="DJ122" s="952"/>
      <c r="DK122" s="952"/>
      <c r="DL122" s="952">
        <v>567034</v>
      </c>
      <c r="DM122" s="952"/>
      <c r="DN122" s="952"/>
      <c r="DO122" s="952"/>
      <c r="DP122" s="952"/>
      <c r="DQ122" s="952">
        <v>195541</v>
      </c>
      <c r="DR122" s="952"/>
      <c r="DS122" s="952"/>
      <c r="DT122" s="952"/>
      <c r="DU122" s="952"/>
      <c r="DV122" s="953">
        <v>1.7</v>
      </c>
      <c r="DW122" s="953"/>
      <c r="DX122" s="953"/>
      <c r="DY122" s="953"/>
      <c r="DZ122" s="954"/>
    </row>
    <row r="123" spans="1:130" s="226" customFormat="1" ht="26.25" customHeight="1">
      <c r="A123" s="1091"/>
      <c r="B123" s="978"/>
      <c r="C123" s="948" t="s">
        <v>453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122</v>
      </c>
      <c r="AB123" s="991"/>
      <c r="AC123" s="991"/>
      <c r="AD123" s="991"/>
      <c r="AE123" s="992"/>
      <c r="AF123" s="993" t="s">
        <v>122</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468</v>
      </c>
      <c r="BP123" s="1038"/>
      <c r="BQ123" s="1097">
        <v>28978880</v>
      </c>
      <c r="BR123" s="1098"/>
      <c r="BS123" s="1098"/>
      <c r="BT123" s="1098"/>
      <c r="BU123" s="1098"/>
      <c r="BV123" s="1098">
        <v>28930362</v>
      </c>
      <c r="BW123" s="1098"/>
      <c r="BX123" s="1098"/>
      <c r="BY123" s="1098"/>
      <c r="BZ123" s="1098"/>
      <c r="CA123" s="1098">
        <v>28849649</v>
      </c>
      <c r="CB123" s="1098"/>
      <c r="CC123" s="1098"/>
      <c r="CD123" s="1098"/>
      <c r="CE123" s="1098"/>
      <c r="CF123" s="1031"/>
      <c r="CG123" s="1032"/>
      <c r="CH123" s="1032"/>
      <c r="CI123" s="1032"/>
      <c r="CJ123" s="1033"/>
      <c r="CK123" s="1042"/>
      <c r="CL123" s="1043"/>
      <c r="CM123" s="1043"/>
      <c r="CN123" s="1043"/>
      <c r="CO123" s="1044"/>
      <c r="CP123" s="1052" t="s">
        <v>401</v>
      </c>
      <c r="CQ123" s="1053"/>
      <c r="CR123" s="1053"/>
      <c r="CS123" s="1053"/>
      <c r="CT123" s="1053"/>
      <c r="CU123" s="1053"/>
      <c r="CV123" s="1053"/>
      <c r="CW123" s="1053"/>
      <c r="CX123" s="1053"/>
      <c r="CY123" s="1053"/>
      <c r="CZ123" s="1053"/>
      <c r="DA123" s="1053"/>
      <c r="DB123" s="1053"/>
      <c r="DC123" s="1053"/>
      <c r="DD123" s="1053"/>
      <c r="DE123" s="1053"/>
      <c r="DF123" s="1054"/>
      <c r="DG123" s="990">
        <v>67335</v>
      </c>
      <c r="DH123" s="991"/>
      <c r="DI123" s="991"/>
      <c r="DJ123" s="991"/>
      <c r="DK123" s="992"/>
      <c r="DL123" s="993">
        <v>58813</v>
      </c>
      <c r="DM123" s="991"/>
      <c r="DN123" s="991"/>
      <c r="DO123" s="991"/>
      <c r="DP123" s="992"/>
      <c r="DQ123" s="993">
        <v>51577</v>
      </c>
      <c r="DR123" s="991"/>
      <c r="DS123" s="991"/>
      <c r="DT123" s="991"/>
      <c r="DU123" s="992"/>
      <c r="DV123" s="994">
        <v>0.5</v>
      </c>
      <c r="DW123" s="995"/>
      <c r="DX123" s="995"/>
      <c r="DY123" s="995"/>
      <c r="DZ123" s="996"/>
    </row>
    <row r="124" spans="1:130" s="226" customFormat="1" ht="26.25" customHeight="1" thickBot="1">
      <c r="A124" s="1091"/>
      <c r="B124" s="978"/>
      <c r="C124" s="948" t="s">
        <v>456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122</v>
      </c>
      <c r="AG124" s="991"/>
      <c r="AH124" s="991"/>
      <c r="AI124" s="991"/>
      <c r="AJ124" s="992"/>
      <c r="AK124" s="993" t="s">
        <v>122</v>
      </c>
      <c r="AL124" s="991"/>
      <c r="AM124" s="991"/>
      <c r="AN124" s="991"/>
      <c r="AO124" s="992"/>
      <c r="AP124" s="994" t="s">
        <v>122</v>
      </c>
      <c r="AQ124" s="995"/>
      <c r="AR124" s="995"/>
      <c r="AS124" s="995"/>
      <c r="AT124" s="996"/>
      <c r="AU124" s="1093" t="s">
        <v>469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66.8</v>
      </c>
      <c r="BR124" s="1060"/>
      <c r="BS124" s="1060"/>
      <c r="BT124" s="1060"/>
      <c r="BU124" s="1060"/>
      <c r="BV124" s="1060">
        <v>64.900000000000006</v>
      </c>
      <c r="BW124" s="1060"/>
      <c r="BX124" s="1060"/>
      <c r="BY124" s="1060"/>
      <c r="BZ124" s="1060"/>
      <c r="CA124" s="1060">
        <v>58.9</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122</v>
      </c>
      <c r="DM124" s="1016"/>
      <c r="DN124" s="1016"/>
      <c r="DO124" s="1016"/>
      <c r="DP124" s="1017"/>
      <c r="DQ124" s="1015" t="s">
        <v>122</v>
      </c>
      <c r="DR124" s="1016"/>
      <c r="DS124" s="1016"/>
      <c r="DT124" s="1016"/>
      <c r="DU124" s="1017"/>
      <c r="DV124" s="1018" t="s">
        <v>122</v>
      </c>
      <c r="DW124" s="1019"/>
      <c r="DX124" s="1019"/>
      <c r="DY124" s="1019"/>
      <c r="DZ124" s="1020"/>
    </row>
    <row r="125" spans="1:130" s="226" customFormat="1" ht="26.25" customHeight="1">
      <c r="A125" s="1091"/>
      <c r="B125" s="978"/>
      <c r="C125" s="948" t="s">
        <v>458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471</v>
      </c>
      <c r="CL125" s="1040"/>
      <c r="CM125" s="1040"/>
      <c r="CN125" s="1040"/>
      <c r="CO125" s="1041"/>
      <c r="CP125" s="972" t="s">
        <v>472</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122</v>
      </c>
      <c r="DW125" s="960"/>
      <c r="DX125" s="960"/>
      <c r="DY125" s="960"/>
      <c r="DZ125" s="961"/>
    </row>
    <row r="126" spans="1:130" s="226" customFormat="1" ht="26.25" customHeight="1" thickBot="1">
      <c r="A126" s="1091"/>
      <c r="B126" s="978"/>
      <c r="C126" s="948" t="s">
        <v>460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473</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474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598</v>
      </c>
      <c r="AB127" s="991"/>
      <c r="AC127" s="991"/>
      <c r="AD127" s="991"/>
      <c r="AE127" s="992"/>
      <c r="AF127" s="993">
        <v>583</v>
      </c>
      <c r="AG127" s="991"/>
      <c r="AH127" s="991"/>
      <c r="AI127" s="991"/>
      <c r="AJ127" s="992"/>
      <c r="AK127" s="993">
        <v>574</v>
      </c>
      <c r="AL127" s="991"/>
      <c r="AM127" s="991"/>
      <c r="AN127" s="991"/>
      <c r="AO127" s="992"/>
      <c r="AP127" s="994">
        <v>0</v>
      </c>
      <c r="AQ127" s="995"/>
      <c r="AR127" s="995"/>
      <c r="AS127" s="995"/>
      <c r="AT127" s="996"/>
      <c r="AU127" s="262"/>
      <c r="AV127" s="262"/>
      <c r="AW127" s="262"/>
      <c r="AX127" s="1064" t="s">
        <v>475</v>
      </c>
      <c r="AY127" s="1065"/>
      <c r="AZ127" s="1065"/>
      <c r="BA127" s="1065"/>
      <c r="BB127" s="1065"/>
      <c r="BC127" s="1065"/>
      <c r="BD127" s="1065"/>
      <c r="BE127" s="1066"/>
      <c r="BF127" s="1067" t="s">
        <v>476</v>
      </c>
      <c r="BG127" s="1065"/>
      <c r="BH127" s="1065"/>
      <c r="BI127" s="1065"/>
      <c r="BJ127" s="1065"/>
      <c r="BK127" s="1065"/>
      <c r="BL127" s="1066"/>
      <c r="BM127" s="1067" t="s">
        <v>477</v>
      </c>
      <c r="BN127" s="1065"/>
      <c r="BO127" s="1065"/>
      <c r="BP127" s="1065"/>
      <c r="BQ127" s="1065"/>
      <c r="BR127" s="1065"/>
      <c r="BS127" s="1066"/>
      <c r="BT127" s="1067" t="s">
        <v>478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479</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122</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c r="A128" s="1075" t="s">
        <v>480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481</v>
      </c>
      <c r="X128" s="1077"/>
      <c r="Y128" s="1077"/>
      <c r="Z128" s="1078"/>
      <c r="AA128" s="1079">
        <v>311716</v>
      </c>
      <c r="AB128" s="1080"/>
      <c r="AC128" s="1080"/>
      <c r="AD128" s="1080"/>
      <c r="AE128" s="1081"/>
      <c r="AF128" s="1082">
        <v>312697</v>
      </c>
      <c r="AG128" s="1080"/>
      <c r="AH128" s="1080"/>
      <c r="AI128" s="1080"/>
      <c r="AJ128" s="1081"/>
      <c r="AK128" s="1082">
        <v>328647</v>
      </c>
      <c r="AL128" s="1080"/>
      <c r="AM128" s="1080"/>
      <c r="AN128" s="1080"/>
      <c r="AO128" s="1081"/>
      <c r="AP128" s="1083"/>
      <c r="AQ128" s="1084"/>
      <c r="AR128" s="1084"/>
      <c r="AS128" s="1084"/>
      <c r="AT128" s="1085"/>
      <c r="AU128" s="262"/>
      <c r="AV128" s="262"/>
      <c r="AW128" s="262"/>
      <c r="AX128" s="920" t="s">
        <v>482</v>
      </c>
      <c r="AY128" s="921"/>
      <c r="AZ128" s="921"/>
      <c r="BA128" s="921"/>
      <c r="BB128" s="921"/>
      <c r="BC128" s="921"/>
      <c r="BD128" s="921"/>
      <c r="BE128" s="922"/>
      <c r="BF128" s="1086" t="s">
        <v>122</v>
      </c>
      <c r="BG128" s="1087"/>
      <c r="BH128" s="1087"/>
      <c r="BI128" s="1087"/>
      <c r="BJ128" s="1087"/>
      <c r="BK128" s="1087"/>
      <c r="BL128" s="1088"/>
      <c r="BM128" s="1086">
        <v>12.94</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483</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452</v>
      </c>
      <c r="DM128" s="1072"/>
      <c r="DN128" s="1072"/>
      <c r="DO128" s="1072"/>
      <c r="DP128" s="1072"/>
      <c r="DQ128" s="1072" t="s">
        <v>452</v>
      </c>
      <c r="DR128" s="1072"/>
      <c r="DS128" s="1072"/>
      <c r="DT128" s="1072"/>
      <c r="DU128" s="1072"/>
      <c r="DV128" s="1073" t="s">
        <v>452</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484</v>
      </c>
      <c r="X129" s="1106"/>
      <c r="Y129" s="1106"/>
      <c r="Z129" s="1107"/>
      <c r="AA129" s="990">
        <v>13043549</v>
      </c>
      <c r="AB129" s="991"/>
      <c r="AC129" s="991"/>
      <c r="AD129" s="991"/>
      <c r="AE129" s="992"/>
      <c r="AF129" s="993">
        <v>12905263</v>
      </c>
      <c r="AG129" s="991"/>
      <c r="AH129" s="991"/>
      <c r="AI129" s="991"/>
      <c r="AJ129" s="992"/>
      <c r="AK129" s="993">
        <v>13108046</v>
      </c>
      <c r="AL129" s="991"/>
      <c r="AM129" s="991"/>
      <c r="AN129" s="991"/>
      <c r="AO129" s="992"/>
      <c r="AP129" s="1108"/>
      <c r="AQ129" s="1109"/>
      <c r="AR129" s="1109"/>
      <c r="AS129" s="1109"/>
      <c r="AT129" s="1110"/>
      <c r="AU129" s="264"/>
      <c r="AV129" s="264"/>
      <c r="AW129" s="264"/>
      <c r="AX129" s="1099" t="s">
        <v>485</v>
      </c>
      <c r="AY129" s="982"/>
      <c r="AZ129" s="982"/>
      <c r="BA129" s="982"/>
      <c r="BB129" s="982"/>
      <c r="BC129" s="982"/>
      <c r="BD129" s="982"/>
      <c r="BE129" s="983"/>
      <c r="BF129" s="1100" t="s">
        <v>122</v>
      </c>
      <c r="BG129" s="1101"/>
      <c r="BH129" s="1101"/>
      <c r="BI129" s="1101"/>
      <c r="BJ129" s="1101"/>
      <c r="BK129" s="1101"/>
      <c r="BL129" s="1102"/>
      <c r="BM129" s="1100">
        <v>17.940000000000001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1776028</v>
      </c>
      <c r="AB130" s="991"/>
      <c r="AC130" s="991"/>
      <c r="AD130" s="991"/>
      <c r="AE130" s="992"/>
      <c r="AF130" s="993">
        <v>1676297</v>
      </c>
      <c r="AG130" s="991"/>
      <c r="AH130" s="991"/>
      <c r="AI130" s="991"/>
      <c r="AJ130" s="992"/>
      <c r="AK130" s="993">
        <v>1701162</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11267521</v>
      </c>
      <c r="AB131" s="1016"/>
      <c r="AC131" s="1016"/>
      <c r="AD131" s="1016"/>
      <c r="AE131" s="1017"/>
      <c r="AF131" s="1015">
        <v>11228966</v>
      </c>
      <c r="AG131" s="1016"/>
      <c r="AH131" s="1016"/>
      <c r="AI131" s="1016"/>
      <c r="AJ131" s="1017"/>
      <c r="AK131" s="1015">
        <v>11406884</v>
      </c>
      <c r="AL131" s="1016"/>
      <c r="AM131" s="1016"/>
      <c r="AN131" s="1016"/>
      <c r="AO131" s="1017"/>
      <c r="AP131" s="1146"/>
      <c r="AQ131" s="1147"/>
      <c r="AR131" s="1147"/>
      <c r="AS131" s="1147"/>
      <c r="AT131" s="1148"/>
      <c r="AU131" s="264"/>
      <c r="AV131" s="264"/>
      <c r="AW131" s="264"/>
      <c r="AX131" s="1118" t="s">
        <v>490</v>
      </c>
      <c r="AY131" s="1069"/>
      <c r="AZ131" s="1069"/>
      <c r="BA131" s="1069"/>
      <c r="BB131" s="1069"/>
      <c r="BC131" s="1069"/>
      <c r="BD131" s="1069"/>
      <c r="BE131" s="1070"/>
      <c r="BF131" s="1119">
        <v>58.9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9.2715843600000003</v>
      </c>
      <c r="AB132" s="1132"/>
      <c r="AC132" s="1132"/>
      <c r="AD132" s="1132"/>
      <c r="AE132" s="1133"/>
      <c r="AF132" s="1134">
        <v>8.2309454829999993</v>
      </c>
      <c r="AG132" s="1132"/>
      <c r="AH132" s="1132"/>
      <c r="AI132" s="1132"/>
      <c r="AJ132" s="1133"/>
      <c r="AK132" s="1134">
        <v>6.6690254759999998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10.7</v>
      </c>
      <c r="AB133" s="1115"/>
      <c r="AC133" s="1115"/>
      <c r="AD133" s="1115"/>
      <c r="AE133" s="1116"/>
      <c r="AF133" s="1114">
        <v>9.4</v>
      </c>
      <c r="AG133" s="1115"/>
      <c r="AH133" s="1115"/>
      <c r="AI133" s="1115"/>
      <c r="AJ133" s="1116"/>
      <c r="AK133" s="1114">
        <v>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6A38jYYh8W3E2DtzSTiEx2AYtOGqk19XVHJgU4mdZKGmghHIe2LopciX4mW1CjttaoOzWcqVGsnehJeMpdeyQ==" saltValue="TsHnK342FDUv2IaialRd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1"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9AhE4lFjz+6hfvXi3HzELGNAHj9lcWgc/qj9PGf8vvLxIDNfkEMJ3F32fGg19VIpB53BzEM/+EHve2Z2C6pMg==" saltValue="iQntswDu2ZtZZbEQ/wXk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1"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KJnXc7sFP+B9NBMGOLa7IftHc67IF4A/kzLE+M1nCWHcIpPrW9cFke3j0LrlVB8wa6LAScO0KcZpHbTJFID7g==" saltValue="x3vCz0ZrHh3ToInNS3dU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1"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3538457</v>
      </c>
      <c r="AP9" s="292">
        <v>61914</v>
      </c>
      <c r="AQ9" s="293">
        <v>61846</v>
      </c>
      <c r="AR9" s="294">
        <v>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27338</v>
      </c>
      <c r="AP10" s="295">
        <v>478</v>
      </c>
      <c r="AQ10" s="296">
        <v>5819</v>
      </c>
      <c r="AR10" s="297">
        <v>-91.8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6887</v>
      </c>
      <c r="AP11" s="295">
        <v>121</v>
      </c>
      <c r="AQ11" s="296">
        <v>5868</v>
      </c>
      <c r="AR11" s="297">
        <v>-97.9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t="s">
        <v>506</v>
      </c>
      <c r="AP12" s="295" t="s">
        <v>506</v>
      </c>
      <c r="AQ12" s="296">
        <v>1247</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t="s">
        <v>506</v>
      </c>
      <c r="AP13" s="295" t="s">
        <v>506</v>
      </c>
      <c r="AQ13" s="296">
        <v>0</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v>215414</v>
      </c>
      <c r="AP14" s="295">
        <v>3769</v>
      </c>
      <c r="AQ14" s="296">
        <v>2376</v>
      </c>
      <c r="AR14" s="297">
        <v>58.6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v>91611</v>
      </c>
      <c r="AP15" s="295">
        <v>1603</v>
      </c>
      <c r="AQ15" s="296">
        <v>1663</v>
      </c>
      <c r="AR15" s="297">
        <v>-3.6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-381791</v>
      </c>
      <c r="AP16" s="295">
        <v>-6680</v>
      </c>
      <c r="AQ16" s="296">
        <v>-5271</v>
      </c>
      <c r="AR16" s="297">
        <v>26.7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3497916</v>
      </c>
      <c r="AP17" s="295">
        <v>61205</v>
      </c>
      <c r="AQ17" s="296">
        <v>73548</v>
      </c>
      <c r="AR17" s="297">
        <v>-16.8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6.89</v>
      </c>
      <c r="AP21" s="308">
        <v>7.24</v>
      </c>
      <c r="AQ21" s="309">
        <v>-0.35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100.7</v>
      </c>
      <c r="AP22" s="313">
        <v>98.4</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2078315</v>
      </c>
      <c r="AP32" s="322">
        <v>36365</v>
      </c>
      <c r="AQ32" s="323">
        <v>39633</v>
      </c>
      <c r="AR32" s="324">
        <v>-8.1999999999999993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506</v>
      </c>
      <c r="AP34" s="322" t="s">
        <v>506</v>
      </c>
      <c r="AQ34" s="323">
        <v>58</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711648</v>
      </c>
      <c r="AP35" s="322">
        <v>12452</v>
      </c>
      <c r="AQ35" s="323">
        <v>13693</v>
      </c>
      <c r="AR35" s="324">
        <v>-9.1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t="s">
        <v>506</v>
      </c>
      <c r="AP36" s="322" t="s">
        <v>506</v>
      </c>
      <c r="AQ36" s="323">
        <v>1763</v>
      </c>
      <c r="AR36" s="324" t="s">
        <v>506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v>574</v>
      </c>
      <c r="AP37" s="322">
        <v>10</v>
      </c>
      <c r="AQ37" s="323">
        <v>897</v>
      </c>
      <c r="AR37" s="324">
        <v>-98.9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t="s">
        <v>506</v>
      </c>
      <c r="AP38" s="325" t="s">
        <v>506</v>
      </c>
      <c r="AQ38" s="326">
        <v>1</v>
      </c>
      <c r="AR38" s="314" t="s">
        <v>506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v>-328647</v>
      </c>
      <c r="AP39" s="322">
        <v>-5751</v>
      </c>
      <c r="AQ39" s="323">
        <v>-5566</v>
      </c>
      <c r="AR39" s="324">
        <v>3.3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-1701162</v>
      </c>
      <c r="AP40" s="322">
        <v>-29766</v>
      </c>
      <c r="AQ40" s="323">
        <v>-36175</v>
      </c>
      <c r="AR40" s="324">
        <v>-17.7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760728</v>
      </c>
      <c r="AP41" s="322">
        <v>13311</v>
      </c>
      <c r="AQ41" s="323">
        <v>14303</v>
      </c>
      <c r="AR41" s="324">
        <v>-6.9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2686757</v>
      </c>
      <c r="AN51" s="344">
        <v>46092</v>
      </c>
      <c r="AO51" s="345">
        <v>36.6</v>
      </c>
      <c r="AP51" s="346">
        <v>63956</v>
      </c>
      <c r="AQ51" s="347">
        <v>25.7</v>
      </c>
      <c r="AR51" s="348">
        <v>10.9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1722238</v>
      </c>
      <c r="AN52" s="352">
        <v>29546</v>
      </c>
      <c r="AO52" s="353">
        <v>28.9</v>
      </c>
      <c r="AP52" s="354">
        <v>29239</v>
      </c>
      <c r="AQ52" s="355">
        <v>8.8000000000000007</v>
      </c>
      <c r="AR52" s="356">
        <v>20.100000000000001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2295184</v>
      </c>
      <c r="AN53" s="344">
        <v>39531</v>
      </c>
      <c r="AO53" s="345">
        <v>-14.2</v>
      </c>
      <c r="AP53" s="346">
        <v>66255</v>
      </c>
      <c r="AQ53" s="347">
        <v>3.6</v>
      </c>
      <c r="AR53" s="348">
        <v>-17.8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1536307</v>
      </c>
      <c r="AN54" s="352">
        <v>26460</v>
      </c>
      <c r="AO54" s="353">
        <v>-10.4</v>
      </c>
      <c r="AP54" s="354">
        <v>31822</v>
      </c>
      <c r="AQ54" s="355">
        <v>8.8000000000000007</v>
      </c>
      <c r="AR54" s="356">
        <v>-19.2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1922797</v>
      </c>
      <c r="AN55" s="344">
        <v>33262</v>
      </c>
      <c r="AO55" s="345">
        <v>-15.9</v>
      </c>
      <c r="AP55" s="346">
        <v>47278</v>
      </c>
      <c r="AQ55" s="347">
        <v>-28.6</v>
      </c>
      <c r="AR55" s="348">
        <v>12.7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978146</v>
      </c>
      <c r="AN56" s="352">
        <v>16921</v>
      </c>
      <c r="AO56" s="353">
        <v>-36.1</v>
      </c>
      <c r="AP56" s="354">
        <v>24096</v>
      </c>
      <c r="AQ56" s="355">
        <v>-24.3</v>
      </c>
      <c r="AR56" s="356">
        <v>-11.8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2293636</v>
      </c>
      <c r="AN57" s="344">
        <v>39967</v>
      </c>
      <c r="AO57" s="345">
        <v>20.2</v>
      </c>
      <c r="AP57" s="346">
        <v>57295</v>
      </c>
      <c r="AQ57" s="347">
        <v>21.2</v>
      </c>
      <c r="AR57" s="348">
        <v>-1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755343</v>
      </c>
      <c r="AN58" s="352">
        <v>13162</v>
      </c>
      <c r="AO58" s="353">
        <v>-22.2</v>
      </c>
      <c r="AP58" s="354">
        <v>32771</v>
      </c>
      <c r="AQ58" s="355">
        <v>36</v>
      </c>
      <c r="AR58" s="356">
        <v>-58.2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1921787</v>
      </c>
      <c r="AN59" s="344">
        <v>33626</v>
      </c>
      <c r="AO59" s="345">
        <v>-15.9</v>
      </c>
      <c r="AP59" s="346">
        <v>54110</v>
      </c>
      <c r="AQ59" s="347">
        <v>-5.6</v>
      </c>
      <c r="AR59" s="348">
        <v>-10.3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743307</v>
      </c>
      <c r="AN60" s="352">
        <v>13006</v>
      </c>
      <c r="AO60" s="353">
        <v>-1.2</v>
      </c>
      <c r="AP60" s="354">
        <v>30620</v>
      </c>
      <c r="AQ60" s="355">
        <v>-6.6</v>
      </c>
      <c r="AR60" s="356">
        <v>5.4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2224032</v>
      </c>
      <c r="AN61" s="359">
        <v>38496</v>
      </c>
      <c r="AO61" s="360">
        <v>2.2000000000000002</v>
      </c>
      <c r="AP61" s="361">
        <v>57779</v>
      </c>
      <c r="AQ61" s="362">
        <v>3.3</v>
      </c>
      <c r="AR61" s="348">
        <v>-1.1000000000000001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1147068</v>
      </c>
      <c r="AN62" s="352">
        <v>19819</v>
      </c>
      <c r="AO62" s="353">
        <v>-8.1999999999999993</v>
      </c>
      <c r="AP62" s="354">
        <v>29710</v>
      </c>
      <c r="AQ62" s="355">
        <v>4.5</v>
      </c>
      <c r="AR62" s="356">
        <v>-12.7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ffXPpNDUzA8Q61OfusYH0P9ouqLhdRO2sSAkjV6Ge/NuydRlvsfj5b9YZXglyS0qMp0n8JULkoUbFAUIYXXow==" saltValue="pLLzIcjYD2zatgrOKnbQ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1"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ndDy3JJc39iNsrzblblW9Ib/c/k8Z1Po1OmBTIx2Vpr93cAJZUvZOSmtvPxLLA1o/kT5a3RAUP8q+OvB9C1qA==" saltValue="pEASyWhefKhhY95PKYzr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1"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L3P1EBOkyKJAR/a2NVWg4cSp58S2lzkKKkZg3xFJabFT5atBpqPH0s69ulK+XATT7CZXnLTOaf/5wldym700w==" saltValue="BpirQVU1pH1buBbEpBKa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23.36</v>
      </c>
      <c r="G47" s="12">
        <v>23.75</v>
      </c>
      <c r="H47" s="12">
        <v>23.96</v>
      </c>
      <c r="I47" s="12">
        <v>24.36</v>
      </c>
      <c r="J47" s="13">
        <v>23.57</v>
      </c>
    </row>
    <row r="48" spans="2:10" ht="57.75" customHeight="1">
      <c r="B48" s="14"/>
      <c r="C48" s="1176" t="s">
        <v>4</v>
      </c>
      <c r="D48" s="1176"/>
      <c r="E48" s="1177"/>
      <c r="F48" s="15">
        <v>2.6</v>
      </c>
      <c r="G48" s="16">
        <v>0.9</v>
      </c>
      <c r="H48" s="16">
        <v>2.94</v>
      </c>
      <c r="I48" s="16">
        <v>1.24</v>
      </c>
      <c r="J48" s="17">
        <v>0.08</v>
      </c>
    </row>
    <row r="49" spans="2:10" ht="57.75" customHeight="1" thickBot="1">
      <c r="B49" s="18"/>
      <c r="C49" s="1178" t="s">
        <v>5</v>
      </c>
      <c r="D49" s="1178"/>
      <c r="E49" s="1179"/>
      <c r="F49" s="19" t="s">
        <v>554</v>
      </c>
      <c r="G49" s="20" t="s">
        <v>555</v>
      </c>
      <c r="H49" s="20">
        <v>2.34</v>
      </c>
      <c r="I49" s="20" t="s">
        <v>556</v>
      </c>
      <c r="J49" s="21" t="s">
        <v>557</v>
      </c>
    </row>
    <row r="50" spans="2:10" ht="13.5" customHeight="1"/>
    <row r="51" spans="2:10" ht="13.5" hidden="1" customHeight="1"/>
    <row r="52" spans="2:10" ht="13.5" hidden="1" customHeight="1"/>
    <row r="53" spans="2:10" ht="13.5" hidden="1" customHeight="1"/>
  </sheetData>
  <sheetProtection algorithmName="SHA-512" hashValue="lynPFbkawVQMNXX4+p874WTTaz/Vm20UoPy7AJWZun9sT+bDxajOtT7LnAYzAt8tHoKJEumsZ7sskQ2oWq28tw==" saltValue="iB5Av2DFXswlrIr1SXkP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2019-03-19T01:55:01Z</cp:lastPrinted>
  <dcterms:created xsi:type="dcterms:W3CDTF">2019-02-14T04:45:33Z</dcterms:created>
  <dcterms:modified xsi:type="dcterms:W3CDTF">2019-10-18T07:16:11Z</dcterms:modified>
  <cp:category/>
</cp:coreProperties>
</file>